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E7042CE-1502-42D6-855F-BDAB8DFA5D41}" xr6:coauthVersionLast="46" xr6:coauthVersionMax="46" xr10:uidLastSave="{00000000-0000-0000-0000-000000000000}"/>
  <workbookProtection workbookAlgorithmName="SHA-512" workbookHashValue="RNLmj+R+K7DbMuLelIxpg5al8y+vA+BZ20lQ6+QhTwbP5wjwTPYb+yAHkSN5HBwTR8Msh2XEsI+lkMTcmdurPg==" workbookSaltValue="AO+BFV4WXLhPlGIhu3ah6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3AFAE26-FE64-40F1-8083-EE28DEACFF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5AA131D-3E29-4DBB-B4DF-B9E68489CB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426FFB4-6E15-4368-B8C0-8D30766AA3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786C88-C20D-455C-B027-7BA3B8F026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041C7E2-E029-4FB1-8161-2460D485B5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8546A5A-A061-4845-856C-8D30384891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7DC760B-D6FD-4C68-AD88-E8530E71F3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1204F41-B69F-474E-AD73-6465723E58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90FED08-2828-49B1-ADE9-D827B9696E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2F6C3D2-C720-4A81-8C99-0E77CCC6CB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E3E4CEF-818B-4C6E-9EFC-7161EAE2A5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C2DA0C6-F2D8-4503-8CBA-719D998E21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D5B3E15-C00A-4713-920B-274E103427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3BB864C-9E15-4F08-B0A5-F7A2AC61CA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D5841A6-4819-4995-B66A-54004B9063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7057F95-0A3A-491F-8152-76FE11DDF2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0357175-1204-44B1-975A-C57390CC90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BB95734-76DD-4FD7-B85A-18696C2256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7F615F-9EE0-4B9F-AE92-85AA82ED05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83554C4-AD4E-4830-ACFA-0419962D09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0F9E01F-173B-48FE-BB45-DC48AB103E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0CB2B07-B285-4C65-9787-764C6904CF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F51A01B-7854-4193-8E74-90801CBDD4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98D687D-6887-452C-8051-EB85F44D04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8578B24-7594-4F6D-9A7D-F34A64AA0E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680DA39-AE1A-43A6-9A7D-8A4A8219ED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DC220FE-A9B9-4821-A150-7CB22750E1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2C6F2BC-0A1A-4C69-990A-A139541970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8ACB761-5362-48D4-9267-DC938020AF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5AAA7EA-F77A-4049-A3A9-BE1834C638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4D0E559-5C94-4964-80BE-A1A1A4E44F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1424A7-C770-407F-AD27-70E623ED77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<sst xmlns="http://schemas.openxmlformats.org/spreadsheetml/2006/main" count="2522" uniqueCount="1441">
  <si>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</si>
  <si>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</si>
  <si>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</si>
  <si>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</si>
  <si>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</si>
  <si>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</si>
  <si>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</si>
  <si>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Ourense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</si>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</sst>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559A8750-03F8-4ADA-A8D6-D63FE572C53F}"/>
    <cellStyle name="Normal" xfId="0" builtinId="0"/>
    <cellStyle name="Normal 2" xfId="1" xr:uid="{9A2D071A-AC29-4766-9620-7BEB5836148E}"/>
    <cellStyle name="Normal 3" xfId="3" xr:uid="{7D9D1A79-3DAD-4BF3-97C8-B6D95903DC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8-4EAE-B2EF-6515A6FF23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C8-4EAE-B2EF-6515A6F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1057</c:v>
                </c:pt>
                <c:pt idx="1">
                  <c:v>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8-4EAE-B2EF-6515A6FF2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8B-4A5C-9E31-F6E026811B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8B-4A5C-9E31-F6E026811B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8B-4A5C-9E31-F6E026811B0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337</c:v>
                </c:pt>
                <c:pt idx="2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B-4A5C-9E31-F6E026811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2-4BBB-8882-FE7D663707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2-4BBB-8882-FE7D663707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22-4BBB-8882-FE7D66370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560</c:v>
                </c:pt>
                <c:pt idx="1">
                  <c:v>125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2-4BBB-8882-FE7D6637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A9-4E87-9A43-2B7A7388EF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A9-4E87-9A43-2B7A7388EF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203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9-4E87-9A43-2B7A7388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7-4F54-8F44-767DFE6E2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A7-4F54-8F44-767DFE6E21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1323</c:v>
                </c:pt>
                <c:pt idx="1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7-4F54-8F44-767DFE6E2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253</c:v>
              </c:pt>
              <c:pt idx="1">
                <c:v>734</c:v>
              </c:pt>
              <c:pt idx="2">
                <c:v>8</c:v>
              </c:pt>
              <c:pt idx="3">
                <c:v>3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3-EE4C-47CF-A823-9746349C5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679415073115857E-3"/>
          <c:y val="0.20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739</c:v>
              </c:pt>
              <c:pt idx="1">
                <c:v>668</c:v>
              </c:pt>
              <c:pt idx="2">
                <c:v>18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5F8F-4506-92B2-906515EC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23</c:v>
              </c:pt>
              <c:pt idx="2">
                <c:v>27</c:v>
              </c:pt>
              <c:pt idx="3">
                <c:v>13</c:v>
              </c:pt>
              <c:pt idx="4">
                <c:v>48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BDC1-465D-A1BB-23550F17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115485564304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82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3-9DD6-406A-A717-BD9D4D80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1109</c:v>
              </c:pt>
              <c:pt idx="1">
                <c:v>14</c:v>
              </c:pt>
              <c:pt idx="2">
                <c:v>115</c:v>
              </c:pt>
              <c:pt idx="3">
                <c:v>25</c:v>
              </c:pt>
              <c:pt idx="4">
                <c:v>11</c:v>
              </c:pt>
              <c:pt idx="5">
                <c:v>5</c:v>
              </c:pt>
              <c:pt idx="6">
                <c:v>33</c:v>
              </c:pt>
              <c:pt idx="7">
                <c:v>221</c:v>
              </c:pt>
              <c:pt idx="8">
                <c:v>3</c:v>
              </c:pt>
              <c:pt idx="9">
                <c:v>25</c:v>
              </c:pt>
              <c:pt idx="10">
                <c:v>2137</c:v>
              </c:pt>
            </c:numLit>
          </c:val>
          <c:extLst>
            <c:ext xmlns:c16="http://schemas.microsoft.com/office/drawing/2014/chart" uri="{C3380CC4-5D6E-409C-BE32-E72D297353CC}">
              <c16:uniqueId val="{00000003-8873-4DE6-9D1F-00754E0E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130</c:v>
              </c:pt>
              <c:pt idx="2">
                <c:v>207</c:v>
              </c:pt>
              <c:pt idx="3">
                <c:v>214</c:v>
              </c:pt>
              <c:pt idx="4">
                <c:v>110</c:v>
              </c:pt>
              <c:pt idx="5">
                <c:v>31</c:v>
              </c:pt>
              <c:pt idx="6">
                <c:v>140</c:v>
              </c:pt>
              <c:pt idx="7">
                <c:v>132</c:v>
              </c:pt>
              <c:pt idx="8">
                <c:v>116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0B1A-47D7-A39E-0C6FD5963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58-4882-B317-4FB44210CA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58-4882-B317-4FB44210CA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58-4882-B317-4FB44210C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40</c:v>
                </c:pt>
                <c:pt idx="1">
                  <c:v>93</c:v>
                </c:pt>
                <c:pt idx="2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8-4882-B317-4FB44210C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1086</c:v>
              </c:pt>
              <c:pt idx="1">
                <c:v>459</c:v>
              </c:pt>
              <c:pt idx="2">
                <c:v>356</c:v>
              </c:pt>
              <c:pt idx="3">
                <c:v>102</c:v>
              </c:pt>
              <c:pt idx="4">
                <c:v>1373</c:v>
              </c:pt>
              <c:pt idx="5">
                <c:v>144</c:v>
              </c:pt>
              <c:pt idx="6">
                <c:v>463</c:v>
              </c:pt>
              <c:pt idx="7">
                <c:v>118</c:v>
              </c:pt>
              <c:pt idx="8">
                <c:v>989</c:v>
              </c:pt>
              <c:pt idx="9">
                <c:v>512</c:v>
              </c:pt>
            </c:numLit>
          </c:val>
          <c:extLst>
            <c:ext xmlns:c16="http://schemas.microsoft.com/office/drawing/2014/chart" uri="{C3380CC4-5D6E-409C-BE32-E72D297353CC}">
              <c16:uniqueId val="{00000000-04ED-464E-B09A-B29DA83C7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158</c:v>
              </c:pt>
              <c:pt idx="1">
                <c:v>604</c:v>
              </c:pt>
              <c:pt idx="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2598-4BBD-B85E-9710DAC3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56</c:v>
              </c:pt>
              <c:pt idx="1">
                <c:v>15</c:v>
              </c:pt>
              <c:pt idx="2">
                <c:v>32</c:v>
              </c:pt>
              <c:pt idx="3">
                <c:v>24</c:v>
              </c:pt>
              <c:pt idx="4">
                <c:v>609</c:v>
              </c:pt>
              <c:pt idx="5">
                <c:v>42</c:v>
              </c:pt>
              <c:pt idx="6">
                <c:v>19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C71-4A26-A8D1-29289ED4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</c:v>
              </c:pt>
              <c:pt idx="1">
                <c:v>107</c:v>
              </c:pt>
              <c:pt idx="2">
                <c:v>281</c:v>
              </c:pt>
              <c:pt idx="3">
                <c:v>75</c:v>
              </c:pt>
              <c:pt idx="4">
                <c:v>118</c:v>
              </c:pt>
              <c:pt idx="5">
                <c:v>56</c:v>
              </c:pt>
              <c:pt idx="6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C33F-4131-9940-C911364D6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79</c:v>
              </c:pt>
              <c:pt idx="2">
                <c:v>234</c:v>
              </c:pt>
              <c:pt idx="3">
                <c:v>55</c:v>
              </c:pt>
              <c:pt idx="4">
                <c:v>103</c:v>
              </c:pt>
              <c:pt idx="5">
                <c:v>66</c:v>
              </c:pt>
              <c:pt idx="6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0BF3-46E6-8219-527C956D2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Ordenación territorio / patrimonio histórico / medio ambiente</c:v>
                </c:pt>
                <c:pt idx="5">
                  <c:v>Seguridad colectiva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8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8C-4D3D-BD1C-5DE884E7F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B8E-46D7-9769-14D6C75EF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Ordenación territorio / patrimonio histórico / medio ambiente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E3-4425-B459-B5F47E92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Relaciones familiares</c:v>
                </c:pt>
                <c:pt idx="1">
                  <c:v>Ordenación territorio / patrimonio histórico / medio ambiente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DF-4D39-974F-06787D508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Incendios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</c:v>
              </c:pt>
              <c:pt idx="1">
                <c:v>19</c:v>
              </c:pt>
              <c:pt idx="2">
                <c:v>12</c:v>
              </c:pt>
              <c:pt idx="3">
                <c:v>27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32A0-4B2D-8D7C-FE0E51E4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F-451F-AB14-4F618ED0CD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4F-451F-AB14-4F618ED0CD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654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F-451F-AB14-4F618ED0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21</c:v>
              </c:pt>
              <c:pt idx="5">
                <c:v>1</c:v>
              </c:pt>
              <c:pt idx="6">
                <c:v>12</c:v>
              </c:pt>
              <c:pt idx="7">
                <c:v>8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D4-4A19-96C1-A9479B6D6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106</c:v>
              </c:pt>
              <c:pt idx="1">
                <c:v>120</c:v>
              </c:pt>
              <c:pt idx="2">
                <c:v>79</c:v>
              </c:pt>
              <c:pt idx="3">
                <c:v>192</c:v>
              </c:pt>
              <c:pt idx="4">
                <c:v>638</c:v>
              </c:pt>
              <c:pt idx="5">
                <c:v>109</c:v>
              </c:pt>
              <c:pt idx="6">
                <c:v>73</c:v>
              </c:pt>
              <c:pt idx="7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C658-47E5-8E70-FE06FAE4C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3C-4411-9ED1-C45E67C1A2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3C-4411-9ED1-C45E67C1A2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3C-4411-9ED1-C45E67C1A2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3C-4411-9ED1-C45E67C1A21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3C-4411-9ED1-C45E67C1A21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3C-4411-9ED1-C45E67C1A2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13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C-4411-9ED1-C45E67C1A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45-42FD-B99A-D567C46481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45-42FD-B99A-D567C46481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45-42FD-B99A-D567C46481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45-42FD-B99A-D567C46481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E45-42FD-B99A-D567C46481A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5-42FD-B99A-D567C46481A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45-42FD-B99A-D567C46481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45-42FD-B99A-D567C46481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45-42FD-B99A-D567C4648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45-42FD-B99A-D567C464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353</c:v>
              </c:pt>
              <c:pt idx="1">
                <c:v>46</c:v>
              </c:pt>
              <c:pt idx="2">
                <c:v>56</c:v>
              </c:pt>
              <c:pt idx="3">
                <c:v>107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12B-4981-9781-4FEF057E7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</c:v>
              </c:pt>
              <c:pt idx="1">
                <c:v>30</c:v>
              </c:pt>
              <c:pt idx="2">
                <c:v>1</c:v>
              </c:pt>
              <c:pt idx="3">
                <c:v>98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F80F-486E-85E6-43C8E424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8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5DD1-448D-82B9-1FD110719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24-4356-84B3-E78BCA0CE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18</c:v>
              </c:pt>
              <c:pt idx="2">
                <c:v>5</c:v>
              </c:pt>
              <c:pt idx="3">
                <c:v>58</c:v>
              </c:pt>
              <c:pt idx="4">
                <c:v>4</c:v>
              </c:pt>
              <c:pt idx="5">
                <c:v>1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4F1-46C3-B52C-FDADA0314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60</c:v>
              </c:pt>
              <c:pt idx="1">
                <c:v>3</c:v>
              </c:pt>
              <c:pt idx="2">
                <c:v>12</c:v>
              </c:pt>
              <c:pt idx="3">
                <c:v>23</c:v>
              </c:pt>
              <c:pt idx="4">
                <c:v>10</c:v>
              </c:pt>
              <c:pt idx="5">
                <c:v>45</c:v>
              </c:pt>
              <c:pt idx="6">
                <c:v>21</c:v>
              </c:pt>
              <c:pt idx="7">
                <c:v>10</c:v>
              </c:pt>
              <c:pt idx="8">
                <c:v>4</c:v>
              </c:pt>
              <c:pt idx="9">
                <c:v>12</c:v>
              </c:pt>
              <c:pt idx="10">
                <c:v>29</c:v>
              </c:pt>
              <c:pt idx="11">
                <c:v>5</c:v>
              </c:pt>
              <c:pt idx="12">
                <c:v>8</c:v>
              </c:pt>
              <c:pt idx="1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2095-4EF3-A908-543A3E972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65-4524-BC79-F72F7998B7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65-4524-BC79-F72F7998B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333</c:v>
                </c:pt>
                <c:pt idx="1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5-4524-BC79-F72F7998B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</c:v>
              </c:pt>
              <c:pt idx="1">
                <c:v>33</c:v>
              </c:pt>
              <c:pt idx="2">
                <c:v>319</c:v>
              </c:pt>
              <c:pt idx="3">
                <c:v>1</c:v>
              </c:pt>
              <c:pt idx="4">
                <c:v>18</c:v>
              </c:pt>
              <c:pt idx="5">
                <c:v>40</c:v>
              </c:pt>
              <c:pt idx="6">
                <c:v>18</c:v>
              </c:pt>
              <c:pt idx="7">
                <c:v>1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A739-42B3-B53C-0B22B475C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25-42E6-9534-12423CB136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25-42E6-9534-12423CB13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5-42E6-9534-12423CB13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FC-4BF3-8107-30B3361B03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FC-4BF3-8107-30B3361B03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FC-4BF3-8107-30B3361B03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FC-4BF3-8107-30B3361B032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FC-4BF3-8107-30B3361B032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FC-4BF3-8107-30B3361B032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C-4BF3-8107-30B3361B03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93</c:v>
              </c:pt>
              <c:pt idx="1">
                <c:v>6</c:v>
              </c:pt>
              <c:pt idx="2">
                <c:v>1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B817-4575-AB35-3C823AB5F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DCBD-44D2-819C-A9BE3EE3C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1</c:v>
              </c:pt>
              <c:pt idx="2">
                <c:v>9</c:v>
              </c:pt>
              <c:pt idx="3">
                <c:v>5</c:v>
              </c:pt>
              <c:pt idx="4">
                <c:v>60</c:v>
              </c:pt>
              <c:pt idx="5">
                <c:v>36</c:v>
              </c:pt>
              <c:pt idx="6">
                <c:v>11</c:v>
              </c:pt>
              <c:pt idx="7">
                <c:v>1</c:v>
              </c:pt>
              <c:pt idx="8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A522-473C-B0B2-D7177C246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DB3-4E9F-A0FA-1557D167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EC-48F9-9675-F92656CB56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EC-48F9-9675-F92656CB56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76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C-48F9-9675-F92656CB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C1-4CD9-813D-219719C268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C1-4CD9-813D-219719C268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C1-4CD9-813D-219719C268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C1-4CD9-813D-219719C2685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1-4CD9-813D-219719C26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26</c:v>
                </c:pt>
                <c:pt idx="1">
                  <c:v>41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C1-4CD9-813D-219719C26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399</c:v>
              </c:pt>
              <c:pt idx="1">
                <c:v>24</c:v>
              </c:pt>
              <c:pt idx="2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44A8-4703-9A0C-FD241C35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85-477A-A88B-599A0D1512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85-477A-A88B-599A0D1512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309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5-477A-A88B-599A0D151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154</c:v>
              </c:pt>
              <c:pt idx="1">
                <c:v>38</c:v>
              </c:pt>
              <c:pt idx="2">
                <c:v>1</c:v>
              </c:pt>
              <c:pt idx="3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A429-4780-8209-0C46FD8FF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8B-4524-BFE0-A507908B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B4C-45C4-9DBB-9320C88A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5C-4059-9E80-3AA82E4C6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A4-48D4-B616-F729760BD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8E-4FD1-AF8A-414D1836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44-4B82-BEDF-2B6DF9FA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65</c:v>
              </c:pt>
              <c:pt idx="1">
                <c:v>9</c:v>
              </c:pt>
              <c:pt idx="2">
                <c:v>1</c:v>
              </c:pt>
              <c:pt idx="3">
                <c:v>11</c:v>
              </c:pt>
              <c:pt idx="4">
                <c:v>56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C3E-4082-A215-B601CB3E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22-4A4A-9E35-336D6E8E23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22-4A4A-9E35-336D6E8E23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2-4A4A-9E35-336D6E8E2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326</c:v>
              </c:pt>
              <c:pt idx="2">
                <c:v>5</c:v>
              </c:pt>
              <c:pt idx="3">
                <c:v>15</c:v>
              </c:pt>
              <c:pt idx="4">
                <c:v>254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83-4627-A199-08F8E05B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325</c:v>
              </c:pt>
              <c:pt idx="2">
                <c:v>4</c:v>
              </c:pt>
              <c:pt idx="3">
                <c:v>18</c:v>
              </c:pt>
              <c:pt idx="4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D63B-4616-9D1F-AD627713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</c:v>
              </c:pt>
              <c:pt idx="1">
                <c:v>4</c:v>
              </c:pt>
              <c:pt idx="2">
                <c:v>7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494-42A6-81CD-94F2DCF39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2</c:v>
              </c:pt>
              <c:pt idx="2">
                <c:v>2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DD0-40F9-98B0-9159F01F7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26-4CDD-BB15-2C59F1F4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347</c:v>
              </c:pt>
              <c:pt idx="2">
                <c:v>6</c:v>
              </c:pt>
              <c:pt idx="3">
                <c:v>21</c:v>
              </c:pt>
              <c:pt idx="4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0-06BE-4690-96C5-CDE8F2E53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8</c:v>
              </c:pt>
              <c:pt idx="2">
                <c:v>3</c:v>
              </c:pt>
              <c:pt idx="3">
                <c:v>9</c:v>
              </c:pt>
              <c:pt idx="4">
                <c:v>11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D737-482D-8567-D3F619E71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Procedimiento Abreviado Juzgado Penal</c:v>
                </c:pt>
                <c:pt idx="2">
                  <c:v>Jurado Audiencia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97</c:v>
              </c:pt>
              <c:pt idx="1">
                <c:v>15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92A-4705-8A8B-C7C8B331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DF27-4EB5-A317-D7C24E7B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033F-442D-81C4-3E35AE89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87-4731-85B0-15052079D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87-4731-85B0-15052079D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7-4731-85B0-15052079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5A-4D32-806B-C3331740F5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5A-4D32-806B-C3331740F5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5A-4D32-806B-C3331740F58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5A-4D32-806B-C3331740F5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C3-48C5-922D-0034C3F2E8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C3-48C5-922D-0034C3F2E8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263</c:v>
                </c:pt>
                <c:pt idx="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3-48C5-922D-0034C3F2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1A359A2-2F3D-466A-BCEB-1B2852D38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D08F884-3CCB-4DBA-8286-0B8501156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3F42DE3-8385-4564-BF12-60B16E169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9BB0D40-B3C4-43CD-AA63-2D379167C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F178CA6-4CDA-4F38-A4D8-977B11962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5736345-B1E2-48AA-AF93-7EC30AD50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3196712-AF37-4A88-9401-0CCAD8493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42F1B90-6B00-4D16-9E34-007D0106B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801A984-74CE-4273-B12A-DFCEDA8C5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BBD69E2-8BB6-4197-83B5-E9ECB1EA4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FEF6BA5-A2B3-44FE-9D22-203880E82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1FFA935-079D-4682-8B3F-B5494F379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C95F00-1A72-46BB-A8E2-D514C0918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1FD4D2-1803-4F71-9AED-FCF80398E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D5FD438-4BF2-4135-978C-57067093B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853B753-F04F-4089-A730-9DE11DF6C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61A0E29-AD0C-4B02-819F-4B8768972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0336902A-4951-4CD7-9F5A-330280DAA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A500530-3F57-4122-B4DE-6F43C829C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002134E-564E-4EFE-8BFE-DD080E229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EC7516A-2633-4E1A-963A-AD50726D1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6861084-7BFA-4534-A3EE-E6C2FA68A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7A2F35D-E0E6-4CB0-817C-F4352E0C8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0E5D3C6-B3B9-4F45-A4ED-F05559485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990A4FC-E58B-47C2-BA9F-7B59D3860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C0460BC-9718-4E97-9C23-6F0B45F4C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6AAF8BD-ACD6-4BE3-B274-697D92EE4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FFD4225-07D4-40EE-875F-4B9B4CC61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B37119F-DDBE-4AE4-A4F2-EB80D953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B693344-F528-420E-9736-145733CB9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0354A81-33C7-4B9C-8AB8-34CC7F239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8D63416-3E40-4FDF-AB97-BFB6FAEB5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5C5A415-521A-4EBC-9DBA-E8F2C0D99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258ED92-D899-49F0-8E30-1882C9128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7B29F12-3D27-4BC5-9C99-4FB2AAD65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727075</xdr:colOff>
      <xdr:row>6</xdr:row>
      <xdr:rowOff>19050</xdr:rowOff>
    </xdr:from>
    <xdr:to>
      <xdr:col>21</xdr:col>
      <xdr:colOff>257175</xdr:colOff>
      <xdr:row>17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4E09AB7-5B29-4EEA-85C1-1946F7133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60325</xdr:colOff>
      <xdr:row>7</xdr:row>
      <xdr:rowOff>152400</xdr:rowOff>
    </xdr:from>
    <xdr:to>
      <xdr:col>53</xdr:col>
      <xdr:colOff>184150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DFD137C-12B1-469C-812F-EB87227E9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428625</xdr:colOff>
      <xdr:row>6</xdr:row>
      <xdr:rowOff>203200</xdr:rowOff>
    </xdr:from>
    <xdr:to>
      <xdr:col>60</xdr:col>
      <xdr:colOff>323850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1A657E3-CC3C-4925-B600-B7524BA44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19</xdr:row>
      <xdr:rowOff>104774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20D91F2-C3E9-480E-9CC1-53DBD0675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3B36953-1C92-40D2-96E9-600E95B73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8351D86-A141-47FB-BD53-E2DEEE2F0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5BB5C3A-BA29-42E6-9BDC-C583C8BB6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FEFE24-55DF-493A-89BE-B70F422F7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CFCA6E8-12C4-4B50-BCE7-72764762F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D30BF94-E8F6-45D3-9B43-0DACB4790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3A298E4-FB49-4142-8E5E-FC3F49D94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87E78D1-3405-45A8-8BC5-6ABD02C18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581E584-CB86-4B52-90B8-FBF50F1F3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D96CD3E-34AF-44EA-994A-190C0F39E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9B67D25-FFEE-45A6-80E0-9847BC865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8457114-2172-426E-B9FD-6B3567220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62A32F0-7C67-4638-A278-B5C2D9FA2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B35EBCE-A556-46C3-A829-C60E8E980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837DC47-3F69-4509-8CD3-896B31828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CD04AA7-DFEF-4F6F-9B75-9F4BEA610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382A621-228C-4208-A847-1AF67033C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24A98ED-2791-4171-A10D-AABD7D07C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65185E9-9F66-4092-AAA8-B23F6E5D2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5209891-C3FA-4F97-B8B7-1D022E2A6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47AD35F-3F14-46E9-82B5-95FFB931E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5C32D9F-FA48-478D-8CFF-07F5BE2AE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DD4FC44-C2C0-4797-AF38-26E31B7A7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A30303A-918B-4CD0-B0C2-0C631EAF1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C6E806FA-490F-437B-866D-49D92F339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F9F34F4-3B4F-431B-BAF8-A89A41B0D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CD33545-8E77-40A2-A82E-6BD985200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C386F00-AC35-49DA-998E-00C10617A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5609681-1756-4BD0-BDC8-98781CB62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F7FC242-47FB-477B-9F69-366F44B05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0m3XdFWiwC9Y9tuLvXwlOZyINVU+9O7UmoMuRkVOLgfP49j4l5VtUmpnAlbpU0RVJWNQEPd9Ev5g3mzhnZwBmQ==" saltValue="6kh5tCnbjYgimqUaYoWfl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13</v>
      </c>
      <c r="D5" s="15">
        <v>2</v>
      </c>
      <c r="E5" s="25">
        <v>9</v>
      </c>
    </row>
    <row r="6" spans="1:5" x14ac:dyDescent="0.25">
      <c r="A6" s="23" t="s">
        <v>1174</v>
      </c>
      <c r="B6" s="18"/>
      <c r="C6" s="15">
        <v>8</v>
      </c>
      <c r="D6" s="15">
        <v>4</v>
      </c>
      <c r="E6" s="25">
        <v>2</v>
      </c>
    </row>
    <row r="7" spans="1:5" x14ac:dyDescent="0.25">
      <c r="A7" s="23" t="s">
        <v>1175</v>
      </c>
      <c r="B7" s="18"/>
      <c r="C7" s="15">
        <v>3</v>
      </c>
      <c r="D7" s="19"/>
      <c r="E7" s="25">
        <v>2</v>
      </c>
    </row>
    <row r="8" spans="1:5" x14ac:dyDescent="0.25">
      <c r="A8" s="23" t="s">
        <v>1176</v>
      </c>
      <c r="B8" s="18"/>
      <c r="C8" s="15">
        <v>9</v>
      </c>
      <c r="D8" s="19"/>
      <c r="E8" s="25">
        <v>9</v>
      </c>
    </row>
    <row r="9" spans="1:5" x14ac:dyDescent="0.25">
      <c r="A9" s="23" t="s">
        <v>606</v>
      </c>
      <c r="B9" s="18"/>
      <c r="C9" s="15">
        <v>11</v>
      </c>
      <c r="D9" s="19"/>
      <c r="E9" s="25">
        <v>11</v>
      </c>
    </row>
    <row r="10" spans="1:5" x14ac:dyDescent="0.25">
      <c r="A10" s="23" t="s">
        <v>1177</v>
      </c>
      <c r="B10" s="18"/>
      <c r="C10" s="15">
        <v>10</v>
      </c>
      <c r="D10" s="19"/>
      <c r="E10" s="25">
        <v>10</v>
      </c>
    </row>
    <row r="11" spans="1:5" x14ac:dyDescent="0.25">
      <c r="A11" s="193" t="s">
        <v>947</v>
      </c>
      <c r="B11" s="194"/>
      <c r="C11" s="33">
        <v>54</v>
      </c>
      <c r="D11" s="33">
        <v>6</v>
      </c>
      <c r="E11" s="33">
        <v>43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3</v>
      </c>
    </row>
    <row r="15" spans="1:5" x14ac:dyDescent="0.25">
      <c r="A15" s="23" t="s">
        <v>1180</v>
      </c>
      <c r="B15" s="18"/>
      <c r="C15" s="25">
        <v>0</v>
      </c>
    </row>
    <row r="16" spans="1:5" x14ac:dyDescent="0.25">
      <c r="A16" s="23" t="s">
        <v>1181</v>
      </c>
      <c r="B16" s="18"/>
      <c r="C16" s="25">
        <v>0</v>
      </c>
    </row>
    <row r="17" spans="1:3" x14ac:dyDescent="0.25">
      <c r="A17" s="193" t="s">
        <v>947</v>
      </c>
      <c r="B17" s="194"/>
      <c r="C17" s="33">
        <v>3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7</v>
      </c>
    </row>
    <row r="22" spans="1:3" x14ac:dyDescent="0.25">
      <c r="A22" s="23" t="s">
        <v>1174</v>
      </c>
      <c r="B22" s="18"/>
      <c r="C22" s="25">
        <v>7</v>
      </c>
    </row>
    <row r="23" spans="1:3" x14ac:dyDescent="0.25">
      <c r="A23" s="23" t="s">
        <v>1175</v>
      </c>
      <c r="B23" s="18"/>
      <c r="C23" s="25">
        <v>3</v>
      </c>
    </row>
    <row r="24" spans="1:3" x14ac:dyDescent="0.25">
      <c r="A24" s="23" t="s">
        <v>1176</v>
      </c>
      <c r="B24" s="18"/>
      <c r="C24" s="25">
        <v>4</v>
      </c>
    </row>
    <row r="25" spans="1:3" x14ac:dyDescent="0.25">
      <c r="A25" s="23" t="s">
        <v>606</v>
      </c>
      <c r="B25" s="18"/>
      <c r="C25" s="25">
        <v>55</v>
      </c>
    </row>
    <row r="26" spans="1:3" x14ac:dyDescent="0.25">
      <c r="A26" s="23" t="s">
        <v>1177</v>
      </c>
      <c r="B26" s="18"/>
      <c r="C26" s="25">
        <v>12</v>
      </c>
    </row>
    <row r="27" spans="1:3" x14ac:dyDescent="0.25">
      <c r="A27" s="193" t="s">
        <v>947</v>
      </c>
      <c r="B27" s="194"/>
      <c r="C27" s="33">
        <v>88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/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97</v>
      </c>
    </row>
    <row r="34" spans="1:3" x14ac:dyDescent="0.25">
      <c r="A34" s="23" t="s">
        <v>1116</v>
      </c>
      <c r="B34" s="18"/>
      <c r="C34" s="24"/>
    </row>
    <row r="35" spans="1:3" x14ac:dyDescent="0.25">
      <c r="A35" s="23" t="s">
        <v>1184</v>
      </c>
      <c r="B35" s="18"/>
      <c r="C35" s="25">
        <v>15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5">
        <v>1</v>
      </c>
    </row>
    <row r="40" spans="1:3" x14ac:dyDescent="0.25">
      <c r="A40" s="193" t="s">
        <v>947</v>
      </c>
      <c r="B40" s="194"/>
      <c r="C40" s="33">
        <v>113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/>
    </row>
    <row r="45" spans="1:3" x14ac:dyDescent="0.25">
      <c r="A45" s="23" t="s">
        <v>1174</v>
      </c>
      <c r="B45" s="18"/>
      <c r="C45" s="25">
        <v>7</v>
      </c>
    </row>
    <row r="46" spans="1:3" x14ac:dyDescent="0.25">
      <c r="A46" s="23" t="s">
        <v>1175</v>
      </c>
      <c r="B46" s="18"/>
      <c r="C46" s="24"/>
    </row>
    <row r="47" spans="1:3" x14ac:dyDescent="0.25">
      <c r="A47" s="23" t="s">
        <v>1176</v>
      </c>
      <c r="B47" s="18"/>
      <c r="C47" s="25">
        <v>1</v>
      </c>
    </row>
    <row r="48" spans="1:3" x14ac:dyDescent="0.25">
      <c r="A48" s="23" t="s">
        <v>606</v>
      </c>
      <c r="B48" s="18"/>
      <c r="C48" s="25">
        <v>14</v>
      </c>
    </row>
    <row r="49" spans="1:3" x14ac:dyDescent="0.25">
      <c r="A49" s="23" t="s">
        <v>1177</v>
      </c>
      <c r="B49" s="18"/>
      <c r="C49" s="25">
        <v>4</v>
      </c>
    </row>
    <row r="50" spans="1:3" x14ac:dyDescent="0.25">
      <c r="A50" s="193" t="s">
        <v>947</v>
      </c>
      <c r="B50" s="194"/>
      <c r="C50" s="33">
        <v>26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4"/>
    </row>
    <row r="54" spans="1:3" x14ac:dyDescent="0.25">
      <c r="A54" s="172"/>
      <c r="B54" s="14" t="s">
        <v>79</v>
      </c>
      <c r="C54" s="24"/>
    </row>
    <row r="55" spans="1:3" x14ac:dyDescent="0.25">
      <c r="A55" s="170" t="s">
        <v>1174</v>
      </c>
      <c r="B55" s="14" t="s">
        <v>78</v>
      </c>
      <c r="C55" s="25">
        <v>3</v>
      </c>
    </row>
    <row r="56" spans="1:3" x14ac:dyDescent="0.25">
      <c r="A56" s="172"/>
      <c r="B56" s="14" t="s">
        <v>79</v>
      </c>
      <c r="C56" s="24"/>
    </row>
    <row r="57" spans="1:3" x14ac:dyDescent="0.25">
      <c r="A57" s="170" t="s">
        <v>1175</v>
      </c>
      <c r="B57" s="14" t="s">
        <v>78</v>
      </c>
      <c r="C57" s="24"/>
    </row>
    <row r="58" spans="1:3" x14ac:dyDescent="0.25">
      <c r="A58" s="172"/>
      <c r="B58" s="14" t="s">
        <v>79</v>
      </c>
      <c r="C58" s="24"/>
    </row>
    <row r="59" spans="1:3" x14ac:dyDescent="0.25">
      <c r="A59" s="170" t="s">
        <v>1176</v>
      </c>
      <c r="B59" s="14" t="s">
        <v>78</v>
      </c>
      <c r="C59" s="25">
        <v>2</v>
      </c>
    </row>
    <row r="60" spans="1:3" x14ac:dyDescent="0.25">
      <c r="A60" s="172"/>
      <c r="B60" s="14" t="s">
        <v>79</v>
      </c>
      <c r="C60" s="25">
        <v>3</v>
      </c>
    </row>
    <row r="61" spans="1:3" x14ac:dyDescent="0.25">
      <c r="A61" s="170" t="s">
        <v>606</v>
      </c>
      <c r="B61" s="14" t="s">
        <v>78</v>
      </c>
      <c r="C61" s="25">
        <v>5</v>
      </c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5">
        <v>5</v>
      </c>
    </row>
    <row r="64" spans="1:3" x14ac:dyDescent="0.25">
      <c r="A64" s="172"/>
      <c r="B64" s="14" t="s">
        <v>79</v>
      </c>
      <c r="C64" s="24"/>
    </row>
    <row r="65" spans="1:3" x14ac:dyDescent="0.25">
      <c r="A65" s="193" t="s">
        <v>947</v>
      </c>
      <c r="B65" s="194"/>
      <c r="C65" s="33">
        <v>18</v>
      </c>
    </row>
  </sheetData>
  <sheetProtection algorithmName="SHA-512" hashValue="4SBqqBB4qSyXnu1VE5Y6DHurmTFLRRL2l5YVlqSF2c7MnHJ1e34rYSTBX4ZluT1/XILEMtBP2CcwWwjGlLPWcQ==" saltValue="ZlZr+3jZDG+O39JBxeLUI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2</v>
      </c>
      <c r="D5" s="15">
        <v>1</v>
      </c>
      <c r="E5" s="15">
        <v>1</v>
      </c>
      <c r="F5" s="24"/>
    </row>
    <row r="6" spans="1:6" x14ac:dyDescent="0.25">
      <c r="A6" s="175"/>
      <c r="B6" s="49" t="s">
        <v>1193</v>
      </c>
      <c r="C6" s="19"/>
      <c r="D6" s="19"/>
      <c r="E6" s="19"/>
      <c r="F6" s="24"/>
    </row>
    <row r="7" spans="1:6" x14ac:dyDescent="0.25">
      <c r="A7" s="13" t="s">
        <v>1194</v>
      </c>
      <c r="B7" s="49" t="s">
        <v>1195</v>
      </c>
      <c r="C7" s="19"/>
      <c r="D7" s="19"/>
      <c r="E7" s="19"/>
      <c r="F7" s="24"/>
    </row>
    <row r="8" spans="1:6" ht="22.5" x14ac:dyDescent="0.25">
      <c r="A8" s="173" t="s">
        <v>1196</v>
      </c>
      <c r="B8" s="49" t="s">
        <v>1197</v>
      </c>
      <c r="C8" s="15">
        <v>2</v>
      </c>
      <c r="D8" s="19"/>
      <c r="E8" s="19"/>
      <c r="F8" s="24"/>
    </row>
    <row r="9" spans="1:6" x14ac:dyDescent="0.25">
      <c r="A9" s="174"/>
      <c r="B9" s="49" t="s">
        <v>1198</v>
      </c>
      <c r="C9" s="19"/>
      <c r="D9" s="19"/>
      <c r="E9" s="19"/>
      <c r="F9" s="24"/>
    </row>
    <row r="10" spans="1:6" ht="22.5" x14ac:dyDescent="0.25">
      <c r="A10" s="175"/>
      <c r="B10" s="49" t="s">
        <v>1199</v>
      </c>
      <c r="C10" s="15">
        <v>1</v>
      </c>
      <c r="D10" s="15">
        <v>1</v>
      </c>
      <c r="E10" s="15">
        <v>0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9"/>
      <c r="D11" s="19"/>
      <c r="E11" s="19"/>
      <c r="F11" s="24"/>
    </row>
    <row r="12" spans="1:6" ht="22.5" x14ac:dyDescent="0.25">
      <c r="A12" s="175"/>
      <c r="B12" s="49" t="s">
        <v>1202</v>
      </c>
      <c r="C12" s="15">
        <v>2</v>
      </c>
      <c r="D12" s="15">
        <v>0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9"/>
      <c r="D13" s="19"/>
      <c r="E13" s="19"/>
      <c r="F13" s="24"/>
    </row>
    <row r="14" spans="1:6" x14ac:dyDescent="0.25">
      <c r="A14" s="173" t="s">
        <v>1205</v>
      </c>
      <c r="B14" s="49" t="s">
        <v>1206</v>
      </c>
      <c r="C14" s="15">
        <v>92</v>
      </c>
      <c r="D14" s="19"/>
      <c r="E14" s="19"/>
      <c r="F14" s="24"/>
    </row>
    <row r="15" spans="1:6" x14ac:dyDescent="0.25">
      <c r="A15" s="174"/>
      <c r="B15" s="49" t="s">
        <v>1207</v>
      </c>
      <c r="C15" s="19"/>
      <c r="D15" s="19"/>
      <c r="E15" s="19"/>
      <c r="F15" s="24"/>
    </row>
    <row r="16" spans="1:6" ht="22.5" x14ac:dyDescent="0.25">
      <c r="A16" s="174"/>
      <c r="B16" s="49" t="s">
        <v>1208</v>
      </c>
      <c r="C16" s="19"/>
      <c r="D16" s="19"/>
      <c r="E16" s="19"/>
      <c r="F16" s="24"/>
    </row>
    <row r="17" spans="1:6" x14ac:dyDescent="0.25">
      <c r="A17" s="174"/>
      <c r="B17" s="49" t="s">
        <v>1209</v>
      </c>
      <c r="C17" s="19"/>
      <c r="D17" s="15">
        <v>1</v>
      </c>
      <c r="E17" s="19"/>
      <c r="F17" s="24"/>
    </row>
    <row r="18" spans="1:6" ht="22.5" x14ac:dyDescent="0.25">
      <c r="A18" s="175"/>
      <c r="B18" s="49" t="s">
        <v>1210</v>
      </c>
      <c r="C18" s="19"/>
      <c r="D18" s="19"/>
      <c r="E18" s="19"/>
      <c r="F18" s="24"/>
    </row>
    <row r="19" spans="1:6" x14ac:dyDescent="0.25">
      <c r="A19" s="13" t="s">
        <v>1211</v>
      </c>
      <c r="B19" s="49" t="s">
        <v>1212</v>
      </c>
      <c r="C19" s="15">
        <v>1</v>
      </c>
      <c r="D19" s="19"/>
      <c r="E19" s="19"/>
      <c r="F19" s="24"/>
    </row>
    <row r="20" spans="1:6" ht="22.5" x14ac:dyDescent="0.25">
      <c r="A20" s="13" t="s">
        <v>1213</v>
      </c>
      <c r="B20" s="49" t="s">
        <v>1214</v>
      </c>
      <c r="C20" s="19"/>
      <c r="D20" s="19"/>
      <c r="E20" s="19"/>
      <c r="F20" s="24"/>
    </row>
    <row r="21" spans="1:6" x14ac:dyDescent="0.25">
      <c r="A21" s="193" t="s">
        <v>947</v>
      </c>
      <c r="B21" s="194"/>
      <c r="C21" s="33">
        <v>100</v>
      </c>
      <c r="D21" s="33">
        <v>3</v>
      </c>
      <c r="E21" s="33">
        <v>1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/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3" t="s">
        <v>947</v>
      </c>
      <c r="B27" s="194"/>
      <c r="C27" s="47"/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/>
    </row>
    <row r="32" spans="1:6" x14ac:dyDescent="0.25">
      <c r="A32" s="23" t="s">
        <v>1217</v>
      </c>
      <c r="B32" s="18"/>
      <c r="C32" s="25">
        <v>1</v>
      </c>
    </row>
    <row r="33" spans="1:3" x14ac:dyDescent="0.25">
      <c r="A33" s="23" t="s">
        <v>79</v>
      </c>
      <c r="B33" s="18"/>
      <c r="C33" s="25">
        <v>1</v>
      </c>
    </row>
    <row r="34" spans="1:3" x14ac:dyDescent="0.25">
      <c r="A34" s="193" t="s">
        <v>947</v>
      </c>
      <c r="B34" s="194"/>
      <c r="C34" s="33">
        <v>2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11</v>
      </c>
    </row>
    <row r="39" spans="1:3" x14ac:dyDescent="0.25">
      <c r="A39" s="23" t="s">
        <v>1220</v>
      </c>
      <c r="B39" s="18"/>
      <c r="C39" s="25">
        <v>1</v>
      </c>
    </row>
    <row r="40" spans="1:3" x14ac:dyDescent="0.25">
      <c r="A40" s="193" t="s">
        <v>947</v>
      </c>
      <c r="B40" s="194"/>
      <c r="C40" s="33">
        <v>12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6WlPIleI2opJb4sP+B2lJE7qBcCAWWsz+ONMBFKtUY7JF6g6roJ99cuZh4LkykM04vey35nrdzmFXGbqLdpXzg==" saltValue="vFN8sRkp55KvL9WzxOFjo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3AA2-C56C-4EFB-AD3A-567AAF1F83C9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5595</v>
      </c>
      <c r="D7" s="116">
        <f>SUM(DatosGenerales!C15:C19)</f>
        <v>1057</v>
      </c>
      <c r="E7" s="115">
        <f>SUM(DatosGenerales!C12:C14)</f>
        <v>4001</v>
      </c>
      <c r="I7" s="117">
        <f>DatosGenerales!C28</f>
        <v>882</v>
      </c>
      <c r="J7" s="116">
        <f>DatosGenerales!C29</f>
        <v>40</v>
      </c>
      <c r="K7" s="115">
        <f>SUM(DatosGenerales!C30:C31)</f>
        <v>93</v>
      </c>
      <c r="L7" s="116">
        <f>DatosGenerales!C33</f>
        <v>739</v>
      </c>
      <c r="M7" s="115">
        <f>DatosGenerales!C89</f>
        <v>654</v>
      </c>
      <c r="N7" s="118">
        <f>L7-M7</f>
        <v>85</v>
      </c>
      <c r="O7" s="118"/>
      <c r="Q7" s="117">
        <f>DatosGenerales!C33</f>
        <v>739</v>
      </c>
      <c r="R7" s="116">
        <f>DatosGenerales!C46</f>
        <v>668</v>
      </c>
      <c r="S7" s="116">
        <f>DatosGenerales!C47</f>
        <v>18</v>
      </c>
      <c r="T7" s="116">
        <f>DatosGenerales!C59</f>
        <v>8</v>
      </c>
      <c r="U7" s="116">
        <f>DatosGenerales!C72</f>
        <v>0</v>
      </c>
      <c r="V7" s="119">
        <f>SUM(Q7:U7)</f>
        <v>1433</v>
      </c>
      <c r="Z7" s="117">
        <f>SUM(DatosGenerales!C100,DatosGenerales!C101,DatosGenerales!C103)</f>
        <v>333</v>
      </c>
      <c r="AA7" s="116">
        <f>SUM(DatosGenerales!C102,DatosGenerales!C104)</f>
        <v>323</v>
      </c>
      <c r="AB7" s="116">
        <f>DatosGenerales!C100</f>
        <v>309</v>
      </c>
      <c r="AC7" s="119">
        <f>DatosGenerales!C101</f>
        <v>17</v>
      </c>
      <c r="AH7" s="117">
        <f>SUM(DatosGenerales!C109,DatosGenerales!C110,DatosGenerales!C112)</f>
        <v>11</v>
      </c>
      <c r="AI7" s="116">
        <f>SUM(DatosGenerales!C111,DatosGenerales!C113)</f>
        <v>20</v>
      </c>
      <c r="AJ7" s="116">
        <f>DatosGenerales!C109</f>
        <v>10</v>
      </c>
      <c r="AK7" s="119">
        <f>DatosGenerales!C110</f>
        <v>1</v>
      </c>
      <c r="AP7" s="117">
        <f>SUM(DatosGenerales!C129:C130)</f>
        <v>53</v>
      </c>
      <c r="AQ7" s="116">
        <f>SUM(DatosGenerales!C131:C132)</f>
        <v>4</v>
      </c>
      <c r="AR7" s="119">
        <f>SUM(DatosGenerales!C133:C134)</f>
        <v>1</v>
      </c>
      <c r="AV7" s="117">
        <f>DatosGenerales!C139</f>
        <v>3</v>
      </c>
      <c r="AW7" s="116">
        <f>DatosGenerales!C140</f>
        <v>23</v>
      </c>
      <c r="AX7" s="116">
        <f>DatosGenerales!C141</f>
        <v>27</v>
      </c>
      <c r="AY7" s="116">
        <f>DatosGenerales!C142</f>
        <v>13</v>
      </c>
      <c r="AZ7" s="116">
        <f>DatosGenerales!C143</f>
        <v>48</v>
      </c>
      <c r="BA7" s="119">
        <f>DatosGenerales!C144</f>
        <v>4</v>
      </c>
      <c r="BE7" s="117">
        <f>DatosGenerales!C145</f>
        <v>29</v>
      </c>
      <c r="BF7" s="116">
        <f>DatosGenerales!C146</f>
        <v>82</v>
      </c>
      <c r="BG7" s="119">
        <f>DatosGenerales!C148</f>
        <v>31</v>
      </c>
      <c r="BK7" s="117">
        <f>SUM(DatosGenerales!C258:C272)</f>
        <v>1109</v>
      </c>
      <c r="BL7" s="116">
        <f>SUM(DatosGenerales!C255:C257)</f>
        <v>14</v>
      </c>
      <c r="BM7" s="116">
        <f>SUM(DatosGenerales!C273:C305)</f>
        <v>115</v>
      </c>
      <c r="BN7" s="116">
        <f>SUM(DatosGenerales!C250)</f>
        <v>25</v>
      </c>
      <c r="BO7" s="116">
        <f>SUM(DatosGenerales!C317:C325)</f>
        <v>11</v>
      </c>
      <c r="BP7" s="116">
        <f>SUM(DatosGenerales!C247:C249)</f>
        <v>0</v>
      </c>
      <c r="BQ7" s="116">
        <f>SUM(DatosGenerales!C306:C316)</f>
        <v>5</v>
      </c>
      <c r="BR7" s="116">
        <f>SUM(DatosGenerales!C251:C253)</f>
        <v>33</v>
      </c>
      <c r="BS7" s="119">
        <f>SUM(DatosGenerales!C244:C246)</f>
        <v>221</v>
      </c>
      <c r="BT7" s="119">
        <f>SUM(DatosGenerales!C254)</f>
        <v>3</v>
      </c>
      <c r="BU7" s="119">
        <f>SUM(DatosGenerales!C326:C338)</f>
        <v>25</v>
      </c>
      <c r="BV7" s="119">
        <f>SUM(DatosGenerales!C339:C360)</f>
        <v>2137</v>
      </c>
      <c r="BY7" s="117">
        <f>DatosGenerales!C197</f>
        <v>560</v>
      </c>
      <c r="BZ7" s="116">
        <f>DatosGenerales!C198</f>
        <v>125</v>
      </c>
      <c r="CA7" s="119">
        <f>DatosGenerales!C199</f>
        <v>369</v>
      </c>
      <c r="CF7" s="117">
        <f>DatosGenerales!C206</f>
        <v>203</v>
      </c>
      <c r="CG7" s="119">
        <f>DatosGenerales!C209</f>
        <v>113</v>
      </c>
      <c r="CM7" s="117">
        <f>DatosGenerales!C37</f>
        <v>1323</v>
      </c>
      <c r="CN7" s="119">
        <f>DatosGenerales!C38</f>
        <v>760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263</v>
      </c>
      <c r="BL53" s="127">
        <f>SUM(DatosGenerales!C272,DatosGenerales!C261,DatosGenerales!C270)</f>
        <v>332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10</v>
      </c>
      <c r="BL66" s="127">
        <f>SUM(DatosGenerales!C260:C261)</f>
        <v>337</v>
      </c>
      <c r="BM66" s="127">
        <f>SUM(DatosGenerales!C269:C270)</f>
        <v>248</v>
      </c>
      <c r="BN66" s="127"/>
      <c r="BO66" s="114"/>
      <c r="BP66" s="114"/>
      <c r="BQ66" s="114"/>
      <c r="BR66" s="114"/>
      <c r="BS66" s="114"/>
    </row>
  </sheetData>
  <sheetProtection algorithmName="SHA-512" hashValue="winkvL2jyfxIcsNH+TJRoqy7iaWgm8zvnP5xo+xMtOhidB8aOd166dJFITfTV89snIuYn1dg0XthaR5eob/VDQ==" saltValue="W9Px6RUKpYaicb7igYPwm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F40C-D655-41D0-AB64-20DA64D1502F}">
  <dimension ref="A1:BI25"/>
  <sheetViews>
    <sheetView showGridLines="0" showRowColHeaders="0" workbookViewId="0">
      <selection activeCell="A2" sqref="A2"/>
    </sheetView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ZAM7hnm0d3aCWYQFEjq8IlGWxXY9/lI9TWwrw31E4a3rguR8sCrwObwZyH24+nn0gYsRLH8emsqr7ggZ05Jbkw==" saltValue="BfiPsLUx0k5RZ3pLE+VY5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B322-DC2B-4936-BFA3-AA8F98A07739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34</v>
      </c>
    </row>
    <row r="8" spans="1:50" s="114" customFormat="1" ht="14.85" customHeight="1" x14ac:dyDescent="0.25">
      <c r="C8" s="201"/>
      <c r="D8" s="116">
        <f>DatosMenores!C56</f>
        <v>353</v>
      </c>
      <c r="E8" s="116">
        <f>DatosMenores!C57</f>
        <v>46</v>
      </c>
      <c r="F8" s="116">
        <f>DatosMenores!C58</f>
        <v>56</v>
      </c>
      <c r="G8" s="116">
        <f>DatosMenores!C59</f>
        <v>107</v>
      </c>
      <c r="H8" s="115">
        <f>DatosMenores!C60</f>
        <v>11</v>
      </c>
      <c r="I8" s="98"/>
      <c r="L8" s="115">
        <f>DatosMenores!C48</f>
        <v>6</v>
      </c>
      <c r="M8" s="116">
        <f>DatosMenores!C49</f>
        <v>8</v>
      </c>
      <c r="N8" s="116">
        <f>DatosMenores!C50</f>
        <v>79</v>
      </c>
      <c r="O8" s="116">
        <f>DatosMenores!C51</f>
        <v>1</v>
      </c>
      <c r="P8" s="115">
        <f>DatosMenores!C52</f>
        <v>0</v>
      </c>
      <c r="S8" s="115">
        <f>DatosMenores!C28</f>
        <v>96</v>
      </c>
      <c r="T8" s="116">
        <f>SUM(DatosMenores!C29:C32)</f>
        <v>18</v>
      </c>
      <c r="U8" s="116">
        <f>DatosMenores!C33</f>
        <v>5</v>
      </c>
      <c r="V8" s="116">
        <f>DatosMenores!C34</f>
        <v>58</v>
      </c>
      <c r="W8" s="116">
        <f>DatosMenores!C35</f>
        <v>4</v>
      </c>
      <c r="X8" s="116">
        <f>DatosMenores!C36</f>
        <v>1</v>
      </c>
      <c r="Y8" s="116">
        <f>DatosMenores!C38</f>
        <v>0</v>
      </c>
      <c r="Z8" s="116">
        <f>DatosMenores!C37</f>
        <v>0</v>
      </c>
      <c r="AA8" s="115">
        <f>DatosMenores!C39</f>
        <v>9</v>
      </c>
      <c r="AC8" s="100"/>
      <c r="AE8" s="117">
        <f>DatosMenores!C5</f>
        <v>0</v>
      </c>
      <c r="AF8" s="116">
        <f>DatosMenores!C6</f>
        <v>60</v>
      </c>
      <c r="AG8" s="116">
        <f>DatosMenores!C7</f>
        <v>3</v>
      </c>
      <c r="AH8" s="116">
        <f>DatosMenores!C8</f>
        <v>12</v>
      </c>
      <c r="AI8" s="116">
        <f>DatosMenores!C9</f>
        <v>23</v>
      </c>
      <c r="AJ8" s="115">
        <f>DatosMenores!C10</f>
        <v>10</v>
      </c>
      <c r="AK8" s="116">
        <f>DatosMenores!C11</f>
        <v>45</v>
      </c>
      <c r="AL8" s="116">
        <f>DatosMenores!C12</f>
        <v>21</v>
      </c>
      <c r="AM8" s="115">
        <f>DatosMenores!C13</f>
        <v>10</v>
      </c>
      <c r="AN8" s="100"/>
      <c r="AP8" s="117">
        <f>DatosMenores!C69</f>
        <v>34</v>
      </c>
      <c r="AQ8" s="117">
        <f>DatosMenores!C70</f>
        <v>33</v>
      </c>
      <c r="AR8" s="116">
        <f>DatosMenores!C71</f>
        <v>319</v>
      </c>
      <c r="AS8" s="116">
        <f>DatosMenores!C74</f>
        <v>40</v>
      </c>
      <c r="AT8" s="116">
        <f>DatosMenores!C75</f>
        <v>18</v>
      </c>
      <c r="AU8" s="115">
        <f>DatosMenores!C76</f>
        <v>1</v>
      </c>
      <c r="AW8" s="138" t="s">
        <v>1271</v>
      </c>
      <c r="AX8" s="139">
        <f>DatosMenores!C70</f>
        <v>33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319</v>
      </c>
    </row>
    <row r="10" spans="1:50" ht="29.85" customHeight="1" x14ac:dyDescent="0.25">
      <c r="C10" s="201"/>
      <c r="D10" s="115">
        <f>DatosMenores!C61</f>
        <v>139</v>
      </c>
      <c r="E10" s="116">
        <f>DatosMenores!C62</f>
        <v>30</v>
      </c>
      <c r="F10" s="119">
        <f>DatosMenores!C63</f>
        <v>1</v>
      </c>
      <c r="G10" s="119">
        <f>DatosMenores!C64</f>
        <v>98</v>
      </c>
      <c r="H10" s="119">
        <f>DatosMenores!C65</f>
        <v>25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1</v>
      </c>
    </row>
    <row r="11" spans="1:50" ht="14.85" customHeight="1" x14ac:dyDescent="0.25">
      <c r="AE11" s="117">
        <f>DatosMenores!C14</f>
        <v>4</v>
      </c>
      <c r="AF11" s="116">
        <f>DatosMenores!C15</f>
        <v>0</v>
      </c>
      <c r="AG11" s="116">
        <f>DatosMenores!C16</f>
        <v>12</v>
      </c>
      <c r="AH11" s="116">
        <f>DatosMenores!C17</f>
        <v>29</v>
      </c>
      <c r="AI11" s="116">
        <f>DatosMenores!C18</f>
        <v>5</v>
      </c>
      <c r="AJ11" s="116">
        <f>DatosMenores!C20</f>
        <v>24</v>
      </c>
      <c r="AK11" s="116">
        <f>DatosMenores!C21</f>
        <v>0</v>
      </c>
      <c r="AL11" s="115">
        <f>DatosMenores!C19</f>
        <v>8</v>
      </c>
      <c r="AP11" s="117">
        <f>DatosMenores!C78</f>
        <v>0</v>
      </c>
      <c r="AQ11" s="116">
        <f>DatosMenores!C77</f>
        <v>35</v>
      </c>
      <c r="AR11" s="116">
        <f>DatosMenores!C79</f>
        <v>0</v>
      </c>
      <c r="AS11" s="117">
        <f>DatosMenores!C72</f>
        <v>1</v>
      </c>
      <c r="AT11" s="115">
        <f>DatosMenores!C73</f>
        <v>18</v>
      </c>
      <c r="AW11" s="138" t="s">
        <v>1414</v>
      </c>
      <c r="AX11" s="139">
        <f>DatosMenores!C73</f>
        <v>18</v>
      </c>
    </row>
    <row r="12" spans="1:50" ht="12.75" customHeight="1" x14ac:dyDescent="0.25">
      <c r="AW12" s="138" t="s">
        <v>1273</v>
      </c>
      <c r="AX12" s="139">
        <f>DatosMenores!C74</f>
        <v>40</v>
      </c>
    </row>
    <row r="13" spans="1:50" ht="12.75" customHeight="1" x14ac:dyDescent="0.25">
      <c r="AW13" s="138" t="s">
        <v>1011</v>
      </c>
      <c r="AX13" s="139">
        <f>DatosMenores!C75</f>
        <v>18</v>
      </c>
    </row>
    <row r="14" spans="1:50" ht="12.75" customHeight="1" x14ac:dyDescent="0.25">
      <c r="AW14" s="138" t="s">
        <v>1274</v>
      </c>
      <c r="AX14" s="139">
        <f>DatosMenores!C76</f>
        <v>1</v>
      </c>
    </row>
    <row r="15" spans="1:50" ht="12.75" customHeight="1" x14ac:dyDescent="0.25">
      <c r="AW15" s="138" t="s">
        <v>1275</v>
      </c>
      <c r="AX15" s="139">
        <f>DatosMenores!C77</f>
        <v>35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NsL2MMBrprhQoVndkT0l+BWIYK+MYowFFVg1oF2VojBYJ34oikVn4dw4j7ATyLoqwRHn2lmtQA290uA42XAR+A==" saltValue="7A9wO+F6FkGXxKyORG8dS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CFA9A-1908-41BA-A6E2-DDACC2855C1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13</v>
      </c>
      <c r="F4" s="152" t="s">
        <v>1422</v>
      </c>
      <c r="G4" s="154">
        <f>DatosViolenciaDoméstica!E67</f>
        <v>17</v>
      </c>
      <c r="H4" s="155"/>
    </row>
    <row r="5" spans="1:30" x14ac:dyDescent="0.2">
      <c r="C5" s="152" t="s">
        <v>13</v>
      </c>
      <c r="D5" s="153">
        <f>DatosViolenciaDoméstica!C6</f>
        <v>131</v>
      </c>
      <c r="F5" s="152" t="s">
        <v>1423</v>
      </c>
      <c r="G5" s="156">
        <f>DatosViolenciaDoméstica!F67</f>
        <v>14</v>
      </c>
      <c r="H5" s="155"/>
    </row>
    <row r="6" spans="1:30" x14ac:dyDescent="0.2">
      <c r="C6" s="152" t="s">
        <v>1424</v>
      </c>
      <c r="D6" s="153">
        <f>DatosViolenciaDoméstica!C7</f>
        <v>78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tvSY6JIyY7FL235P/RcDhCAo+AdniYbS+yp9hQqaZlalI00vDrIafUD+LA+F84t8meE3T5MK9yWgIFSJgF7Jfw==" saltValue="tisz91mZxjGqR+xgC3cQv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B301-7A87-42C4-994B-56E7BD23D5D0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624</v>
      </c>
      <c r="F4" s="152" t="s">
        <v>1422</v>
      </c>
      <c r="G4" s="154">
        <f>DatosViolenciaGénero!E82</f>
        <v>78</v>
      </c>
      <c r="H4" s="155"/>
    </row>
    <row r="5" spans="1:30" x14ac:dyDescent="0.2">
      <c r="C5" s="152" t="s">
        <v>37</v>
      </c>
      <c r="D5" s="153">
        <f>DatosViolenciaGénero!C5</f>
        <v>172</v>
      </c>
      <c r="F5" s="152" t="s">
        <v>1423</v>
      </c>
      <c r="G5" s="154">
        <f>DatosViolenciaGénero!F82</f>
        <v>121</v>
      </c>
      <c r="H5" s="155"/>
    </row>
    <row r="6" spans="1:30" x14ac:dyDescent="0.2">
      <c r="C6" s="152" t="s">
        <v>1424</v>
      </c>
      <c r="D6" s="163">
        <f>DatosViolenciaGénero!C8</f>
        <v>146</v>
      </c>
    </row>
    <row r="7" spans="1:30" x14ac:dyDescent="0.2">
      <c r="C7" s="152" t="s">
        <v>57</v>
      </c>
      <c r="D7" s="163">
        <f>DatosViolenciaGénero!C9</f>
        <v>1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28</v>
      </c>
    </row>
    <row r="11" spans="1:30" x14ac:dyDescent="0.2">
      <c r="C11" s="152" t="s">
        <v>1425</v>
      </c>
      <c r="D11" s="163">
        <f>DatosViolenciaGénero!C10</f>
        <v>2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3vdCqCrycZud2NYggcmXzUd49VnTO3OHEVTfEh024NuduBe2S0hiFsJ4e//TGO8bqAR6YFLvvCv0hEbuffIYpA==" saltValue="dW0nQcYftooe13vE+5MLt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F3AF-4205-4E17-A964-C5D71667771D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xYhNvaggMBOJuMLxexL1+d25cbN98VW9tGCMMrD172vZ9CTNrlMtXxv5oerYUsnOik4ftm8Q4pQ2CQ/57n4zkw==" saltValue="ziFVpO1KWISu0LHN5H1CR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4F51-D4B3-4B75-8120-DBDA02C8C56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bCGNLDs+xj/CAZrgoJ4IoAHofWi9xre4XRzAk8qp/eb513AsOI9IQ5QPhauB5NS2bWlwfv+1h1WQGC9M2+Cj0Q==" saltValue="F1YcwHa2U2kM5VL+dl63S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E466-D2F2-4DFC-AE2F-F2025BCC8842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3</v>
      </c>
      <c r="O6" s="168">
        <f>DatosMedioAmbiente!C57</f>
        <v>0</v>
      </c>
      <c r="P6" s="168">
        <f>DatosMedioAmbiente!C59</f>
        <v>2</v>
      </c>
      <c r="Q6" s="168">
        <f>DatosMedioAmbiente!C61</f>
        <v>5</v>
      </c>
      <c r="R6" s="168">
        <f>DatosMedioAmbiente!C63</f>
        <v>5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3</v>
      </c>
      <c r="Y6" s="169">
        <f>DatosMedioAmbiente!C62</f>
        <v>0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oQ4Rr5vokFdF/JcqS0xGJPQG9MbnMyb8HjHay4sXpS1V/nq+XQFsODOMUnqbitOQjs7/Tk8Nv+4P7pZ9sPmruA==" saltValue="1FB7H+XbkaaFYdf4eQexC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1360</v>
      </c>
      <c r="D7" s="15">
        <v>1826</v>
      </c>
      <c r="E7" s="16">
        <v>-0.25520262869660498</v>
      </c>
    </row>
    <row r="8" spans="1:5" x14ac:dyDescent="0.25">
      <c r="A8" s="174"/>
      <c r="B8" s="14" t="s">
        <v>20</v>
      </c>
      <c r="C8" s="15">
        <v>5595</v>
      </c>
      <c r="D8" s="15">
        <v>6529</v>
      </c>
      <c r="E8" s="16">
        <v>-0.14305406647266</v>
      </c>
    </row>
    <row r="9" spans="1:5" x14ac:dyDescent="0.25">
      <c r="A9" s="174"/>
      <c r="B9" s="14" t="s">
        <v>21</v>
      </c>
      <c r="C9" s="15">
        <v>5041</v>
      </c>
      <c r="D9" s="15">
        <v>6070</v>
      </c>
      <c r="E9" s="16">
        <v>-0.16952224052718301</v>
      </c>
    </row>
    <row r="10" spans="1:5" x14ac:dyDescent="0.25">
      <c r="A10" s="174"/>
      <c r="B10" s="14" t="s">
        <v>22</v>
      </c>
      <c r="C10" s="15">
        <v>112</v>
      </c>
      <c r="D10" s="15">
        <v>228</v>
      </c>
      <c r="E10" s="16">
        <v>-0.50877192982456099</v>
      </c>
    </row>
    <row r="11" spans="1:5" x14ac:dyDescent="0.25">
      <c r="A11" s="175"/>
      <c r="B11" s="14" t="s">
        <v>23</v>
      </c>
      <c r="C11" s="15">
        <v>2009</v>
      </c>
      <c r="D11" s="15">
        <v>1360</v>
      </c>
      <c r="E11" s="16">
        <v>0.47720588235294098</v>
      </c>
    </row>
    <row r="12" spans="1:5" x14ac:dyDescent="0.25">
      <c r="A12" s="173" t="s">
        <v>24</v>
      </c>
      <c r="B12" s="14" t="s">
        <v>25</v>
      </c>
      <c r="C12" s="15">
        <v>1321</v>
      </c>
      <c r="D12" s="15">
        <v>1530</v>
      </c>
      <c r="E12" s="16">
        <v>-0.136601307189542</v>
      </c>
    </row>
    <row r="13" spans="1:5" x14ac:dyDescent="0.25">
      <c r="A13" s="174"/>
      <c r="B13" s="14" t="s">
        <v>26</v>
      </c>
      <c r="C13" s="15">
        <v>575</v>
      </c>
      <c r="D13" s="15">
        <v>657</v>
      </c>
      <c r="E13" s="16">
        <v>-0.124809741248097</v>
      </c>
    </row>
    <row r="14" spans="1:5" x14ac:dyDescent="0.25">
      <c r="A14" s="175"/>
      <c r="B14" s="14" t="s">
        <v>27</v>
      </c>
      <c r="C14" s="15">
        <v>2105</v>
      </c>
      <c r="D14" s="15">
        <v>3159</v>
      </c>
      <c r="E14" s="16">
        <v>-0.33364988920544503</v>
      </c>
    </row>
    <row r="15" spans="1:5" x14ac:dyDescent="0.25">
      <c r="A15" s="173" t="s">
        <v>28</v>
      </c>
      <c r="B15" s="14" t="s">
        <v>29</v>
      </c>
      <c r="C15" s="15">
        <v>253</v>
      </c>
      <c r="D15" s="15">
        <v>340</v>
      </c>
      <c r="E15" s="16">
        <v>-0.25588235294117601</v>
      </c>
    </row>
    <row r="16" spans="1:5" x14ac:dyDescent="0.25">
      <c r="A16" s="174"/>
      <c r="B16" s="14" t="s">
        <v>30</v>
      </c>
      <c r="C16" s="15">
        <v>734</v>
      </c>
      <c r="D16" s="15">
        <v>959</v>
      </c>
      <c r="E16" s="16">
        <v>-0.23461939520333699</v>
      </c>
    </row>
    <row r="17" spans="1:5" x14ac:dyDescent="0.25">
      <c r="A17" s="174"/>
      <c r="B17" s="14" t="s">
        <v>31</v>
      </c>
      <c r="C17" s="15">
        <v>8</v>
      </c>
      <c r="D17" s="15">
        <v>4</v>
      </c>
      <c r="E17" s="16">
        <v>1</v>
      </c>
    </row>
    <row r="18" spans="1:5" x14ac:dyDescent="0.25">
      <c r="A18" s="174"/>
      <c r="B18" s="14" t="s">
        <v>32</v>
      </c>
      <c r="C18" s="15">
        <v>3</v>
      </c>
      <c r="D18" s="15">
        <v>0</v>
      </c>
      <c r="E18" s="16">
        <v>0</v>
      </c>
    </row>
    <row r="19" spans="1:5" x14ac:dyDescent="0.25">
      <c r="A19" s="175"/>
      <c r="B19" s="14" t="s">
        <v>33</v>
      </c>
      <c r="C19" s="15">
        <v>59</v>
      </c>
      <c r="D19" s="15">
        <v>115</v>
      </c>
      <c r="E19" s="16">
        <v>-0.48695652173913001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141</v>
      </c>
      <c r="D23" s="15">
        <v>164</v>
      </c>
      <c r="E23" s="16">
        <v>-0.14024390243902399</v>
      </c>
    </row>
    <row r="24" spans="1:5" x14ac:dyDescent="0.25">
      <c r="A24" s="13" t="s">
        <v>36</v>
      </c>
      <c r="B24" s="18"/>
      <c r="C24" s="15">
        <v>72</v>
      </c>
      <c r="D24" s="15">
        <v>26</v>
      </c>
      <c r="E24" s="16">
        <v>1.7692307692307701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882</v>
      </c>
      <c r="D28" s="15">
        <v>1043</v>
      </c>
      <c r="E28" s="16">
        <v>-0.15436241610738199</v>
      </c>
    </row>
    <row r="29" spans="1:5" x14ac:dyDescent="0.25">
      <c r="A29" s="173" t="s">
        <v>39</v>
      </c>
      <c r="B29" s="14" t="s">
        <v>40</v>
      </c>
      <c r="C29" s="15">
        <v>40</v>
      </c>
      <c r="D29" s="15">
        <v>56</v>
      </c>
      <c r="E29" s="16">
        <v>-0.28571428571428598</v>
      </c>
    </row>
    <row r="30" spans="1:5" x14ac:dyDescent="0.25">
      <c r="A30" s="174"/>
      <c r="B30" s="14" t="s">
        <v>41</v>
      </c>
      <c r="C30" s="15">
        <v>76</v>
      </c>
      <c r="D30" s="15">
        <v>93</v>
      </c>
      <c r="E30" s="16">
        <v>-0.18279569892473099</v>
      </c>
    </row>
    <row r="31" spans="1:5" x14ac:dyDescent="0.25">
      <c r="A31" s="174"/>
      <c r="B31" s="14" t="s">
        <v>42</v>
      </c>
      <c r="C31" s="15">
        <v>17</v>
      </c>
      <c r="D31" s="15">
        <v>23</v>
      </c>
      <c r="E31" s="16">
        <v>-0.26086956521739102</v>
      </c>
    </row>
    <row r="32" spans="1:5" x14ac:dyDescent="0.25">
      <c r="A32" s="174"/>
      <c r="B32" s="14" t="s">
        <v>43</v>
      </c>
      <c r="C32" s="15">
        <v>10</v>
      </c>
      <c r="D32" s="15">
        <v>16</v>
      </c>
      <c r="E32" s="16">
        <v>-0.375</v>
      </c>
    </row>
    <row r="33" spans="1:5" x14ac:dyDescent="0.25">
      <c r="A33" s="175"/>
      <c r="B33" s="14" t="s">
        <v>44</v>
      </c>
      <c r="C33" s="15">
        <v>739</v>
      </c>
      <c r="D33" s="15">
        <v>873</v>
      </c>
      <c r="E33" s="16">
        <v>-0.153493699885452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1323</v>
      </c>
      <c r="D37" s="15">
        <v>1460</v>
      </c>
      <c r="E37" s="16">
        <v>-9.3835616438356195E-2</v>
      </c>
    </row>
    <row r="38" spans="1:5" x14ac:dyDescent="0.25">
      <c r="A38" s="13" t="s">
        <v>47</v>
      </c>
      <c r="B38" s="18"/>
      <c r="C38" s="15">
        <v>760</v>
      </c>
      <c r="D38" s="15">
        <v>1024</v>
      </c>
      <c r="E38" s="16">
        <v>-0.2578125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790</v>
      </c>
      <c r="D42" s="15">
        <v>762</v>
      </c>
      <c r="E42" s="16">
        <v>3.6745406824147002E-2</v>
      </c>
    </row>
    <row r="43" spans="1:5" x14ac:dyDescent="0.25">
      <c r="A43" s="174"/>
      <c r="B43" s="14" t="s">
        <v>50</v>
      </c>
      <c r="C43" s="15">
        <v>28</v>
      </c>
      <c r="D43" s="15">
        <v>43</v>
      </c>
      <c r="E43" s="16">
        <v>-0.34883720930232498</v>
      </c>
    </row>
    <row r="44" spans="1:5" x14ac:dyDescent="0.25">
      <c r="A44" s="174"/>
      <c r="B44" s="14" t="s">
        <v>51</v>
      </c>
      <c r="C44" s="15">
        <v>734</v>
      </c>
      <c r="D44" s="15">
        <v>959</v>
      </c>
      <c r="E44" s="16">
        <v>-0.23461939520333699</v>
      </c>
    </row>
    <row r="45" spans="1:5" x14ac:dyDescent="0.25">
      <c r="A45" s="175"/>
      <c r="B45" s="14" t="s">
        <v>23</v>
      </c>
      <c r="C45" s="15">
        <v>837</v>
      </c>
      <c r="D45" s="15">
        <v>790</v>
      </c>
      <c r="E45" s="16">
        <v>5.9493670886075899E-2</v>
      </c>
    </row>
    <row r="46" spans="1:5" x14ac:dyDescent="0.25">
      <c r="A46" s="173" t="s">
        <v>52</v>
      </c>
      <c r="B46" s="14" t="s">
        <v>53</v>
      </c>
      <c r="C46" s="15">
        <v>668</v>
      </c>
      <c r="D46" s="15">
        <v>884</v>
      </c>
      <c r="E46" s="16">
        <v>-0.24434389140271501</v>
      </c>
    </row>
    <row r="47" spans="1:5" x14ac:dyDescent="0.25">
      <c r="A47" s="174"/>
      <c r="B47" s="14" t="s">
        <v>54</v>
      </c>
      <c r="C47" s="15">
        <v>18</v>
      </c>
      <c r="D47" s="15">
        <v>21</v>
      </c>
      <c r="E47" s="16">
        <v>-0.14285714285714299</v>
      </c>
    </row>
    <row r="48" spans="1:5" x14ac:dyDescent="0.25">
      <c r="A48" s="174"/>
      <c r="B48" s="14" t="s">
        <v>55</v>
      </c>
      <c r="C48" s="15">
        <v>19</v>
      </c>
      <c r="D48" s="15">
        <v>59</v>
      </c>
      <c r="E48" s="16">
        <v>-0.677966101694915</v>
      </c>
    </row>
    <row r="49" spans="1:5" x14ac:dyDescent="0.25">
      <c r="A49" s="175"/>
      <c r="B49" s="14" t="s">
        <v>56</v>
      </c>
      <c r="C49" s="15">
        <v>10</v>
      </c>
      <c r="D49" s="15">
        <v>10</v>
      </c>
      <c r="E49" s="16">
        <v>0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9</v>
      </c>
      <c r="D53" s="15">
        <v>8</v>
      </c>
      <c r="E53" s="16">
        <v>0.125</v>
      </c>
    </row>
    <row r="54" spans="1:5" x14ac:dyDescent="0.25">
      <c r="A54" s="174"/>
      <c r="B54" s="14" t="s">
        <v>50</v>
      </c>
      <c r="C54" s="19"/>
      <c r="D54" s="15">
        <v>0</v>
      </c>
      <c r="E54" s="16">
        <v>0</v>
      </c>
    </row>
    <row r="55" spans="1:5" x14ac:dyDescent="0.25">
      <c r="A55" s="174"/>
      <c r="B55" s="14" t="s">
        <v>19</v>
      </c>
      <c r="C55" s="15">
        <v>6</v>
      </c>
      <c r="D55" s="15">
        <v>5</v>
      </c>
      <c r="E55" s="16">
        <v>0.2</v>
      </c>
    </row>
    <row r="56" spans="1:5" x14ac:dyDescent="0.25">
      <c r="A56" s="174"/>
      <c r="B56" s="14" t="s">
        <v>23</v>
      </c>
      <c r="C56" s="15">
        <v>9</v>
      </c>
      <c r="D56" s="15">
        <v>6</v>
      </c>
      <c r="E56" s="16">
        <v>0.5</v>
      </c>
    </row>
    <row r="57" spans="1:5" x14ac:dyDescent="0.25">
      <c r="A57" s="174"/>
      <c r="B57" s="14" t="s">
        <v>59</v>
      </c>
      <c r="C57" s="15">
        <v>6</v>
      </c>
      <c r="D57" s="15">
        <v>7</v>
      </c>
      <c r="E57" s="16">
        <v>-0.14285714285714299</v>
      </c>
    </row>
    <row r="58" spans="1:5" x14ac:dyDescent="0.25">
      <c r="A58" s="175"/>
      <c r="B58" s="14" t="s">
        <v>60</v>
      </c>
      <c r="C58" s="19"/>
      <c r="D58" s="15">
        <v>0</v>
      </c>
      <c r="E58" s="16">
        <v>0</v>
      </c>
    </row>
    <row r="59" spans="1:5" x14ac:dyDescent="0.25">
      <c r="A59" s="173" t="s">
        <v>61</v>
      </c>
      <c r="B59" s="14" t="s">
        <v>62</v>
      </c>
      <c r="C59" s="15">
        <v>8</v>
      </c>
      <c r="D59" s="15">
        <v>5</v>
      </c>
      <c r="E59" s="16">
        <v>0.6</v>
      </c>
    </row>
    <row r="60" spans="1:5" x14ac:dyDescent="0.25">
      <c r="A60" s="174"/>
      <c r="B60" s="14" t="s">
        <v>55</v>
      </c>
      <c r="C60" s="19"/>
      <c r="D60" s="15">
        <v>0</v>
      </c>
      <c r="E60" s="16">
        <v>0</v>
      </c>
    </row>
    <row r="61" spans="1:5" x14ac:dyDescent="0.25">
      <c r="A61" s="175"/>
      <c r="B61" s="14" t="s">
        <v>63</v>
      </c>
      <c r="C61" s="19"/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4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3</v>
      </c>
      <c r="D70" s="15">
        <v>1</v>
      </c>
      <c r="E70" s="16">
        <v>2</v>
      </c>
    </row>
    <row r="71" spans="1:5" x14ac:dyDescent="0.25">
      <c r="A71" s="177"/>
      <c r="B71" s="14" t="s">
        <v>55</v>
      </c>
      <c r="C71" s="19"/>
      <c r="D71" s="15">
        <v>0</v>
      </c>
      <c r="E71" s="16">
        <v>0</v>
      </c>
    </row>
    <row r="72" spans="1:5" x14ac:dyDescent="0.25">
      <c r="A72" s="177"/>
      <c r="B72" s="14" t="s">
        <v>62</v>
      </c>
      <c r="C72" s="19"/>
      <c r="D72" s="15">
        <v>0</v>
      </c>
      <c r="E72" s="16">
        <v>0</v>
      </c>
    </row>
    <row r="73" spans="1:5" x14ac:dyDescent="0.25">
      <c r="A73" s="177"/>
      <c r="B73" s="14" t="s">
        <v>66</v>
      </c>
      <c r="C73" s="19"/>
      <c r="D73" s="15">
        <v>3</v>
      </c>
      <c r="E73" s="16">
        <v>0</v>
      </c>
    </row>
    <row r="74" spans="1:5" x14ac:dyDescent="0.25">
      <c r="A74" s="178"/>
      <c r="B74" s="14" t="s">
        <v>67</v>
      </c>
      <c r="C74" s="19"/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760</v>
      </c>
      <c r="D78" s="15">
        <v>1024</v>
      </c>
      <c r="E78" s="16">
        <v>-0.2578125</v>
      </c>
    </row>
    <row r="79" spans="1:5" x14ac:dyDescent="0.25">
      <c r="A79" s="175"/>
      <c r="B79" s="14" t="s">
        <v>71</v>
      </c>
      <c r="C79" s="15">
        <v>255</v>
      </c>
      <c r="D79" s="15">
        <v>143</v>
      </c>
      <c r="E79" s="16">
        <v>0.78321678321678301</v>
      </c>
    </row>
    <row r="80" spans="1:5" x14ac:dyDescent="0.25">
      <c r="A80" s="173" t="s">
        <v>72</v>
      </c>
      <c r="B80" s="14" t="s">
        <v>70</v>
      </c>
      <c r="C80" s="15">
        <v>652</v>
      </c>
      <c r="D80" s="15">
        <v>928</v>
      </c>
      <c r="E80" s="16">
        <v>-0.29741379310344801</v>
      </c>
    </row>
    <row r="81" spans="1:5" x14ac:dyDescent="0.25">
      <c r="A81" s="175"/>
      <c r="B81" s="14" t="s">
        <v>71</v>
      </c>
      <c r="C81" s="15">
        <v>453</v>
      </c>
      <c r="D81" s="15">
        <v>277</v>
      </c>
      <c r="E81" s="16">
        <v>0.63537906137184097</v>
      </c>
    </row>
    <row r="82" spans="1:5" x14ac:dyDescent="0.25">
      <c r="A82" s="173" t="s">
        <v>73</v>
      </c>
      <c r="B82" s="14" t="s">
        <v>70</v>
      </c>
      <c r="C82" s="15">
        <v>32</v>
      </c>
      <c r="D82" s="15">
        <v>37</v>
      </c>
      <c r="E82" s="16">
        <v>-0.135135135135135</v>
      </c>
    </row>
    <row r="83" spans="1:5" x14ac:dyDescent="0.25">
      <c r="A83" s="175"/>
      <c r="B83" s="14" t="s">
        <v>71</v>
      </c>
      <c r="C83" s="15">
        <v>13</v>
      </c>
      <c r="D83" s="15">
        <v>18</v>
      </c>
      <c r="E83" s="16">
        <v>-0.27777777777777801</v>
      </c>
    </row>
    <row r="84" spans="1:5" x14ac:dyDescent="0.25">
      <c r="A84" s="173" t="s">
        <v>74</v>
      </c>
      <c r="B84" s="14" t="s">
        <v>70</v>
      </c>
      <c r="C84" s="19"/>
      <c r="D84" s="15">
        <v>0</v>
      </c>
      <c r="E84" s="16">
        <v>0</v>
      </c>
    </row>
    <row r="85" spans="1:5" x14ac:dyDescent="0.25">
      <c r="A85" s="175"/>
      <c r="B85" s="14" t="s">
        <v>71</v>
      </c>
      <c r="C85" s="19"/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654</v>
      </c>
      <c r="D89" s="15">
        <v>743</v>
      </c>
      <c r="E89" s="16">
        <v>-0.11978465679677</v>
      </c>
    </row>
    <row r="90" spans="1:5" x14ac:dyDescent="0.25">
      <c r="A90" s="13" t="s">
        <v>76</v>
      </c>
      <c r="B90" s="18"/>
      <c r="C90" s="19"/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292</v>
      </c>
      <c r="D94" s="15">
        <v>406</v>
      </c>
      <c r="E94" s="16">
        <v>-0.28078817733990102</v>
      </c>
    </row>
    <row r="95" spans="1:5" x14ac:dyDescent="0.25">
      <c r="A95" s="13" t="s">
        <v>79</v>
      </c>
      <c r="B95" s="18"/>
      <c r="C95" s="15">
        <v>437</v>
      </c>
      <c r="D95" s="15">
        <v>572</v>
      </c>
      <c r="E95" s="16">
        <v>-0.23601398601398599</v>
      </c>
    </row>
    <row r="96" spans="1:5" x14ac:dyDescent="0.25">
      <c r="A96" s="13" t="s">
        <v>76</v>
      </c>
      <c r="B96" s="18"/>
      <c r="C96" s="15">
        <v>4</v>
      </c>
      <c r="D96" s="15">
        <v>6</v>
      </c>
      <c r="E96" s="16">
        <v>-0.33333333333333298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309</v>
      </c>
      <c r="D100" s="15">
        <v>417</v>
      </c>
      <c r="E100" s="16">
        <v>-0.25899280575539602</v>
      </c>
    </row>
    <row r="101" spans="1:5" x14ac:dyDescent="0.25">
      <c r="A101" s="174"/>
      <c r="B101" s="14" t="s">
        <v>82</v>
      </c>
      <c r="C101" s="15">
        <v>17</v>
      </c>
      <c r="D101" s="15">
        <v>34</v>
      </c>
      <c r="E101" s="16">
        <v>-0.5</v>
      </c>
    </row>
    <row r="102" spans="1:5" x14ac:dyDescent="0.25">
      <c r="A102" s="175"/>
      <c r="B102" s="14" t="s">
        <v>83</v>
      </c>
      <c r="C102" s="15">
        <v>177</v>
      </c>
      <c r="D102" s="15">
        <v>221</v>
      </c>
      <c r="E102" s="16">
        <v>-0.19909502262443399</v>
      </c>
    </row>
    <row r="103" spans="1:5" x14ac:dyDescent="0.25">
      <c r="A103" s="173" t="s">
        <v>79</v>
      </c>
      <c r="B103" s="14" t="s">
        <v>84</v>
      </c>
      <c r="C103" s="15">
        <v>7</v>
      </c>
      <c r="D103" s="15">
        <v>9</v>
      </c>
      <c r="E103" s="16">
        <v>-0.22222222222222199</v>
      </c>
    </row>
    <row r="104" spans="1:5" x14ac:dyDescent="0.25">
      <c r="A104" s="175"/>
      <c r="B104" s="14" t="s">
        <v>83</v>
      </c>
      <c r="C104" s="15">
        <v>146</v>
      </c>
      <c r="D104" s="15">
        <v>245</v>
      </c>
      <c r="E104" s="16">
        <v>-0.40408163265306102</v>
      </c>
    </row>
    <row r="105" spans="1:5" x14ac:dyDescent="0.25">
      <c r="A105" s="13" t="s">
        <v>76</v>
      </c>
      <c r="B105" s="18"/>
      <c r="C105" s="15">
        <v>8</v>
      </c>
      <c r="D105" s="15">
        <v>17</v>
      </c>
      <c r="E105" s="16">
        <v>-0.52941176470588203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10</v>
      </c>
      <c r="D109" s="15">
        <v>14</v>
      </c>
      <c r="E109" s="16">
        <v>-0.28571428571428598</v>
      </c>
    </row>
    <row r="110" spans="1:5" x14ac:dyDescent="0.25">
      <c r="A110" s="174"/>
      <c r="B110" s="14" t="s">
        <v>82</v>
      </c>
      <c r="C110" s="15">
        <v>1</v>
      </c>
      <c r="D110" s="15">
        <v>0</v>
      </c>
      <c r="E110" s="16">
        <v>0</v>
      </c>
    </row>
    <row r="111" spans="1:5" x14ac:dyDescent="0.25">
      <c r="A111" s="175"/>
      <c r="B111" s="14" t="s">
        <v>83</v>
      </c>
      <c r="C111" s="15">
        <v>12</v>
      </c>
      <c r="D111" s="15">
        <v>14</v>
      </c>
      <c r="E111" s="16">
        <v>-0.14285714285714299</v>
      </c>
    </row>
    <row r="112" spans="1:5" x14ac:dyDescent="0.25">
      <c r="A112" s="173" t="s">
        <v>79</v>
      </c>
      <c r="B112" s="14" t="s">
        <v>84</v>
      </c>
      <c r="C112" s="19"/>
      <c r="D112" s="15">
        <v>2</v>
      </c>
      <c r="E112" s="16">
        <v>0</v>
      </c>
    </row>
    <row r="113" spans="1:5" x14ac:dyDescent="0.25">
      <c r="A113" s="175"/>
      <c r="B113" s="14" t="s">
        <v>83</v>
      </c>
      <c r="C113" s="15">
        <v>8</v>
      </c>
      <c r="D113" s="15">
        <v>8</v>
      </c>
      <c r="E113" s="16">
        <v>0</v>
      </c>
    </row>
    <row r="114" spans="1:5" x14ac:dyDescent="0.25">
      <c r="A114" s="13" t="s">
        <v>76</v>
      </c>
      <c r="B114" s="18"/>
      <c r="C114" s="19"/>
      <c r="D114" s="15">
        <v>1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9"/>
      <c r="D118" s="15">
        <v>0</v>
      </c>
      <c r="E118" s="16">
        <v>0</v>
      </c>
    </row>
    <row r="119" spans="1:5" x14ac:dyDescent="0.25">
      <c r="A119" s="175"/>
      <c r="B119" s="14" t="s">
        <v>89</v>
      </c>
      <c r="C119" s="19"/>
      <c r="D119" s="15">
        <v>0</v>
      </c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22</v>
      </c>
      <c r="D120" s="15">
        <v>77</v>
      </c>
      <c r="E120" s="16">
        <v>-0.71428571428571397</v>
      </c>
    </row>
    <row r="121" spans="1:5" x14ac:dyDescent="0.25">
      <c r="A121" s="175"/>
      <c r="B121" s="14" t="s">
        <v>89</v>
      </c>
      <c r="C121" s="15">
        <v>90</v>
      </c>
      <c r="D121" s="15">
        <v>256</v>
      </c>
      <c r="E121" s="16">
        <v>-0.6484375</v>
      </c>
    </row>
    <row r="122" spans="1:5" x14ac:dyDescent="0.25">
      <c r="A122" s="173" t="s">
        <v>91</v>
      </c>
      <c r="B122" s="14" t="s">
        <v>88</v>
      </c>
      <c r="C122" s="15">
        <v>1484</v>
      </c>
      <c r="D122" s="15">
        <v>2286</v>
      </c>
      <c r="E122" s="16">
        <v>-0.35083114610673699</v>
      </c>
    </row>
    <row r="123" spans="1:5" x14ac:dyDescent="0.25">
      <c r="A123" s="175"/>
      <c r="B123" s="14" t="s">
        <v>89</v>
      </c>
      <c r="C123" s="15">
        <v>2148</v>
      </c>
      <c r="D123" s="15">
        <v>4600</v>
      </c>
      <c r="E123" s="16">
        <v>-0.53304347826086995</v>
      </c>
    </row>
    <row r="124" spans="1:5" x14ac:dyDescent="0.25">
      <c r="A124" s="173" t="s">
        <v>92</v>
      </c>
      <c r="B124" s="14" t="s">
        <v>88</v>
      </c>
      <c r="C124" s="15">
        <v>178</v>
      </c>
      <c r="D124" s="15">
        <v>0</v>
      </c>
      <c r="E124" s="16">
        <v>0</v>
      </c>
    </row>
    <row r="125" spans="1:5" x14ac:dyDescent="0.25">
      <c r="A125" s="175"/>
      <c r="B125" s="14" t="s">
        <v>89</v>
      </c>
      <c r="C125" s="15">
        <v>347</v>
      </c>
      <c r="D125" s="15">
        <v>0</v>
      </c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50</v>
      </c>
      <c r="D129" s="15">
        <v>63</v>
      </c>
      <c r="E129" s="16">
        <v>-0.206349206349206</v>
      </c>
    </row>
    <row r="130" spans="1:5" x14ac:dyDescent="0.25">
      <c r="A130" s="175"/>
      <c r="B130" s="14" t="s">
        <v>96</v>
      </c>
      <c r="C130" s="15">
        <v>3</v>
      </c>
      <c r="D130" s="15">
        <v>9</v>
      </c>
      <c r="E130" s="16">
        <v>-0.66666666666666696</v>
      </c>
    </row>
    <row r="131" spans="1:5" x14ac:dyDescent="0.25">
      <c r="A131" s="173" t="s">
        <v>97</v>
      </c>
      <c r="B131" s="14" t="s">
        <v>95</v>
      </c>
      <c r="C131" s="15">
        <v>3</v>
      </c>
      <c r="D131" s="15">
        <v>0</v>
      </c>
      <c r="E131" s="16">
        <v>0</v>
      </c>
    </row>
    <row r="132" spans="1:5" x14ac:dyDescent="0.25">
      <c r="A132" s="175"/>
      <c r="B132" s="14" t="s">
        <v>96</v>
      </c>
      <c r="C132" s="15">
        <v>1</v>
      </c>
      <c r="D132" s="15">
        <v>1</v>
      </c>
      <c r="E132" s="16">
        <v>0</v>
      </c>
    </row>
    <row r="133" spans="1:5" x14ac:dyDescent="0.25">
      <c r="A133" s="173" t="s">
        <v>98</v>
      </c>
      <c r="B133" s="14" t="s">
        <v>95</v>
      </c>
      <c r="C133" s="15">
        <v>1</v>
      </c>
      <c r="D133" s="15">
        <v>0</v>
      </c>
      <c r="E133" s="16">
        <v>0</v>
      </c>
    </row>
    <row r="134" spans="1:5" x14ac:dyDescent="0.25">
      <c r="A134" s="175"/>
      <c r="B134" s="14" t="s">
        <v>99</v>
      </c>
      <c r="C134" s="19"/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118</v>
      </c>
      <c r="D138" s="15">
        <v>139</v>
      </c>
      <c r="E138" s="16">
        <v>-0.15107913669064699</v>
      </c>
    </row>
    <row r="139" spans="1:5" x14ac:dyDescent="0.25">
      <c r="A139" s="173" t="s">
        <v>102</v>
      </c>
      <c r="B139" s="14" t="s">
        <v>103</v>
      </c>
      <c r="C139" s="15">
        <v>3</v>
      </c>
      <c r="D139" s="15">
        <v>5</v>
      </c>
      <c r="E139" s="16">
        <v>-0.4</v>
      </c>
    </row>
    <row r="140" spans="1:5" x14ac:dyDescent="0.25">
      <c r="A140" s="174"/>
      <c r="B140" s="14" t="s">
        <v>104</v>
      </c>
      <c r="C140" s="15">
        <v>23</v>
      </c>
      <c r="D140" s="15">
        <v>30</v>
      </c>
      <c r="E140" s="16">
        <v>-0.233333333333333</v>
      </c>
    </row>
    <row r="141" spans="1:5" x14ac:dyDescent="0.25">
      <c r="A141" s="174"/>
      <c r="B141" s="14" t="s">
        <v>105</v>
      </c>
      <c r="C141" s="15">
        <v>27</v>
      </c>
      <c r="D141" s="15">
        <v>61</v>
      </c>
      <c r="E141" s="16">
        <v>-0.55737704918032804</v>
      </c>
    </row>
    <row r="142" spans="1:5" x14ac:dyDescent="0.25">
      <c r="A142" s="174"/>
      <c r="B142" s="14" t="s">
        <v>106</v>
      </c>
      <c r="C142" s="15">
        <v>13</v>
      </c>
      <c r="D142" s="15">
        <v>12</v>
      </c>
      <c r="E142" s="16">
        <v>8.3333333333333301E-2</v>
      </c>
    </row>
    <row r="143" spans="1:5" x14ac:dyDescent="0.25">
      <c r="A143" s="174"/>
      <c r="B143" s="14" t="s">
        <v>107</v>
      </c>
      <c r="C143" s="15">
        <v>48</v>
      </c>
      <c r="D143" s="15">
        <v>31</v>
      </c>
      <c r="E143" s="16">
        <v>0.54838709677419395</v>
      </c>
    </row>
    <row r="144" spans="1:5" x14ac:dyDescent="0.25">
      <c r="A144" s="175"/>
      <c r="B144" s="14" t="s">
        <v>108</v>
      </c>
      <c r="C144" s="15">
        <v>4</v>
      </c>
      <c r="D144" s="15">
        <v>0</v>
      </c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29</v>
      </c>
      <c r="D145" s="15">
        <v>16</v>
      </c>
      <c r="E145" s="16">
        <v>0.8125</v>
      </c>
    </row>
    <row r="146" spans="1:5" x14ac:dyDescent="0.25">
      <c r="A146" s="175"/>
      <c r="B146" s="14" t="s">
        <v>111</v>
      </c>
      <c r="C146" s="15">
        <v>82</v>
      </c>
      <c r="D146" s="15">
        <v>111</v>
      </c>
      <c r="E146" s="16">
        <v>-0.26126126126126098</v>
      </c>
    </row>
    <row r="147" spans="1:5" x14ac:dyDescent="0.25">
      <c r="A147" s="173" t="s">
        <v>112</v>
      </c>
      <c r="B147" s="14" t="s">
        <v>19</v>
      </c>
      <c r="C147" s="15">
        <v>24</v>
      </c>
      <c r="D147" s="15">
        <v>22</v>
      </c>
      <c r="E147" s="16">
        <v>9.0909090909090898E-2</v>
      </c>
    </row>
    <row r="148" spans="1:5" x14ac:dyDescent="0.25">
      <c r="A148" s="175"/>
      <c r="B148" s="14" t="s">
        <v>23</v>
      </c>
      <c r="C148" s="15">
        <v>31</v>
      </c>
      <c r="D148" s="15">
        <v>24</v>
      </c>
      <c r="E148" s="16">
        <v>0.29166666666666702</v>
      </c>
    </row>
    <row r="149" spans="1:5" x14ac:dyDescent="0.25">
      <c r="A149" s="13" t="s">
        <v>113</v>
      </c>
      <c r="B149" s="18"/>
      <c r="C149" s="19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92</v>
      </c>
      <c r="D153" s="15">
        <v>197</v>
      </c>
      <c r="E153" s="16">
        <v>-0.53299492385786795</v>
      </c>
    </row>
    <row r="154" spans="1:5" x14ac:dyDescent="0.25">
      <c r="A154" s="174"/>
      <c r="B154" s="14" t="s">
        <v>117</v>
      </c>
      <c r="C154" s="15">
        <v>23</v>
      </c>
      <c r="D154" s="15">
        <v>31</v>
      </c>
      <c r="E154" s="16">
        <v>-0.25806451612903197</v>
      </c>
    </row>
    <row r="155" spans="1:5" x14ac:dyDescent="0.25">
      <c r="A155" s="174"/>
      <c r="B155" s="14" t="s">
        <v>118</v>
      </c>
      <c r="C155" s="19"/>
      <c r="D155" s="15">
        <v>0</v>
      </c>
      <c r="E155" s="16">
        <v>0</v>
      </c>
    </row>
    <row r="156" spans="1:5" x14ac:dyDescent="0.25">
      <c r="A156" s="174"/>
      <c r="B156" s="14" t="s">
        <v>119</v>
      </c>
      <c r="C156" s="19"/>
      <c r="D156" s="15">
        <v>0</v>
      </c>
      <c r="E156" s="16">
        <v>0</v>
      </c>
    </row>
    <row r="157" spans="1:5" x14ac:dyDescent="0.25">
      <c r="A157" s="174"/>
      <c r="B157" s="14" t="s">
        <v>120</v>
      </c>
      <c r="C157" s="19"/>
      <c r="D157" s="15">
        <v>0</v>
      </c>
      <c r="E157" s="16">
        <v>0</v>
      </c>
    </row>
    <row r="158" spans="1:5" x14ac:dyDescent="0.25">
      <c r="A158" s="174"/>
      <c r="B158" s="14" t="s">
        <v>121</v>
      </c>
      <c r="C158" s="19"/>
      <c r="D158" s="15">
        <v>0</v>
      </c>
      <c r="E158" s="16">
        <v>0</v>
      </c>
    </row>
    <row r="159" spans="1:5" x14ac:dyDescent="0.25">
      <c r="A159" s="174"/>
      <c r="B159" s="14" t="s">
        <v>122</v>
      </c>
      <c r="C159" s="19"/>
      <c r="D159" s="15">
        <v>0</v>
      </c>
      <c r="E159" s="16">
        <v>0</v>
      </c>
    </row>
    <row r="160" spans="1:5" x14ac:dyDescent="0.25">
      <c r="A160" s="174"/>
      <c r="B160" s="14" t="s">
        <v>123</v>
      </c>
      <c r="C160" s="19"/>
      <c r="D160" s="15">
        <v>0</v>
      </c>
      <c r="E160" s="16">
        <v>0</v>
      </c>
    </row>
    <row r="161" spans="1:5" x14ac:dyDescent="0.25">
      <c r="A161" s="174"/>
      <c r="B161" s="14" t="s">
        <v>124</v>
      </c>
      <c r="C161" s="19"/>
      <c r="D161" s="15">
        <v>0</v>
      </c>
      <c r="E161" s="16">
        <v>0</v>
      </c>
    </row>
    <row r="162" spans="1:5" x14ac:dyDescent="0.25">
      <c r="A162" s="174"/>
      <c r="B162" s="14" t="s">
        <v>125</v>
      </c>
      <c r="C162" s="19"/>
      <c r="D162" s="15">
        <v>10</v>
      </c>
      <c r="E162" s="16">
        <v>0</v>
      </c>
    </row>
    <row r="163" spans="1:5" x14ac:dyDescent="0.25">
      <c r="A163" s="174"/>
      <c r="B163" s="14" t="s">
        <v>126</v>
      </c>
      <c r="C163" s="19"/>
      <c r="D163" s="15">
        <v>0</v>
      </c>
      <c r="E163" s="16">
        <v>0</v>
      </c>
    </row>
    <row r="164" spans="1:5" x14ac:dyDescent="0.25">
      <c r="A164" s="174"/>
      <c r="B164" s="14" t="s">
        <v>127</v>
      </c>
      <c r="C164" s="19"/>
      <c r="D164" s="15">
        <v>0</v>
      </c>
      <c r="E164" s="16">
        <v>0</v>
      </c>
    </row>
    <row r="165" spans="1:5" x14ac:dyDescent="0.25">
      <c r="A165" s="174"/>
      <c r="B165" s="14" t="s">
        <v>128</v>
      </c>
      <c r="C165" s="19"/>
      <c r="D165" s="15">
        <v>0</v>
      </c>
      <c r="E165" s="16">
        <v>0</v>
      </c>
    </row>
    <row r="166" spans="1:5" x14ac:dyDescent="0.25">
      <c r="A166" s="174"/>
      <c r="B166" s="14" t="s">
        <v>129</v>
      </c>
      <c r="C166" s="19"/>
      <c r="D166" s="15">
        <v>0</v>
      </c>
      <c r="E166" s="16">
        <v>0</v>
      </c>
    </row>
    <row r="167" spans="1:5" x14ac:dyDescent="0.25">
      <c r="A167" s="174"/>
      <c r="B167" s="14" t="s">
        <v>130</v>
      </c>
      <c r="C167" s="19"/>
      <c r="D167" s="15">
        <v>0</v>
      </c>
      <c r="E167" s="16">
        <v>0</v>
      </c>
    </row>
    <row r="168" spans="1:5" x14ac:dyDescent="0.25">
      <c r="A168" s="174"/>
      <c r="B168" s="14" t="s">
        <v>131</v>
      </c>
      <c r="C168" s="19"/>
      <c r="D168" s="15">
        <v>0</v>
      </c>
      <c r="E168" s="16">
        <v>0</v>
      </c>
    </row>
    <row r="169" spans="1:5" x14ac:dyDescent="0.25">
      <c r="A169" s="174"/>
      <c r="B169" s="14" t="s">
        <v>132</v>
      </c>
      <c r="C169" s="19"/>
      <c r="D169" s="15">
        <v>0</v>
      </c>
      <c r="E169" s="16">
        <v>0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9"/>
      <c r="D171" s="19"/>
      <c r="E171" s="16">
        <v>0</v>
      </c>
    </row>
    <row r="172" spans="1:5" x14ac:dyDescent="0.25">
      <c r="A172" s="175"/>
      <c r="B172" s="14" t="s">
        <v>135</v>
      </c>
      <c r="C172" s="19"/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92</v>
      </c>
      <c r="D173" s="15">
        <v>197</v>
      </c>
      <c r="E173" s="16">
        <v>-0.53299492385786795</v>
      </c>
    </row>
    <row r="174" spans="1:5" x14ac:dyDescent="0.25">
      <c r="A174" s="174"/>
      <c r="B174" s="14" t="s">
        <v>117</v>
      </c>
      <c r="C174" s="15">
        <v>23</v>
      </c>
      <c r="D174" s="15">
        <v>31</v>
      </c>
      <c r="E174" s="16">
        <v>-0.25806451612903197</v>
      </c>
    </row>
    <row r="175" spans="1:5" x14ac:dyDescent="0.25">
      <c r="A175" s="174"/>
      <c r="B175" s="14" t="s">
        <v>118</v>
      </c>
      <c r="C175" s="19"/>
      <c r="D175" s="15">
        <v>0</v>
      </c>
      <c r="E175" s="16">
        <v>0</v>
      </c>
    </row>
    <row r="176" spans="1:5" x14ac:dyDescent="0.25">
      <c r="A176" s="174"/>
      <c r="B176" s="14" t="s">
        <v>119</v>
      </c>
      <c r="C176" s="19"/>
      <c r="D176" s="15">
        <v>0</v>
      </c>
      <c r="E176" s="16">
        <v>0</v>
      </c>
    </row>
    <row r="177" spans="1:5" x14ac:dyDescent="0.25">
      <c r="A177" s="174"/>
      <c r="B177" s="14" t="s">
        <v>120</v>
      </c>
      <c r="C177" s="19"/>
      <c r="D177" s="15">
        <v>0</v>
      </c>
      <c r="E177" s="16">
        <v>0</v>
      </c>
    </row>
    <row r="178" spans="1:5" x14ac:dyDescent="0.25">
      <c r="A178" s="174"/>
      <c r="B178" s="14" t="s">
        <v>121</v>
      </c>
      <c r="C178" s="19"/>
      <c r="D178" s="15">
        <v>0</v>
      </c>
      <c r="E178" s="16">
        <v>0</v>
      </c>
    </row>
    <row r="179" spans="1:5" x14ac:dyDescent="0.25">
      <c r="A179" s="174"/>
      <c r="B179" s="14" t="s">
        <v>122</v>
      </c>
      <c r="C179" s="19"/>
      <c r="D179" s="15">
        <v>0</v>
      </c>
      <c r="E179" s="16">
        <v>0</v>
      </c>
    </row>
    <row r="180" spans="1:5" x14ac:dyDescent="0.25">
      <c r="A180" s="174"/>
      <c r="B180" s="14" t="s">
        <v>123</v>
      </c>
      <c r="C180" s="19"/>
      <c r="D180" s="15">
        <v>0</v>
      </c>
      <c r="E180" s="16">
        <v>0</v>
      </c>
    </row>
    <row r="181" spans="1:5" x14ac:dyDescent="0.25">
      <c r="A181" s="174"/>
      <c r="B181" s="14" t="s">
        <v>124</v>
      </c>
      <c r="C181" s="19"/>
      <c r="D181" s="15">
        <v>0</v>
      </c>
      <c r="E181" s="16">
        <v>0</v>
      </c>
    </row>
    <row r="182" spans="1:5" x14ac:dyDescent="0.25">
      <c r="A182" s="174"/>
      <c r="B182" s="14" t="s">
        <v>125</v>
      </c>
      <c r="C182" s="19"/>
      <c r="D182" s="15">
        <v>10</v>
      </c>
      <c r="E182" s="16">
        <v>0</v>
      </c>
    </row>
    <row r="183" spans="1:5" x14ac:dyDescent="0.25">
      <c r="A183" s="174"/>
      <c r="B183" s="14" t="s">
        <v>126</v>
      </c>
      <c r="C183" s="19"/>
      <c r="D183" s="15">
        <v>0</v>
      </c>
      <c r="E183" s="16">
        <v>0</v>
      </c>
    </row>
    <row r="184" spans="1:5" x14ac:dyDescent="0.25">
      <c r="A184" s="174"/>
      <c r="B184" s="14" t="s">
        <v>127</v>
      </c>
      <c r="C184" s="19"/>
      <c r="D184" s="15">
        <v>0</v>
      </c>
      <c r="E184" s="16">
        <v>0</v>
      </c>
    </row>
    <row r="185" spans="1:5" x14ac:dyDescent="0.25">
      <c r="A185" s="174"/>
      <c r="B185" s="14" t="s">
        <v>128</v>
      </c>
      <c r="C185" s="19"/>
      <c r="D185" s="15">
        <v>0</v>
      </c>
      <c r="E185" s="16">
        <v>0</v>
      </c>
    </row>
    <row r="186" spans="1:5" x14ac:dyDescent="0.25">
      <c r="A186" s="174"/>
      <c r="B186" s="14" t="s">
        <v>129</v>
      </c>
      <c r="C186" s="19"/>
      <c r="D186" s="15">
        <v>0</v>
      </c>
      <c r="E186" s="16">
        <v>0</v>
      </c>
    </row>
    <row r="187" spans="1:5" x14ac:dyDescent="0.25">
      <c r="A187" s="174"/>
      <c r="B187" s="14" t="s">
        <v>130</v>
      </c>
      <c r="C187" s="19"/>
      <c r="D187" s="15">
        <v>0</v>
      </c>
      <c r="E187" s="16">
        <v>0</v>
      </c>
    </row>
    <row r="188" spans="1:5" x14ac:dyDescent="0.25">
      <c r="A188" s="174"/>
      <c r="B188" s="14" t="s">
        <v>131</v>
      </c>
      <c r="C188" s="19"/>
      <c r="D188" s="15">
        <v>0</v>
      </c>
      <c r="E188" s="16">
        <v>0</v>
      </c>
    </row>
    <row r="189" spans="1:5" x14ac:dyDescent="0.25">
      <c r="A189" s="174"/>
      <c r="B189" s="14" t="s">
        <v>132</v>
      </c>
      <c r="C189" s="19"/>
      <c r="D189" s="15">
        <v>0</v>
      </c>
      <c r="E189" s="16">
        <v>0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5">
        <v>0</v>
      </c>
      <c r="E191" s="16">
        <v>0</v>
      </c>
    </row>
    <row r="192" spans="1:5" x14ac:dyDescent="0.25">
      <c r="A192" s="174"/>
      <c r="B192" s="14" t="s">
        <v>134</v>
      </c>
      <c r="C192" s="19"/>
      <c r="D192" s="19"/>
      <c r="E192" s="16">
        <v>0</v>
      </c>
    </row>
    <row r="193" spans="1:5" x14ac:dyDescent="0.25">
      <c r="A193" s="175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560</v>
      </c>
      <c r="D197" s="15">
        <v>753</v>
      </c>
      <c r="E197" s="16">
        <v>-0.25630810092961498</v>
      </c>
    </row>
    <row r="198" spans="1:5" x14ac:dyDescent="0.25">
      <c r="A198" s="13" t="s">
        <v>140</v>
      </c>
      <c r="B198" s="18"/>
      <c r="C198" s="15">
        <v>125</v>
      </c>
      <c r="D198" s="15">
        <v>150</v>
      </c>
      <c r="E198" s="16">
        <v>-0.16666666666666699</v>
      </c>
    </row>
    <row r="199" spans="1:5" x14ac:dyDescent="0.25">
      <c r="A199" s="13" t="s">
        <v>141</v>
      </c>
      <c r="B199" s="18"/>
      <c r="C199" s="15">
        <v>369</v>
      </c>
      <c r="D199" s="15">
        <v>544</v>
      </c>
      <c r="E199" s="16">
        <v>-0.32169117647058798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896</v>
      </c>
      <c r="D203" s="15">
        <v>967</v>
      </c>
      <c r="E203" s="16">
        <v>-7.3422957600827302E-2</v>
      </c>
    </row>
    <row r="204" spans="1:5" x14ac:dyDescent="0.25">
      <c r="A204" s="174"/>
      <c r="B204" s="14" t="s">
        <v>19</v>
      </c>
      <c r="C204" s="15">
        <v>219</v>
      </c>
      <c r="D204" s="15">
        <v>311</v>
      </c>
      <c r="E204" s="16">
        <v>-0.29581993569131798</v>
      </c>
    </row>
    <row r="205" spans="1:5" x14ac:dyDescent="0.25">
      <c r="A205" s="175"/>
      <c r="B205" s="14" t="s">
        <v>23</v>
      </c>
      <c r="C205" s="15">
        <v>196</v>
      </c>
      <c r="D205" s="15">
        <v>215</v>
      </c>
      <c r="E205" s="16">
        <v>-8.8372093023255799E-2</v>
      </c>
    </row>
    <row r="206" spans="1:5" x14ac:dyDescent="0.25">
      <c r="A206" s="173" t="s">
        <v>145</v>
      </c>
      <c r="B206" s="14" t="s">
        <v>146</v>
      </c>
      <c r="C206" s="15">
        <v>203</v>
      </c>
      <c r="D206" s="15">
        <v>274</v>
      </c>
      <c r="E206" s="16">
        <v>-0.259124087591241</v>
      </c>
    </row>
    <row r="207" spans="1:5" x14ac:dyDescent="0.25">
      <c r="A207" s="174"/>
      <c r="B207" s="14" t="s">
        <v>147</v>
      </c>
      <c r="C207" s="15">
        <v>126</v>
      </c>
      <c r="D207" s="15">
        <v>207</v>
      </c>
      <c r="E207" s="16">
        <v>-0.39130434782608697</v>
      </c>
    </row>
    <row r="208" spans="1:5" x14ac:dyDescent="0.25">
      <c r="A208" s="175"/>
      <c r="B208" s="14" t="s">
        <v>148</v>
      </c>
      <c r="C208" s="15">
        <v>1</v>
      </c>
      <c r="D208" s="15">
        <v>6</v>
      </c>
      <c r="E208" s="16">
        <v>-0.83333333333333304</v>
      </c>
    </row>
    <row r="209" spans="1:5" x14ac:dyDescent="0.25">
      <c r="A209" s="13" t="s">
        <v>149</v>
      </c>
      <c r="B209" s="18"/>
      <c r="C209" s="15">
        <v>113</v>
      </c>
      <c r="D209" s="15">
        <v>147</v>
      </c>
      <c r="E209" s="16">
        <v>-0.23129251700680301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68</v>
      </c>
      <c r="D213" s="15">
        <v>56</v>
      </c>
      <c r="E213" s="16">
        <v>0.214285714285714</v>
      </c>
    </row>
    <row r="214" spans="1:5" x14ac:dyDescent="0.25">
      <c r="A214" s="173" t="s">
        <v>152</v>
      </c>
      <c r="B214" s="14" t="s">
        <v>153</v>
      </c>
      <c r="C214" s="15">
        <v>5</v>
      </c>
      <c r="D214" s="15">
        <v>0</v>
      </c>
      <c r="E214" s="16">
        <v>0</v>
      </c>
    </row>
    <row r="215" spans="1:5" x14ac:dyDescent="0.25">
      <c r="A215" s="174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5"/>
      <c r="B216" s="14" t="s">
        <v>155</v>
      </c>
      <c r="C216" s="15">
        <v>0</v>
      </c>
      <c r="D216" s="15">
        <v>3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8"/>
      <c r="C218" s="15">
        <v>2</v>
      </c>
      <c r="D218" s="15">
        <v>1</v>
      </c>
      <c r="E218" s="16">
        <v>1</v>
      </c>
    </row>
    <row r="219" spans="1:5" x14ac:dyDescent="0.25">
      <c r="A219" s="13" t="s">
        <v>108</v>
      </c>
      <c r="B219" s="18"/>
      <c r="C219" s="15">
        <v>8</v>
      </c>
      <c r="D219" s="15">
        <v>1</v>
      </c>
      <c r="E219" s="16">
        <v>7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28</v>
      </c>
      <c r="D223" s="15">
        <v>36</v>
      </c>
      <c r="E223" s="16">
        <v>-0.22222222222222199</v>
      </c>
    </row>
    <row r="224" spans="1:5" x14ac:dyDescent="0.25">
      <c r="A224" s="173" t="s">
        <v>66</v>
      </c>
      <c r="B224" s="14" t="s">
        <v>160</v>
      </c>
      <c r="C224" s="15">
        <v>40</v>
      </c>
      <c r="D224" s="15">
        <v>44</v>
      </c>
      <c r="E224" s="16">
        <v>-9.0909090909090898E-2</v>
      </c>
    </row>
    <row r="225" spans="1:5" x14ac:dyDescent="0.25">
      <c r="A225" s="175"/>
      <c r="B225" s="14" t="s">
        <v>108</v>
      </c>
      <c r="C225" s="15">
        <v>1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1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7</v>
      </c>
      <c r="D227" s="15">
        <v>3</v>
      </c>
      <c r="E227" s="16">
        <v>1.3333333333333299</v>
      </c>
    </row>
    <row r="228" spans="1:5" x14ac:dyDescent="0.25">
      <c r="A228" s="13" t="s">
        <v>163</v>
      </c>
      <c r="B228" s="18"/>
      <c r="C228" s="19"/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9"/>
      <c r="D232" s="15">
        <v>1</v>
      </c>
      <c r="E232" s="16">
        <v>0</v>
      </c>
    </row>
    <row r="233" spans="1:5" x14ac:dyDescent="0.25">
      <c r="A233" s="175"/>
      <c r="B233" s="14" t="s">
        <v>167</v>
      </c>
      <c r="C233" s="15">
        <v>54</v>
      </c>
      <c r="D233" s="15">
        <v>62</v>
      </c>
      <c r="E233" s="16">
        <v>-0.12903225806451599</v>
      </c>
    </row>
    <row r="234" spans="1:5" x14ac:dyDescent="0.25">
      <c r="A234" s="13" t="s">
        <v>168</v>
      </c>
      <c r="B234" s="18"/>
      <c r="C234" s="15">
        <v>49</v>
      </c>
      <c r="D234" s="15">
        <v>274</v>
      </c>
      <c r="E234" s="16">
        <v>-0.821167883211679</v>
      </c>
    </row>
    <row r="235" spans="1:5" x14ac:dyDescent="0.25">
      <c r="A235" s="13" t="s">
        <v>169</v>
      </c>
      <c r="B235" s="18"/>
      <c r="C235" s="15">
        <v>14</v>
      </c>
      <c r="D235" s="15">
        <v>12</v>
      </c>
      <c r="E235" s="16">
        <v>0.16666666666666699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9"/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9"/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220</v>
      </c>
      <c r="D245" s="15">
        <v>252</v>
      </c>
      <c r="E245" s="24"/>
    </row>
    <row r="246" spans="1:5" x14ac:dyDescent="0.25">
      <c r="A246" s="172"/>
      <c r="B246" s="14" t="s">
        <v>179</v>
      </c>
      <c r="C246" s="15">
        <v>1</v>
      </c>
      <c r="D246" s="15">
        <v>1</v>
      </c>
      <c r="E246" s="24"/>
    </row>
    <row r="247" spans="1:5" x14ac:dyDescent="0.25">
      <c r="A247" s="170" t="s">
        <v>180</v>
      </c>
      <c r="B247" s="14" t="s">
        <v>181</v>
      </c>
      <c r="C247" s="19"/>
      <c r="D247" s="19"/>
      <c r="E247" s="24"/>
    </row>
    <row r="248" spans="1:5" x14ac:dyDescent="0.25">
      <c r="A248" s="171"/>
      <c r="B248" s="14" t="s">
        <v>182</v>
      </c>
      <c r="C248" s="19"/>
      <c r="D248" s="19"/>
      <c r="E248" s="24"/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25</v>
      </c>
      <c r="D250" s="15">
        <v>32</v>
      </c>
      <c r="E250" s="25">
        <v>15</v>
      </c>
    </row>
    <row r="251" spans="1:5" x14ac:dyDescent="0.25">
      <c r="A251" s="170" t="s">
        <v>186</v>
      </c>
      <c r="B251" s="14" t="s">
        <v>187</v>
      </c>
      <c r="C251" s="15">
        <v>14</v>
      </c>
      <c r="D251" s="15">
        <v>64</v>
      </c>
      <c r="E251" s="25">
        <v>5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19</v>
      </c>
      <c r="D253" s="15">
        <v>31</v>
      </c>
      <c r="E253" s="24"/>
    </row>
    <row r="254" spans="1:5" x14ac:dyDescent="0.25">
      <c r="A254" s="23" t="s">
        <v>190</v>
      </c>
      <c r="B254" s="14" t="s">
        <v>191</v>
      </c>
      <c r="C254" s="15">
        <v>3</v>
      </c>
      <c r="D254" s="19"/>
      <c r="E254" s="24"/>
    </row>
    <row r="255" spans="1:5" x14ac:dyDescent="0.25">
      <c r="A255" s="170" t="s">
        <v>192</v>
      </c>
      <c r="B255" s="14" t="s">
        <v>183</v>
      </c>
      <c r="C255" s="19"/>
      <c r="D255" s="19"/>
      <c r="E255" s="24"/>
    </row>
    <row r="256" spans="1:5" x14ac:dyDescent="0.25">
      <c r="A256" s="171"/>
      <c r="B256" s="14" t="s">
        <v>193</v>
      </c>
      <c r="C256" s="15">
        <v>9</v>
      </c>
      <c r="D256" s="15">
        <v>19</v>
      </c>
      <c r="E256" s="25">
        <v>1</v>
      </c>
    </row>
    <row r="257" spans="1:5" x14ac:dyDescent="0.25">
      <c r="A257" s="172"/>
      <c r="B257" s="14" t="s">
        <v>194</v>
      </c>
      <c r="C257" s="15">
        <v>5</v>
      </c>
      <c r="D257" s="15">
        <v>14</v>
      </c>
      <c r="E257" s="25">
        <v>3</v>
      </c>
    </row>
    <row r="258" spans="1:5" x14ac:dyDescent="0.25">
      <c r="A258" s="170" t="s">
        <v>195</v>
      </c>
      <c r="B258" s="14" t="s">
        <v>196</v>
      </c>
      <c r="C258" s="15">
        <v>14</v>
      </c>
      <c r="D258" s="15">
        <v>11</v>
      </c>
      <c r="E258" s="25">
        <v>4</v>
      </c>
    </row>
    <row r="259" spans="1:5" x14ac:dyDescent="0.25">
      <c r="A259" s="171"/>
      <c r="B259" s="14" t="s">
        <v>197</v>
      </c>
      <c r="C259" s="19"/>
      <c r="D259" s="19"/>
      <c r="E259" s="24"/>
    </row>
    <row r="260" spans="1:5" x14ac:dyDescent="0.25">
      <c r="A260" s="171"/>
      <c r="B260" s="14" t="s">
        <v>198</v>
      </c>
      <c r="C260" s="15">
        <v>130</v>
      </c>
      <c r="D260" s="15">
        <v>217</v>
      </c>
      <c r="E260" s="25">
        <v>62</v>
      </c>
    </row>
    <row r="261" spans="1:5" x14ac:dyDescent="0.25">
      <c r="A261" s="171"/>
      <c r="B261" s="14" t="s">
        <v>199</v>
      </c>
      <c r="C261" s="15">
        <v>207</v>
      </c>
      <c r="D261" s="15">
        <v>201</v>
      </c>
      <c r="E261" s="24"/>
    </row>
    <row r="262" spans="1:5" x14ac:dyDescent="0.25">
      <c r="A262" s="171"/>
      <c r="B262" s="14" t="s">
        <v>200</v>
      </c>
      <c r="C262" s="15">
        <v>214</v>
      </c>
      <c r="D262" s="15">
        <v>264</v>
      </c>
      <c r="E262" s="25">
        <v>65</v>
      </c>
    </row>
    <row r="263" spans="1:5" x14ac:dyDescent="0.25">
      <c r="A263" s="171"/>
      <c r="B263" s="14" t="s">
        <v>201</v>
      </c>
      <c r="C263" s="15">
        <v>110</v>
      </c>
      <c r="D263" s="15">
        <v>236</v>
      </c>
      <c r="E263" s="25">
        <v>66</v>
      </c>
    </row>
    <row r="264" spans="1:5" x14ac:dyDescent="0.25">
      <c r="A264" s="171"/>
      <c r="B264" s="14" t="s">
        <v>202</v>
      </c>
      <c r="C264" s="15">
        <v>31</v>
      </c>
      <c r="D264" s="15">
        <v>30</v>
      </c>
      <c r="E264" s="24"/>
    </row>
    <row r="265" spans="1:5" x14ac:dyDescent="0.25">
      <c r="A265" s="171"/>
      <c r="B265" s="14" t="s">
        <v>203</v>
      </c>
      <c r="C265" s="15">
        <v>4</v>
      </c>
      <c r="D265" s="15">
        <v>13</v>
      </c>
      <c r="E265" s="25">
        <v>2</v>
      </c>
    </row>
    <row r="266" spans="1:5" x14ac:dyDescent="0.25">
      <c r="A266" s="171"/>
      <c r="B266" s="14" t="s">
        <v>204</v>
      </c>
      <c r="C266" s="15">
        <v>140</v>
      </c>
      <c r="D266" s="15">
        <v>38</v>
      </c>
      <c r="E266" s="25">
        <v>74</v>
      </c>
    </row>
    <row r="267" spans="1:5" x14ac:dyDescent="0.25">
      <c r="A267" s="171"/>
      <c r="B267" s="14" t="s">
        <v>205</v>
      </c>
      <c r="C267" s="19"/>
      <c r="D267" s="19"/>
      <c r="E267" s="24"/>
    </row>
    <row r="268" spans="1:5" x14ac:dyDescent="0.25">
      <c r="A268" s="171"/>
      <c r="B268" s="14" t="s">
        <v>206</v>
      </c>
      <c r="C268" s="15">
        <v>1</v>
      </c>
      <c r="D268" s="15">
        <v>1</v>
      </c>
      <c r="E268" s="24"/>
    </row>
    <row r="269" spans="1:5" x14ac:dyDescent="0.25">
      <c r="A269" s="171"/>
      <c r="B269" s="14" t="s">
        <v>207</v>
      </c>
      <c r="C269" s="15">
        <v>132</v>
      </c>
      <c r="D269" s="15">
        <v>202</v>
      </c>
      <c r="E269" s="25">
        <v>75</v>
      </c>
    </row>
    <row r="270" spans="1:5" x14ac:dyDescent="0.25">
      <c r="A270" s="171"/>
      <c r="B270" s="14" t="s">
        <v>208</v>
      </c>
      <c r="C270" s="15">
        <v>116</v>
      </c>
      <c r="D270" s="15">
        <v>111</v>
      </c>
      <c r="E270" s="24"/>
    </row>
    <row r="271" spans="1:5" x14ac:dyDescent="0.25">
      <c r="A271" s="171"/>
      <c r="B271" s="14" t="s">
        <v>209</v>
      </c>
      <c r="C271" s="15">
        <v>1</v>
      </c>
      <c r="D271" s="15">
        <v>4</v>
      </c>
      <c r="E271" s="24"/>
    </row>
    <row r="272" spans="1:5" x14ac:dyDescent="0.25">
      <c r="A272" s="172"/>
      <c r="B272" s="14" t="s">
        <v>210</v>
      </c>
      <c r="C272" s="15">
        <v>9</v>
      </c>
      <c r="D272" s="15">
        <v>10</v>
      </c>
      <c r="E272" s="24"/>
    </row>
    <row r="273" spans="1:5" x14ac:dyDescent="0.25">
      <c r="A273" s="170" t="s">
        <v>211</v>
      </c>
      <c r="B273" s="14" t="s">
        <v>212</v>
      </c>
      <c r="C273" s="19"/>
      <c r="D273" s="15">
        <v>2</v>
      </c>
      <c r="E273" s="24"/>
    </row>
    <row r="274" spans="1:5" x14ac:dyDescent="0.25">
      <c r="A274" s="171"/>
      <c r="B274" s="14" t="s">
        <v>213</v>
      </c>
      <c r="C274" s="19"/>
      <c r="D274" s="19"/>
      <c r="E274" s="24"/>
    </row>
    <row r="275" spans="1:5" x14ac:dyDescent="0.25">
      <c r="A275" s="171"/>
      <c r="B275" s="14" t="s">
        <v>214</v>
      </c>
      <c r="C275" s="19"/>
      <c r="D275" s="15">
        <v>2</v>
      </c>
      <c r="E275" s="24"/>
    </row>
    <row r="276" spans="1:5" x14ac:dyDescent="0.25">
      <c r="A276" s="171"/>
      <c r="B276" s="14" t="s">
        <v>215</v>
      </c>
      <c r="C276" s="19"/>
      <c r="D276" s="19"/>
      <c r="E276" s="24"/>
    </row>
    <row r="277" spans="1:5" x14ac:dyDescent="0.25">
      <c r="A277" s="171"/>
      <c r="B277" s="14" t="s">
        <v>216</v>
      </c>
      <c r="C277" s="15">
        <v>12</v>
      </c>
      <c r="D277" s="15">
        <v>41</v>
      </c>
      <c r="E277" s="24"/>
    </row>
    <row r="278" spans="1:5" x14ac:dyDescent="0.25">
      <c r="A278" s="171"/>
      <c r="B278" s="14" t="s">
        <v>217</v>
      </c>
      <c r="C278" s="19"/>
      <c r="D278" s="19"/>
      <c r="E278" s="24"/>
    </row>
    <row r="279" spans="1:5" x14ac:dyDescent="0.25">
      <c r="A279" s="171"/>
      <c r="B279" s="14" t="s">
        <v>218</v>
      </c>
      <c r="C279" s="19"/>
      <c r="D279" s="19"/>
      <c r="E279" s="24"/>
    </row>
    <row r="280" spans="1:5" x14ac:dyDescent="0.25">
      <c r="A280" s="171"/>
      <c r="B280" s="14" t="s">
        <v>219</v>
      </c>
      <c r="C280" s="15">
        <v>51</v>
      </c>
      <c r="D280" s="15">
        <v>71</v>
      </c>
      <c r="E280" s="25">
        <v>7</v>
      </c>
    </row>
    <row r="281" spans="1:5" x14ac:dyDescent="0.25">
      <c r="A281" s="171"/>
      <c r="B281" s="14" t="s">
        <v>220</v>
      </c>
      <c r="C281" s="19"/>
      <c r="D281" s="19"/>
      <c r="E281" s="25">
        <v>1</v>
      </c>
    </row>
    <row r="282" spans="1:5" x14ac:dyDescent="0.25">
      <c r="A282" s="171"/>
      <c r="B282" s="14" t="s">
        <v>221</v>
      </c>
      <c r="C282" s="15">
        <v>2</v>
      </c>
      <c r="D282" s="15">
        <v>2</v>
      </c>
      <c r="E282" s="24"/>
    </row>
    <row r="283" spans="1:5" x14ac:dyDescent="0.25">
      <c r="A283" s="171"/>
      <c r="B283" s="14" t="s">
        <v>222</v>
      </c>
      <c r="C283" s="15">
        <v>6</v>
      </c>
      <c r="D283" s="15">
        <v>7</v>
      </c>
      <c r="E283" s="25">
        <v>1</v>
      </c>
    </row>
    <row r="284" spans="1:5" x14ac:dyDescent="0.25">
      <c r="A284" s="171"/>
      <c r="B284" s="14" t="s">
        <v>223</v>
      </c>
      <c r="C284" s="15">
        <v>1</v>
      </c>
      <c r="D284" s="15">
        <v>1</v>
      </c>
      <c r="E284" s="24"/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5">
        <v>1</v>
      </c>
      <c r="D286" s="15">
        <v>4</v>
      </c>
      <c r="E286" s="24"/>
    </row>
    <row r="287" spans="1:5" x14ac:dyDescent="0.25">
      <c r="A287" s="171"/>
      <c r="B287" s="14" t="s">
        <v>226</v>
      </c>
      <c r="C287" s="19"/>
      <c r="D287" s="19"/>
      <c r="E287" s="24"/>
    </row>
    <row r="288" spans="1:5" x14ac:dyDescent="0.25">
      <c r="A288" s="171"/>
      <c r="B288" s="14" t="s">
        <v>227</v>
      </c>
      <c r="C288" s="19"/>
      <c r="D288" s="19"/>
      <c r="E288" s="24"/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9"/>
      <c r="D290" s="19"/>
      <c r="E290" s="24"/>
    </row>
    <row r="291" spans="1:5" x14ac:dyDescent="0.25">
      <c r="A291" s="171"/>
      <c r="B291" s="14" t="s">
        <v>230</v>
      </c>
      <c r="C291" s="15">
        <v>1</v>
      </c>
      <c r="D291" s="19"/>
      <c r="E291" s="24"/>
    </row>
    <row r="292" spans="1:5" x14ac:dyDescent="0.25">
      <c r="A292" s="171"/>
      <c r="B292" s="14" t="s">
        <v>231</v>
      </c>
      <c r="C292" s="19"/>
      <c r="D292" s="19"/>
      <c r="E292" s="24"/>
    </row>
    <row r="293" spans="1:5" x14ac:dyDescent="0.25">
      <c r="A293" s="171"/>
      <c r="B293" s="14" t="s">
        <v>232</v>
      </c>
      <c r="C293" s="19"/>
      <c r="D293" s="19"/>
      <c r="E293" s="24"/>
    </row>
    <row r="294" spans="1:5" x14ac:dyDescent="0.25">
      <c r="A294" s="171"/>
      <c r="B294" s="14" t="s">
        <v>233</v>
      </c>
      <c r="C294" s="15">
        <v>12</v>
      </c>
      <c r="D294" s="15">
        <v>14</v>
      </c>
      <c r="E294" s="25">
        <v>1</v>
      </c>
    </row>
    <row r="295" spans="1:5" x14ac:dyDescent="0.25">
      <c r="A295" s="171"/>
      <c r="B295" s="14" t="s">
        <v>234</v>
      </c>
      <c r="C295" s="19"/>
      <c r="D295" s="19"/>
      <c r="E295" s="24"/>
    </row>
    <row r="296" spans="1:5" x14ac:dyDescent="0.25">
      <c r="A296" s="171"/>
      <c r="B296" s="14" t="s">
        <v>235</v>
      </c>
      <c r="C296" s="15">
        <v>12</v>
      </c>
      <c r="D296" s="15">
        <v>20</v>
      </c>
      <c r="E296" s="25">
        <v>2</v>
      </c>
    </row>
    <row r="297" spans="1:5" x14ac:dyDescent="0.25">
      <c r="A297" s="171"/>
      <c r="B297" s="14" t="s">
        <v>236</v>
      </c>
      <c r="C297" s="15">
        <v>13</v>
      </c>
      <c r="D297" s="15">
        <v>14</v>
      </c>
      <c r="E297" s="24"/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9"/>
      <c r="D299" s="19"/>
      <c r="E299" s="24"/>
    </row>
    <row r="300" spans="1:5" x14ac:dyDescent="0.25">
      <c r="A300" s="171"/>
      <c r="B300" s="14" t="s">
        <v>239</v>
      </c>
      <c r="C300" s="19"/>
      <c r="D300" s="19"/>
      <c r="E300" s="24"/>
    </row>
    <row r="301" spans="1:5" x14ac:dyDescent="0.25">
      <c r="A301" s="171"/>
      <c r="B301" s="14" t="s">
        <v>240</v>
      </c>
      <c r="C301" s="19"/>
      <c r="D301" s="19"/>
      <c r="E301" s="24"/>
    </row>
    <row r="302" spans="1:5" x14ac:dyDescent="0.25">
      <c r="A302" s="171"/>
      <c r="B302" s="14" t="s">
        <v>241</v>
      </c>
      <c r="C302" s="19"/>
      <c r="D302" s="19"/>
      <c r="E302" s="24"/>
    </row>
    <row r="303" spans="1:5" x14ac:dyDescent="0.25">
      <c r="A303" s="171"/>
      <c r="B303" s="14" t="s">
        <v>242</v>
      </c>
      <c r="C303" s="19"/>
      <c r="D303" s="19"/>
      <c r="E303" s="24"/>
    </row>
    <row r="304" spans="1:5" x14ac:dyDescent="0.25">
      <c r="A304" s="171"/>
      <c r="B304" s="14" t="s">
        <v>243</v>
      </c>
      <c r="C304" s="19"/>
      <c r="D304" s="19"/>
      <c r="E304" s="24"/>
    </row>
    <row r="305" spans="1:5" x14ac:dyDescent="0.25">
      <c r="A305" s="172"/>
      <c r="B305" s="14" t="s">
        <v>244</v>
      </c>
      <c r="C305" s="15">
        <v>4</v>
      </c>
      <c r="D305" s="15">
        <v>7</v>
      </c>
      <c r="E305" s="24"/>
    </row>
    <row r="306" spans="1:5" x14ac:dyDescent="0.25">
      <c r="A306" s="170" t="s">
        <v>245</v>
      </c>
      <c r="B306" s="14" t="s">
        <v>246</v>
      </c>
      <c r="C306" s="19"/>
      <c r="D306" s="19"/>
      <c r="E306" s="24"/>
    </row>
    <row r="307" spans="1:5" x14ac:dyDescent="0.25">
      <c r="A307" s="171"/>
      <c r="B307" s="14" t="s">
        <v>247</v>
      </c>
      <c r="C307" s="19"/>
      <c r="D307" s="19"/>
      <c r="E307" s="24"/>
    </row>
    <row r="308" spans="1:5" x14ac:dyDescent="0.25">
      <c r="A308" s="171"/>
      <c r="B308" s="14" t="s">
        <v>248</v>
      </c>
      <c r="C308" s="15">
        <v>1</v>
      </c>
      <c r="D308" s="15">
        <v>2</v>
      </c>
      <c r="E308" s="24"/>
    </row>
    <row r="309" spans="1:5" x14ac:dyDescent="0.25">
      <c r="A309" s="171"/>
      <c r="B309" s="14" t="s">
        <v>249</v>
      </c>
      <c r="C309" s="19"/>
      <c r="D309" s="19"/>
      <c r="E309" s="24"/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4</v>
      </c>
      <c r="D311" s="15">
        <v>7</v>
      </c>
      <c r="E311" s="24"/>
    </row>
    <row r="312" spans="1:5" x14ac:dyDescent="0.25">
      <c r="A312" s="171"/>
      <c r="B312" s="14" t="s">
        <v>252</v>
      </c>
      <c r="C312" s="19"/>
      <c r="D312" s="19"/>
      <c r="E312" s="24"/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9"/>
      <c r="D314" s="15">
        <v>2</v>
      </c>
      <c r="E314" s="24"/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7</v>
      </c>
      <c r="D317" s="15">
        <v>9</v>
      </c>
      <c r="E317" s="24"/>
    </row>
    <row r="318" spans="1:5" x14ac:dyDescent="0.25">
      <c r="A318" s="171"/>
      <c r="B318" s="14" t="s">
        <v>259</v>
      </c>
      <c r="C318" s="19"/>
      <c r="D318" s="19"/>
      <c r="E318" s="24"/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3</v>
      </c>
      <c r="D320" s="15">
        <v>8</v>
      </c>
      <c r="E320" s="25">
        <v>2</v>
      </c>
    </row>
    <row r="321" spans="1:5" x14ac:dyDescent="0.25">
      <c r="A321" s="171"/>
      <c r="B321" s="14" t="s">
        <v>262</v>
      </c>
      <c r="C321" s="15">
        <v>1</v>
      </c>
      <c r="D321" s="15">
        <v>2</v>
      </c>
      <c r="E321" s="24"/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9"/>
      <c r="D327" s="19"/>
      <c r="E327" s="24"/>
    </row>
    <row r="328" spans="1:5" x14ac:dyDescent="0.25">
      <c r="A328" s="171"/>
      <c r="B328" s="14" t="s">
        <v>270</v>
      </c>
      <c r="C328" s="15">
        <v>19</v>
      </c>
      <c r="D328" s="15">
        <v>48</v>
      </c>
      <c r="E328" s="24"/>
    </row>
    <row r="329" spans="1:5" x14ac:dyDescent="0.25">
      <c r="A329" s="171"/>
      <c r="B329" s="14" t="s">
        <v>271</v>
      </c>
      <c r="C329" s="19"/>
      <c r="D329" s="19"/>
      <c r="E329" s="24"/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9"/>
      <c r="D331" s="19"/>
      <c r="E331" s="24"/>
    </row>
    <row r="332" spans="1:5" x14ac:dyDescent="0.25">
      <c r="A332" s="171"/>
      <c r="B332" s="14" t="s">
        <v>273</v>
      </c>
      <c r="C332" s="19"/>
      <c r="D332" s="19"/>
      <c r="E332" s="24"/>
    </row>
    <row r="333" spans="1:5" x14ac:dyDescent="0.25">
      <c r="A333" s="171"/>
      <c r="B333" s="14" t="s">
        <v>274</v>
      </c>
      <c r="C333" s="19"/>
      <c r="D333" s="19"/>
      <c r="E333" s="24"/>
    </row>
    <row r="334" spans="1:5" x14ac:dyDescent="0.25">
      <c r="A334" s="171"/>
      <c r="B334" s="14" t="s">
        <v>275</v>
      </c>
      <c r="C334" s="15">
        <v>6</v>
      </c>
      <c r="D334" s="15">
        <v>2</v>
      </c>
      <c r="E334" s="24"/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1</v>
      </c>
      <c r="D340" s="15">
        <v>1</v>
      </c>
      <c r="E340" s="24"/>
    </row>
    <row r="341" spans="1:5" x14ac:dyDescent="0.25">
      <c r="A341" s="171"/>
      <c r="B341" s="14" t="s">
        <v>218</v>
      </c>
      <c r="C341" s="19"/>
      <c r="D341" s="19"/>
      <c r="E341" s="24"/>
    </row>
    <row r="342" spans="1:5" x14ac:dyDescent="0.25">
      <c r="A342" s="171"/>
      <c r="B342" s="14" t="s">
        <v>219</v>
      </c>
      <c r="C342" s="15">
        <v>68</v>
      </c>
      <c r="D342" s="15">
        <v>113</v>
      </c>
      <c r="E342" s="25">
        <v>10</v>
      </c>
    </row>
    <row r="343" spans="1:5" x14ac:dyDescent="0.25">
      <c r="A343" s="171"/>
      <c r="B343" s="14" t="s">
        <v>220</v>
      </c>
      <c r="C343" s="15">
        <v>1</v>
      </c>
      <c r="D343" s="19"/>
      <c r="E343" s="24"/>
    </row>
    <row r="344" spans="1:5" x14ac:dyDescent="0.25">
      <c r="A344" s="171"/>
      <c r="B344" s="14" t="s">
        <v>221</v>
      </c>
      <c r="C344" s="15">
        <v>20</v>
      </c>
      <c r="D344" s="15">
        <v>23</v>
      </c>
      <c r="E344" s="24"/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9"/>
      <c r="D346" s="19"/>
      <c r="E346" s="24"/>
    </row>
    <row r="347" spans="1:5" x14ac:dyDescent="0.25">
      <c r="A347" s="171"/>
      <c r="B347" s="14" t="s">
        <v>285</v>
      </c>
      <c r="C347" s="15">
        <v>3</v>
      </c>
      <c r="D347" s="19"/>
      <c r="E347" s="25">
        <v>1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9"/>
      <c r="D350" s="19"/>
      <c r="E350" s="24"/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1189</v>
      </c>
      <c r="D352" s="15">
        <v>1918</v>
      </c>
      <c r="E352" s="24"/>
    </row>
    <row r="353" spans="1:5" x14ac:dyDescent="0.25">
      <c r="A353" s="171"/>
      <c r="B353" s="14" t="s">
        <v>288</v>
      </c>
      <c r="C353" s="15">
        <v>70</v>
      </c>
      <c r="D353" s="15">
        <v>74</v>
      </c>
      <c r="E353" s="25">
        <v>2</v>
      </c>
    </row>
    <row r="354" spans="1:5" x14ac:dyDescent="0.25">
      <c r="A354" s="171"/>
      <c r="B354" s="14" t="s">
        <v>289</v>
      </c>
      <c r="C354" s="15">
        <v>369</v>
      </c>
      <c r="D354" s="15">
        <v>346</v>
      </c>
      <c r="E354" s="25">
        <v>195</v>
      </c>
    </row>
    <row r="355" spans="1:5" x14ac:dyDescent="0.25">
      <c r="A355" s="171"/>
      <c r="B355" s="14" t="s">
        <v>236</v>
      </c>
      <c r="C355" s="15">
        <v>1</v>
      </c>
      <c r="D355" s="15">
        <v>5</v>
      </c>
      <c r="E355" s="24"/>
    </row>
    <row r="356" spans="1:5" x14ac:dyDescent="0.25">
      <c r="A356" s="171"/>
      <c r="B356" s="14" t="s">
        <v>290</v>
      </c>
      <c r="C356" s="15">
        <v>2</v>
      </c>
      <c r="D356" s="15">
        <v>1</v>
      </c>
      <c r="E356" s="24"/>
    </row>
    <row r="357" spans="1:5" x14ac:dyDescent="0.25">
      <c r="A357" s="171"/>
      <c r="B357" s="14" t="s">
        <v>291</v>
      </c>
      <c r="C357" s="15">
        <v>2</v>
      </c>
      <c r="D357" s="15">
        <v>2</v>
      </c>
      <c r="E357" s="24"/>
    </row>
    <row r="358" spans="1:5" x14ac:dyDescent="0.25">
      <c r="A358" s="171"/>
      <c r="B358" s="14" t="s">
        <v>292</v>
      </c>
      <c r="C358" s="15">
        <v>17</v>
      </c>
      <c r="D358" s="15">
        <v>18</v>
      </c>
      <c r="E358" s="25">
        <v>5</v>
      </c>
    </row>
    <row r="359" spans="1:5" x14ac:dyDescent="0.25">
      <c r="A359" s="171"/>
      <c r="B359" s="14" t="s">
        <v>241</v>
      </c>
      <c r="C359" s="15">
        <v>17</v>
      </c>
      <c r="D359" s="15">
        <v>39</v>
      </c>
      <c r="E359" s="24"/>
    </row>
    <row r="360" spans="1:5" x14ac:dyDescent="0.25">
      <c r="A360" s="172"/>
      <c r="B360" s="14" t="s">
        <v>293</v>
      </c>
      <c r="C360" s="15">
        <v>377</v>
      </c>
      <c r="D360" s="15">
        <v>921</v>
      </c>
      <c r="E360" s="25">
        <v>1</v>
      </c>
    </row>
  </sheetData>
  <sheetProtection algorithmName="SHA-512" hashValue="nT5dr+LLWLaPBB6kjNLheKKEswffv86itRUd6OuWmJqqqiKcyGgjCf/LPWGItE+8pwmqrzEwqYhxDjZw7VdgyQ==" saltValue="eOyRE1FNRcbJdGpCfAcNM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7F29-982A-4CE2-A99B-C70BC71C1D46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1173</v>
      </c>
      <c r="G2" s="82" t="s">
        <v>1233</v>
      </c>
      <c r="H2" s="82" t="s">
        <v>1233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1240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640</v>
      </c>
      <c r="AE2" s="82" t="s">
        <v>1173</v>
      </c>
      <c r="AF2" s="82" t="s">
        <v>1183</v>
      </c>
      <c r="AI2" s="82" t="s">
        <v>196</v>
      </c>
      <c r="AL2" s="82" t="s">
        <v>638</v>
      </c>
      <c r="AM2" s="82" t="s">
        <v>638</v>
      </c>
      <c r="AN2" s="82" t="s">
        <v>640</v>
      </c>
      <c r="AO2" s="82" t="s">
        <v>640</v>
      </c>
      <c r="AQ2" s="82" t="s">
        <v>642</v>
      </c>
      <c r="AV2" s="82" t="s">
        <v>638</v>
      </c>
      <c r="AW2" s="82" t="s">
        <v>1174</v>
      </c>
      <c r="AX2" s="82" t="s">
        <v>1176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325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1268</v>
      </c>
      <c r="G3" s="82" t="s">
        <v>1247</v>
      </c>
      <c r="H3" s="82" t="s">
        <v>1234</v>
      </c>
      <c r="I3" s="82" t="s">
        <v>1233</v>
      </c>
      <c r="J3" s="82" t="s">
        <v>1234</v>
      </c>
      <c r="K3" s="82" t="s">
        <v>1233</v>
      </c>
      <c r="L3" s="82" t="s">
        <v>1233</v>
      </c>
      <c r="M3" s="82" t="s">
        <v>1236</v>
      </c>
      <c r="N3" s="82" t="s">
        <v>1244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642</v>
      </c>
      <c r="AE3" s="82" t="s">
        <v>1174</v>
      </c>
      <c r="AF3" s="82" t="s">
        <v>1184</v>
      </c>
      <c r="AI3" s="82" t="s">
        <v>198</v>
      </c>
      <c r="AL3" s="82" t="s">
        <v>640</v>
      </c>
      <c r="AM3" s="82" t="s">
        <v>640</v>
      </c>
      <c r="AN3" s="82" t="s">
        <v>642</v>
      </c>
      <c r="AO3" s="82" t="s">
        <v>642</v>
      </c>
      <c r="AQ3" s="82" t="s">
        <v>648</v>
      </c>
      <c r="AV3" s="82" t="s">
        <v>640</v>
      </c>
      <c r="AW3" s="82" t="s">
        <v>1176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F3" s="82" t="s">
        <v>111</v>
      </c>
      <c r="BG3" s="82" t="s">
        <v>111</v>
      </c>
      <c r="BH3" s="82" t="s">
        <v>1133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1246</v>
      </c>
      <c r="G4" s="82" t="s">
        <v>108</v>
      </c>
      <c r="H4" s="82" t="s">
        <v>966</v>
      </c>
      <c r="I4" s="82" t="s">
        <v>966</v>
      </c>
      <c r="J4" s="82" t="s">
        <v>966</v>
      </c>
      <c r="K4" s="82" t="s">
        <v>1234</v>
      </c>
      <c r="L4" s="82" t="s">
        <v>1236</v>
      </c>
      <c r="M4" s="82" t="s">
        <v>1244</v>
      </c>
      <c r="N4" s="82" t="s">
        <v>1245</v>
      </c>
      <c r="O4" s="82" t="s">
        <v>1234</v>
      </c>
      <c r="P4" s="82" t="s">
        <v>1281</v>
      </c>
      <c r="Q4" s="82" t="s">
        <v>1284</v>
      </c>
      <c r="R4" s="82" t="s">
        <v>1032</v>
      </c>
      <c r="S4" s="82" t="s">
        <v>1284</v>
      </c>
      <c r="T4" s="82" t="s">
        <v>1282</v>
      </c>
      <c r="V4" s="82" t="s">
        <v>31</v>
      </c>
      <c r="W4" s="82" t="s">
        <v>1377</v>
      </c>
      <c r="AB4" s="82" t="s">
        <v>1126</v>
      </c>
      <c r="AD4" s="82" t="s">
        <v>644</v>
      </c>
      <c r="AE4" s="82" t="s">
        <v>1175</v>
      </c>
      <c r="AF4" s="82" t="s">
        <v>1081</v>
      </c>
      <c r="AI4" s="82" t="s">
        <v>199</v>
      </c>
      <c r="AL4" s="82" t="s">
        <v>642</v>
      </c>
      <c r="AM4" s="82" t="s">
        <v>642</v>
      </c>
      <c r="AN4" s="82" t="s">
        <v>646</v>
      </c>
      <c r="AO4" s="82" t="s">
        <v>646</v>
      </c>
      <c r="AV4" s="82" t="s">
        <v>642</v>
      </c>
      <c r="AW4" s="82" t="s">
        <v>606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1240</v>
      </c>
      <c r="E5" s="82" t="s">
        <v>1236</v>
      </c>
      <c r="F5" s="82" t="s">
        <v>1249</v>
      </c>
      <c r="H5" s="82" t="s">
        <v>1246</v>
      </c>
      <c r="I5" s="82" t="s">
        <v>1247</v>
      </c>
      <c r="J5" s="82" t="s">
        <v>1247</v>
      </c>
      <c r="K5" s="82" t="s">
        <v>1236</v>
      </c>
      <c r="L5" s="82" t="s">
        <v>1237</v>
      </c>
      <c r="M5" s="82" t="s">
        <v>1245</v>
      </c>
      <c r="O5" s="82" t="s">
        <v>966</v>
      </c>
      <c r="P5" s="82" t="s">
        <v>1284</v>
      </c>
      <c r="R5" s="82" t="s">
        <v>1033</v>
      </c>
      <c r="T5" s="82" t="s">
        <v>1284</v>
      </c>
      <c r="V5" s="82" t="s">
        <v>32</v>
      </c>
      <c r="AD5" s="82" t="s">
        <v>646</v>
      </c>
      <c r="AE5" s="82" t="s">
        <v>1176</v>
      </c>
      <c r="AI5" s="82" t="s">
        <v>200</v>
      </c>
      <c r="AL5" s="82" t="s">
        <v>646</v>
      </c>
      <c r="AM5" s="82" t="s">
        <v>646</v>
      </c>
      <c r="AN5" s="82" t="s">
        <v>648</v>
      </c>
      <c r="AO5" s="82" t="s">
        <v>648</v>
      </c>
      <c r="AV5" s="82" t="s">
        <v>646</v>
      </c>
      <c r="AW5" s="82" t="s">
        <v>1177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1413</v>
      </c>
    </row>
    <row r="6" spans="1:61" x14ac:dyDescent="0.2">
      <c r="B6" s="82" t="s">
        <v>107</v>
      </c>
      <c r="C6" s="82" t="s">
        <v>1352</v>
      </c>
      <c r="D6" s="82" t="s">
        <v>966</v>
      </c>
      <c r="E6" s="82" t="s">
        <v>966</v>
      </c>
      <c r="F6" s="82" t="s">
        <v>108</v>
      </c>
      <c r="H6" s="82" t="s">
        <v>1247</v>
      </c>
      <c r="I6" s="82" t="s">
        <v>1250</v>
      </c>
      <c r="J6" s="82" t="s">
        <v>1250</v>
      </c>
      <c r="K6" s="82" t="s">
        <v>1244</v>
      </c>
      <c r="L6" s="82" t="s">
        <v>966</v>
      </c>
      <c r="O6" s="82" t="s">
        <v>1247</v>
      </c>
      <c r="R6" s="82" t="s">
        <v>1034</v>
      </c>
      <c r="V6" s="82" t="s">
        <v>33</v>
      </c>
      <c r="AD6" s="82" t="s">
        <v>648</v>
      </c>
      <c r="AE6" s="82" t="s">
        <v>606</v>
      </c>
      <c r="AI6" s="82" t="s">
        <v>201</v>
      </c>
      <c r="AL6" s="82" t="s">
        <v>648</v>
      </c>
      <c r="AM6" s="82" t="s">
        <v>648</v>
      </c>
      <c r="AV6" s="82" t="s">
        <v>648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1414</v>
      </c>
    </row>
    <row r="7" spans="1:61" x14ac:dyDescent="0.2">
      <c r="B7" s="82" t="s">
        <v>108</v>
      </c>
      <c r="C7" s="82" t="s">
        <v>1354</v>
      </c>
      <c r="D7" s="82" t="s">
        <v>1247</v>
      </c>
      <c r="E7" s="82" t="s">
        <v>1245</v>
      </c>
      <c r="H7" s="82" t="s">
        <v>1250</v>
      </c>
      <c r="I7" s="82" t="s">
        <v>1252</v>
      </c>
      <c r="J7" s="82" t="s">
        <v>1252</v>
      </c>
      <c r="K7" s="82" t="s">
        <v>1245</v>
      </c>
      <c r="L7" s="82" t="s">
        <v>1244</v>
      </c>
      <c r="O7" s="82" t="s">
        <v>1250</v>
      </c>
      <c r="R7" s="82" t="s">
        <v>1035</v>
      </c>
      <c r="AD7" s="82" t="s">
        <v>650</v>
      </c>
      <c r="AE7" s="82" t="s">
        <v>1177</v>
      </c>
      <c r="AI7" s="82" t="s">
        <v>202</v>
      </c>
      <c r="AL7" s="82" t="s">
        <v>650</v>
      </c>
      <c r="BC7" s="82" t="s">
        <v>978</v>
      </c>
      <c r="BD7" s="82" t="s">
        <v>956</v>
      </c>
      <c r="BE7" s="82" t="s">
        <v>1273</v>
      </c>
    </row>
    <row r="8" spans="1:61" x14ac:dyDescent="0.2">
      <c r="C8" s="82" t="s">
        <v>187</v>
      </c>
      <c r="D8" s="82" t="s">
        <v>1250</v>
      </c>
      <c r="E8" s="82" t="s">
        <v>1246</v>
      </c>
      <c r="H8" s="82" t="s">
        <v>1252</v>
      </c>
      <c r="I8" s="82" t="s">
        <v>108</v>
      </c>
      <c r="J8" s="82" t="s">
        <v>108</v>
      </c>
      <c r="L8" s="82" t="s">
        <v>1245</v>
      </c>
      <c r="O8" s="82" t="s">
        <v>1252</v>
      </c>
      <c r="R8" s="82" t="s">
        <v>1036</v>
      </c>
      <c r="AI8" s="82" t="s">
        <v>204</v>
      </c>
      <c r="BC8" s="82" t="s">
        <v>968</v>
      </c>
      <c r="BD8" s="82" t="s">
        <v>509</v>
      </c>
      <c r="BE8" s="82" t="s">
        <v>1011</v>
      </c>
    </row>
    <row r="9" spans="1:61" x14ac:dyDescent="0.2">
      <c r="C9" s="82" t="s">
        <v>1355</v>
      </c>
      <c r="D9" s="82" t="s">
        <v>1252</v>
      </c>
      <c r="E9" s="82" t="s">
        <v>1250</v>
      </c>
      <c r="H9" s="82" t="s">
        <v>108</v>
      </c>
      <c r="L9" s="82" t="s">
        <v>1247</v>
      </c>
      <c r="O9" s="82" t="s">
        <v>108</v>
      </c>
      <c r="R9" s="82" t="s">
        <v>1037</v>
      </c>
      <c r="AI9" s="82" t="s">
        <v>207</v>
      </c>
      <c r="BD9" s="82" t="s">
        <v>957</v>
      </c>
      <c r="BE9" s="82" t="s">
        <v>1274</v>
      </c>
    </row>
    <row r="10" spans="1:61" x14ac:dyDescent="0.2">
      <c r="C10" s="82" t="s">
        <v>1356</v>
      </c>
      <c r="D10" s="82" t="s">
        <v>1256</v>
      </c>
      <c r="E10" s="82" t="s">
        <v>1252</v>
      </c>
      <c r="L10" s="82" t="s">
        <v>1248</v>
      </c>
      <c r="R10" s="82" t="s">
        <v>1039</v>
      </c>
      <c r="AI10" s="82" t="s">
        <v>208</v>
      </c>
      <c r="BD10" s="82" t="s">
        <v>958</v>
      </c>
      <c r="BE10" s="82" t="s">
        <v>1275</v>
      </c>
    </row>
    <row r="11" spans="1:61" x14ac:dyDescent="0.2">
      <c r="C11" s="82" t="s">
        <v>267</v>
      </c>
      <c r="D11" s="82" t="s">
        <v>108</v>
      </c>
      <c r="L11" s="82" t="s">
        <v>1250</v>
      </c>
      <c r="AI11" s="82" t="s">
        <v>108</v>
      </c>
      <c r="BD11" s="82" t="s">
        <v>959</v>
      </c>
    </row>
    <row r="12" spans="1:61" x14ac:dyDescent="0.2">
      <c r="C12" s="82" t="s">
        <v>1357</v>
      </c>
      <c r="BD12" s="82" t="s">
        <v>960</v>
      </c>
    </row>
    <row r="13" spans="1:61" x14ac:dyDescent="0.2">
      <c r="BD13" s="82" t="s">
        <v>961</v>
      </c>
    </row>
    <row r="14" spans="1:61" x14ac:dyDescent="0.2">
      <c r="BD14" s="82" t="s">
        <v>108</v>
      </c>
    </row>
    <row r="15" spans="1:61" x14ac:dyDescent="0.2">
      <c r="BD15" s="82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D805-2F47-485B-8FF4-167E49791AAE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399</v>
      </c>
      <c r="D4" s="90">
        <f>SUM(DatosViolenciaGénero!D63:D69)</f>
        <v>154</v>
      </c>
    </row>
    <row r="5" spans="2:4" x14ac:dyDescent="0.2">
      <c r="B5" s="89" t="s">
        <v>1234</v>
      </c>
      <c r="C5" s="90">
        <f>SUM(DatosViolenciaGénero!C70:C73)</f>
        <v>24</v>
      </c>
      <c r="D5" s="90">
        <f>SUM(DatosViolenciaGénero!D70:D73)</f>
        <v>38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280</v>
      </c>
      <c r="D10" s="90">
        <f>SUM(DatosViolenciaGénero!D79:D80)</f>
        <v>85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76</v>
      </c>
    </row>
    <row r="16" spans="2:4" ht="13.5" thickBot="1" x14ac:dyDescent="0.25">
      <c r="B16" s="93" t="s">
        <v>1287</v>
      </c>
      <c r="C16" s="94">
        <f>DatosViolenciaGénero!C39</f>
        <v>81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0AC-F37F-4435-BB95-BB7ECA99A6BA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93</v>
      </c>
      <c r="D4" s="90">
        <f>SUM(DatosViolenciaDoméstica!D48:D54)</f>
        <v>33</v>
      </c>
    </row>
    <row r="5" spans="2:4" x14ac:dyDescent="0.2">
      <c r="B5" s="89" t="s">
        <v>1234</v>
      </c>
      <c r="C5" s="90">
        <f>SUM(DatosViolenciaDoméstica!C55:C58)</f>
        <v>6</v>
      </c>
      <c r="D5" s="90">
        <f>SUM(DatosViolenciaDoméstica!D55:D58)</f>
        <v>1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1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23</v>
      </c>
      <c r="D10" s="90">
        <f>SUM(DatosViolenciaDoméstica!D64:D65)</f>
        <v>11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14</v>
      </c>
    </row>
    <row r="16" spans="2:4" ht="13.5" thickBot="1" x14ac:dyDescent="0.25">
      <c r="B16" s="93" t="s">
        <v>1287</v>
      </c>
      <c r="C16" s="94">
        <f>DatosViolenciaDoméstica!C34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1544-5404-4961-B94B-6E311FB3AB3C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34</v>
      </c>
    </row>
    <row r="5" spans="2:3" x14ac:dyDescent="0.2">
      <c r="B5" s="83" t="s">
        <v>1271</v>
      </c>
      <c r="C5" s="85">
        <f>DatosMenores!C70</f>
        <v>33</v>
      </c>
    </row>
    <row r="6" spans="2:3" x14ac:dyDescent="0.2">
      <c r="B6" s="83" t="s">
        <v>1272</v>
      </c>
      <c r="C6" s="85">
        <f>DatosMenores!C71</f>
        <v>319</v>
      </c>
    </row>
    <row r="7" spans="2:3" ht="25.5" x14ac:dyDescent="0.2">
      <c r="B7" s="83" t="s">
        <v>1273</v>
      </c>
      <c r="C7" s="85">
        <f>DatosMenores!C74</f>
        <v>40</v>
      </c>
    </row>
    <row r="8" spans="2:3" ht="25.5" x14ac:dyDescent="0.2">
      <c r="B8" s="83" t="s">
        <v>1011</v>
      </c>
      <c r="C8" s="85">
        <f>DatosMenores!C75</f>
        <v>18</v>
      </c>
    </row>
    <row r="9" spans="2:3" ht="25.5" x14ac:dyDescent="0.2">
      <c r="B9" s="83" t="s">
        <v>1274</v>
      </c>
      <c r="C9" s="85">
        <f>DatosMenores!C76</f>
        <v>1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35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1</v>
      </c>
    </row>
    <row r="14" spans="2:3" ht="25.5" x14ac:dyDescent="0.2">
      <c r="B14" s="83" t="s">
        <v>1278</v>
      </c>
      <c r="C14" s="85">
        <f>DatosMenores!C73</f>
        <v>18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999D-15A6-4CD6-B9FB-9659B4C91FF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1086</v>
      </c>
      <c r="E11" s="68">
        <f>DatosDelitos!H6+DatosDelitos!H14-DatosDelitos!H18</f>
        <v>93</v>
      </c>
      <c r="F11" s="68">
        <f>DatosDelitos!I6+DatosDelitos!I14-DatosDelitos!I18</f>
        <v>81</v>
      </c>
      <c r="G11" s="68">
        <f>DatosDelitos!J6+DatosDelitos!J14-DatosDelitos!J18</f>
        <v>2</v>
      </c>
      <c r="H11" s="69">
        <f>DatosDelitos!K6+DatosDelitos!K14-DatosDelitos!K18</f>
        <v>4</v>
      </c>
      <c r="I11" s="69">
        <f>DatosDelitos!L6+DatosDelitos!L14-DatosDelitos!L18</f>
        <v>2</v>
      </c>
      <c r="J11" s="69">
        <f>DatosDelitos!M6+DatosDelitos!M14-DatosDelitos!M18</f>
        <v>0</v>
      </c>
      <c r="K11" s="69">
        <f>DatosDelitos!O6+DatosDelitos!O14-DatosDelitos!O18</f>
        <v>5</v>
      </c>
      <c r="L11" s="70">
        <f>DatosDelitos!P6+DatosDelitos!P14-DatosDelitos!P18</f>
        <v>106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3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459</v>
      </c>
      <c r="E15" s="72">
        <f>DatosDelitos!H18+DatosDelitos!H45</f>
        <v>107</v>
      </c>
      <c r="F15" s="72">
        <f>DatosDelitos!I17+DatosDelitos!I45</f>
        <v>29</v>
      </c>
      <c r="G15" s="72">
        <f>DatosDelitos!J18+DatosDelitos!J45</f>
        <v>1</v>
      </c>
      <c r="H15" s="72">
        <f>DatosDelitos!K18+DatosDelitos!K45</f>
        <v>1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2</v>
      </c>
      <c r="L15" s="73">
        <f>DatosDelitos!P18+DatosDelitos!P45</f>
        <v>120</v>
      </c>
    </row>
    <row r="16" spans="2:13" ht="13.15" customHeight="1" x14ac:dyDescent="0.2">
      <c r="B16" s="211" t="s">
        <v>1234</v>
      </c>
      <c r="C16" s="211"/>
      <c r="D16" s="71">
        <f>DatosDelitos!C31</f>
        <v>356</v>
      </c>
      <c r="E16" s="72">
        <f>DatosDelitos!H31</f>
        <v>49</v>
      </c>
      <c r="F16" s="72">
        <f>DatosDelitos!I31</f>
        <v>79</v>
      </c>
      <c r="G16" s="72">
        <f>DatosDelitos!J31</f>
        <v>8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1</v>
      </c>
      <c r="L16" s="73">
        <f>DatosDelitos!P31</f>
        <v>79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4</v>
      </c>
      <c r="E17" s="72">
        <f>DatosDelitos!H43-DatosDelitos!H45</f>
        <v>1</v>
      </c>
      <c r="F17" s="72">
        <f>DatosDelitos!I43-DatosDelitos!I45</f>
        <v>0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1</v>
      </c>
    </row>
    <row r="18" spans="2:12" ht="13.15" customHeight="1" x14ac:dyDescent="0.2">
      <c r="B18" s="211" t="s">
        <v>1236</v>
      </c>
      <c r="C18" s="211"/>
      <c r="D18" s="71">
        <f>DatosDelitos!C51</f>
        <v>99</v>
      </c>
      <c r="E18" s="72">
        <f>DatosDelitos!H51</f>
        <v>14</v>
      </c>
      <c r="F18" s="72">
        <f>DatosDelitos!I51</f>
        <v>10</v>
      </c>
      <c r="G18" s="72">
        <f>DatosDelitos!J51</f>
        <v>8</v>
      </c>
      <c r="H18" s="72">
        <f>DatosDelitos!K51</f>
        <v>7</v>
      </c>
      <c r="I18" s="72">
        <f>DatosDelitos!L51</f>
        <v>1</v>
      </c>
      <c r="J18" s="72">
        <f>DatosDelitos!M51</f>
        <v>0</v>
      </c>
      <c r="K18" s="72">
        <f>DatosDelitos!O51</f>
        <v>3</v>
      </c>
      <c r="L18" s="73">
        <f>DatosDelitos!P51</f>
        <v>16</v>
      </c>
    </row>
    <row r="19" spans="2:12" ht="13.15" customHeight="1" x14ac:dyDescent="0.2">
      <c r="B19" s="211" t="s">
        <v>1237</v>
      </c>
      <c r="C19" s="211"/>
      <c r="D19" s="71">
        <f>DatosDelitos!C73</f>
        <v>6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1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1" t="s">
        <v>1238</v>
      </c>
      <c r="C20" s="211"/>
      <c r="D20" s="71">
        <f>DatosDelitos!C75</f>
        <v>44</v>
      </c>
      <c r="E20" s="72">
        <f>DatosDelitos!H75</f>
        <v>0</v>
      </c>
      <c r="F20" s="72">
        <f>DatosDelitos!I75</f>
        <v>2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2</v>
      </c>
    </row>
    <row r="21" spans="2:12" ht="13.15" customHeight="1" x14ac:dyDescent="0.2">
      <c r="B21" s="212" t="s">
        <v>1239</v>
      </c>
      <c r="C21" s="212"/>
      <c r="D21" s="71">
        <f>DatosDelitos!C83</f>
        <v>63</v>
      </c>
      <c r="E21" s="72">
        <f>DatosDelitos!H83</f>
        <v>0</v>
      </c>
      <c r="F21" s="72">
        <f>DatosDelitos!I83</f>
        <v>1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3</v>
      </c>
    </row>
    <row r="22" spans="2:12" ht="13.15" customHeight="1" x14ac:dyDescent="0.2">
      <c r="B22" s="211" t="s">
        <v>1240</v>
      </c>
      <c r="C22" s="211"/>
      <c r="D22" s="71">
        <f>DatosDelitos!C86</f>
        <v>102</v>
      </c>
      <c r="E22" s="72">
        <f>DatosDelitos!H86</f>
        <v>17</v>
      </c>
      <c r="F22" s="72">
        <f>DatosDelitos!I86</f>
        <v>18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1</v>
      </c>
      <c r="K22" s="72">
        <f>DatosDelitos!O86</f>
        <v>0</v>
      </c>
      <c r="L22" s="73">
        <f>DatosDelitos!P86</f>
        <v>4</v>
      </c>
    </row>
    <row r="23" spans="2:12" ht="13.15" customHeight="1" x14ac:dyDescent="0.2">
      <c r="B23" s="211" t="s">
        <v>966</v>
      </c>
      <c r="C23" s="211"/>
      <c r="D23" s="71">
        <f>DatosDelitos!C98</f>
        <v>1373</v>
      </c>
      <c r="E23" s="72">
        <f>DatosDelitos!H98</f>
        <v>281</v>
      </c>
      <c r="F23" s="72">
        <f>DatosDelitos!I98</f>
        <v>234</v>
      </c>
      <c r="G23" s="72">
        <f>DatosDelitos!J98</f>
        <v>0</v>
      </c>
      <c r="H23" s="72">
        <f>DatosDelitos!K98</f>
        <v>1</v>
      </c>
      <c r="I23" s="72">
        <f>DatosDelitos!L98</f>
        <v>0</v>
      </c>
      <c r="J23" s="72">
        <f>DatosDelitos!M98</f>
        <v>0</v>
      </c>
      <c r="K23" s="72">
        <f>DatosDelitos!O98</f>
        <v>21</v>
      </c>
      <c r="L23" s="73">
        <f>DatosDelitos!P98</f>
        <v>192</v>
      </c>
    </row>
    <row r="24" spans="2:12" ht="27" customHeight="1" x14ac:dyDescent="0.2">
      <c r="B24" s="211" t="s">
        <v>1241</v>
      </c>
      <c r="C24" s="211"/>
      <c r="D24" s="71">
        <f>DatosDelitos!C132</f>
        <v>3</v>
      </c>
      <c r="E24" s="72">
        <f>DatosDelitos!H132</f>
        <v>0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1" t="s">
        <v>1242</v>
      </c>
      <c r="C25" s="211"/>
      <c r="D25" s="71">
        <f>DatosDelitos!C138</f>
        <v>7</v>
      </c>
      <c r="E25" s="72">
        <f>DatosDelitos!H138</f>
        <v>5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2" t="s">
        <v>1243</v>
      </c>
      <c r="C26" s="212"/>
      <c r="D26" s="71">
        <f>DatosDelitos!C145</f>
        <v>0</v>
      </c>
      <c r="E26" s="72">
        <f>DatosDelitos!H145</f>
        <v>0</v>
      </c>
      <c r="F26" s="72">
        <f>DatosDelitos!I145</f>
        <v>1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35</v>
      </c>
      <c r="E27" s="72">
        <f>DatosDelitos!H148</f>
        <v>8</v>
      </c>
      <c r="F27" s="72">
        <f>DatosDelitos!I148</f>
        <v>13</v>
      </c>
      <c r="G27" s="72">
        <f>DatosDelitos!J148</f>
        <v>1</v>
      </c>
      <c r="H27" s="72">
        <f>DatosDelitos!K148</f>
        <v>1</v>
      </c>
      <c r="I27" s="72">
        <f>DatosDelitos!L148</f>
        <v>1</v>
      </c>
      <c r="J27" s="72">
        <f>DatosDelitos!M148</f>
        <v>1</v>
      </c>
      <c r="K27" s="72">
        <f>DatosDelitos!O148</f>
        <v>0</v>
      </c>
      <c r="L27" s="73">
        <f>DatosDelitos!P148</f>
        <v>10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99</v>
      </c>
      <c r="E28" s="72">
        <f>DatosDelitos!H157+SUM(DatosDelitos!H168:H173)</f>
        <v>20</v>
      </c>
      <c r="F28" s="72">
        <f>DatosDelitos!I157+SUM(DatosDelitos!I168:I173)</f>
        <v>14</v>
      </c>
      <c r="G28" s="72">
        <f>DatosDelitos!J157+SUM(DatosDelitos!J168:J173)</f>
        <v>1</v>
      </c>
      <c r="H28" s="72">
        <f>DatosDelitos!K157+SUM(DatosDelitos!K168:K173)</f>
        <v>1</v>
      </c>
      <c r="I28" s="72">
        <f>DatosDelitos!L157+SUM(DatosDelitos!L168:L173)</f>
        <v>1</v>
      </c>
      <c r="J28" s="72">
        <f>DatosDelitos!M157+SUM(DatosDelitos!M168:M173)</f>
        <v>1</v>
      </c>
      <c r="K28" s="72">
        <f>DatosDelitos!O157+SUM(DatosDelitos!O168:O173)</f>
        <v>1</v>
      </c>
      <c r="L28" s="72">
        <f>DatosDelitos!P157+SUM(DatosDelitos!P168:Q173)</f>
        <v>10</v>
      </c>
    </row>
    <row r="29" spans="2:12" ht="13.15" customHeight="1" x14ac:dyDescent="0.2">
      <c r="B29" s="211" t="s">
        <v>1246</v>
      </c>
      <c r="C29" s="211"/>
      <c r="D29" s="71">
        <f>SUM(DatosDelitos!C174:C178)</f>
        <v>57</v>
      </c>
      <c r="E29" s="72">
        <f>SUM(DatosDelitos!H174:H178)</f>
        <v>24</v>
      </c>
      <c r="F29" s="72">
        <f>SUM(DatosDelitos!I174:I178)</f>
        <v>27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12</v>
      </c>
      <c r="L29" s="72">
        <f>SUM(DatosDelitos!P174:P178)</f>
        <v>14</v>
      </c>
    </row>
    <row r="30" spans="2:12" ht="13.15" customHeight="1" x14ac:dyDescent="0.2">
      <c r="B30" s="211" t="s">
        <v>1247</v>
      </c>
      <c r="C30" s="211"/>
      <c r="D30" s="71">
        <f>DatosDelitos!C179</f>
        <v>144</v>
      </c>
      <c r="E30" s="72">
        <f>DatosDelitos!H179</f>
        <v>75</v>
      </c>
      <c r="F30" s="72">
        <f>DatosDelitos!I179</f>
        <v>55</v>
      </c>
      <c r="G30" s="72">
        <f>DatosDelitos!J179</f>
        <v>0</v>
      </c>
      <c r="H30" s="72">
        <f>DatosDelitos!K179</f>
        <v>2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638</v>
      </c>
    </row>
    <row r="31" spans="2:12" ht="13.15" customHeight="1" x14ac:dyDescent="0.2">
      <c r="B31" s="211" t="s">
        <v>1248</v>
      </c>
      <c r="C31" s="211"/>
      <c r="D31" s="71">
        <f>DatosDelitos!C187</f>
        <v>67</v>
      </c>
      <c r="E31" s="72">
        <f>DatosDelitos!H187</f>
        <v>7</v>
      </c>
      <c r="F31" s="72">
        <f>DatosDelitos!I187</f>
        <v>11</v>
      </c>
      <c r="G31" s="72">
        <f>DatosDelitos!J187</f>
        <v>0</v>
      </c>
      <c r="H31" s="72">
        <f>DatosDelitos!K187</f>
        <v>1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13</v>
      </c>
    </row>
    <row r="32" spans="2:12" ht="13.15" customHeight="1" x14ac:dyDescent="0.2">
      <c r="B32" s="211" t="s">
        <v>1249</v>
      </c>
      <c r="C32" s="211"/>
      <c r="D32" s="71">
        <f>DatosDelitos!C202</f>
        <v>18</v>
      </c>
      <c r="E32" s="72">
        <f>DatosDelitos!H202</f>
        <v>2</v>
      </c>
      <c r="F32" s="72">
        <f>DatosDelitos!I202</f>
        <v>1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0</v>
      </c>
    </row>
    <row r="33" spans="2:13" ht="13.15" customHeight="1" x14ac:dyDescent="0.2">
      <c r="B33" s="211" t="s">
        <v>1250</v>
      </c>
      <c r="C33" s="211"/>
      <c r="D33" s="71">
        <f>DatosDelitos!C224</f>
        <v>463</v>
      </c>
      <c r="E33" s="72">
        <f>DatosDelitos!H224</f>
        <v>118</v>
      </c>
      <c r="F33" s="72">
        <f>DatosDelitos!I224</f>
        <v>103</v>
      </c>
      <c r="G33" s="72">
        <f>DatosDelitos!J224</f>
        <v>0</v>
      </c>
      <c r="H33" s="72">
        <f>DatosDelitos!K224</f>
        <v>2</v>
      </c>
      <c r="I33" s="72">
        <f>DatosDelitos!L224</f>
        <v>0</v>
      </c>
      <c r="J33" s="72">
        <f>DatosDelitos!M224</f>
        <v>0</v>
      </c>
      <c r="K33" s="72">
        <f>DatosDelitos!O224</f>
        <v>8</v>
      </c>
      <c r="L33" s="72">
        <f>DatosDelitos!P224</f>
        <v>109</v>
      </c>
    </row>
    <row r="34" spans="2:13" ht="13.15" customHeight="1" x14ac:dyDescent="0.2">
      <c r="B34" s="211" t="s">
        <v>1251</v>
      </c>
      <c r="C34" s="211"/>
      <c r="D34" s="71">
        <f>DatosDelitos!C245</f>
        <v>2</v>
      </c>
      <c r="E34" s="72">
        <f>DatosDelitos!H245</f>
        <v>0</v>
      </c>
      <c r="F34" s="72">
        <f>DatosDelitos!I245</f>
        <v>1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</v>
      </c>
    </row>
    <row r="35" spans="2:13" ht="13.15" customHeight="1" x14ac:dyDescent="0.2">
      <c r="B35" s="211" t="s">
        <v>1252</v>
      </c>
      <c r="C35" s="211"/>
      <c r="D35" s="71">
        <f>DatosDelitos!C272</f>
        <v>118</v>
      </c>
      <c r="E35" s="72">
        <f>DatosDelitos!H272</f>
        <v>56</v>
      </c>
      <c r="F35" s="72">
        <f>DatosDelitos!I272</f>
        <v>66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73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3</v>
      </c>
      <c r="E38" s="72">
        <f>DatosDelitos!H313+DatosDelitos!H319+DatosDelitos!H321</f>
        <v>1</v>
      </c>
      <c r="F38" s="72">
        <f>DatosDelitos!I313+DatosDelitos!I319+DatosDelitos!I321</f>
        <v>1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1" t="s">
        <v>1256</v>
      </c>
      <c r="C39" s="211"/>
      <c r="D39" s="71">
        <f>DatosDelitos!C324</f>
        <v>989</v>
      </c>
      <c r="E39" s="72">
        <f>DatosDelitos!H324</f>
        <v>12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1" t="s">
        <v>1257</v>
      </c>
      <c r="C40" s="211"/>
      <c r="D40" s="71">
        <f>DatosDelitos!C326</f>
        <v>2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5602</v>
      </c>
      <c r="E43" s="74">
        <f t="shared" ref="E43:L43" si="0">SUM(E11:E42)</f>
        <v>890</v>
      </c>
      <c r="F43" s="74">
        <f t="shared" si="0"/>
        <v>748</v>
      </c>
      <c r="G43" s="74">
        <f t="shared" si="0"/>
        <v>21</v>
      </c>
      <c r="H43" s="74">
        <f t="shared" si="0"/>
        <v>21</v>
      </c>
      <c r="I43" s="74">
        <f t="shared" si="0"/>
        <v>5</v>
      </c>
      <c r="J43" s="74">
        <f t="shared" si="0"/>
        <v>3</v>
      </c>
      <c r="K43" s="74">
        <f t="shared" si="0"/>
        <v>54</v>
      </c>
      <c r="L43" s="74">
        <f t="shared" si="0"/>
        <v>1391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4</v>
      </c>
      <c r="E50" s="77">
        <f>DatosDelitos!G14-DatosDelitos!G18</f>
        <v>6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158</v>
      </c>
      <c r="E54" s="77">
        <f>DatosDelitos!G18+DatosDelitos!G45</f>
        <v>56</v>
      </c>
    </row>
    <row r="55" spans="2:5" ht="13.15" customHeight="1" x14ac:dyDescent="0.25">
      <c r="B55" s="213" t="s">
        <v>1234</v>
      </c>
      <c r="C55" s="213"/>
      <c r="D55" s="77">
        <f>DatosDelitos!F31</f>
        <v>9</v>
      </c>
      <c r="E55" s="77">
        <f>DatosDelitos!G31</f>
        <v>15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1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0</v>
      </c>
      <c r="E57" s="77">
        <f>DatosDelitos!G51</f>
        <v>0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0</v>
      </c>
      <c r="E59" s="77">
        <f>DatosDelitos!G75</f>
        <v>0</v>
      </c>
    </row>
    <row r="60" spans="2:5" ht="13.15" customHeight="1" x14ac:dyDescent="0.25">
      <c r="B60" s="213" t="s">
        <v>1239</v>
      </c>
      <c r="C60" s="213"/>
      <c r="D60" s="77">
        <f>DatosDelitos!F83</f>
        <v>0</v>
      </c>
      <c r="E60" s="77">
        <f>DatosDelitos!G83</f>
        <v>0</v>
      </c>
    </row>
    <row r="61" spans="2:5" ht="13.15" customHeight="1" x14ac:dyDescent="0.25">
      <c r="B61" s="213" t="s">
        <v>1240</v>
      </c>
      <c r="C61" s="213"/>
      <c r="D61" s="77">
        <f>DatosDelitos!F86</f>
        <v>0</v>
      </c>
      <c r="E61" s="77">
        <f>DatosDelitos!G86</f>
        <v>1</v>
      </c>
    </row>
    <row r="62" spans="2:5" ht="13.15" customHeight="1" x14ac:dyDescent="0.25">
      <c r="B62" s="213" t="s">
        <v>966</v>
      </c>
      <c r="C62" s="213"/>
      <c r="D62" s="77">
        <f>DatosDelitos!F98</f>
        <v>32</v>
      </c>
      <c r="E62" s="77">
        <f>DatosDelitos!G98</f>
        <v>32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1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0</v>
      </c>
      <c r="E66" s="77">
        <f>DatosDelitos!G148</f>
        <v>1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0</v>
      </c>
      <c r="E67" s="77">
        <f>DatosDelitos!G157+SUM(DatosDelitos!G168:H173)</f>
        <v>2</v>
      </c>
    </row>
    <row r="68" spans="2:5" ht="13.15" customHeight="1" x14ac:dyDescent="0.25">
      <c r="B68" s="213" t="s">
        <v>1246</v>
      </c>
      <c r="C68" s="213"/>
      <c r="D68" s="77">
        <f>SUM(DatosDelitos!F174:G178)</f>
        <v>0</v>
      </c>
      <c r="E68" s="77">
        <f>SUM(DatosDelitos!G174:H178)</f>
        <v>24</v>
      </c>
    </row>
    <row r="69" spans="2:5" ht="13.15" customHeight="1" x14ac:dyDescent="0.25">
      <c r="B69" s="213" t="s">
        <v>1247</v>
      </c>
      <c r="C69" s="213"/>
      <c r="D69" s="77">
        <f>DatosDelitos!F179</f>
        <v>604</v>
      </c>
      <c r="E69" s="77">
        <f>DatosDelitos!G179</f>
        <v>609</v>
      </c>
    </row>
    <row r="70" spans="2:5" ht="13.15" customHeight="1" x14ac:dyDescent="0.25">
      <c r="B70" s="213" t="s">
        <v>1248</v>
      </c>
      <c r="C70" s="213"/>
      <c r="D70" s="77">
        <f>DatosDelitos!F187</f>
        <v>2</v>
      </c>
      <c r="E70" s="77">
        <f>DatosDelitos!G187</f>
        <v>2</v>
      </c>
    </row>
    <row r="71" spans="2:5" ht="13.15" customHeight="1" x14ac:dyDescent="0.25">
      <c r="B71" s="213" t="s">
        <v>1249</v>
      </c>
      <c r="C71" s="213"/>
      <c r="D71" s="77">
        <f>DatosDelitos!F202</f>
        <v>0</v>
      </c>
      <c r="E71" s="77">
        <f>DatosDelitos!G202</f>
        <v>0</v>
      </c>
    </row>
    <row r="72" spans="2:5" ht="13.15" customHeight="1" x14ac:dyDescent="0.25">
      <c r="B72" s="213" t="s">
        <v>1250</v>
      </c>
      <c r="C72" s="213"/>
      <c r="D72" s="77">
        <f>DatosDelitos!F224</f>
        <v>49</v>
      </c>
      <c r="E72" s="77">
        <f>DatosDelitos!G224</f>
        <v>42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26</v>
      </c>
      <c r="E74" s="77">
        <f>DatosDelitos!G272</f>
        <v>19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2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887</v>
      </c>
      <c r="E82" s="77">
        <f>SUM(E49:E81)</f>
        <v>810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1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1</v>
      </c>
    </row>
    <row r="92" spans="2:13" ht="13.15" customHeight="1" x14ac:dyDescent="0.25">
      <c r="B92" s="213" t="s">
        <v>1234</v>
      </c>
      <c r="C92" s="213"/>
      <c r="D92" s="77">
        <f>DatosDelitos!N31</f>
        <v>3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1</v>
      </c>
    </row>
    <row r="95" spans="2:13" ht="13.15" customHeight="1" x14ac:dyDescent="0.25">
      <c r="B95" s="213" t="s">
        <v>1237</v>
      </c>
      <c r="C95" s="213"/>
      <c r="D95" s="77">
        <f>DatosDelitos!N73</f>
        <v>4</v>
      </c>
    </row>
    <row r="96" spans="2:13" ht="27" customHeight="1" x14ac:dyDescent="0.25">
      <c r="B96" s="213" t="s">
        <v>1262</v>
      </c>
      <c r="C96" s="213"/>
      <c r="D96" s="77">
        <f>DatosDelitos!N75</f>
        <v>0</v>
      </c>
    </row>
    <row r="97" spans="2:4" ht="13.15" customHeight="1" x14ac:dyDescent="0.25">
      <c r="B97" s="213" t="s">
        <v>1239</v>
      </c>
      <c r="C97" s="213"/>
      <c r="D97" s="77">
        <f>DatosDelitos!N83</f>
        <v>0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5</v>
      </c>
    </row>
    <row r="100" spans="2:4" ht="27" customHeight="1" x14ac:dyDescent="0.25">
      <c r="B100" s="213" t="s">
        <v>1263</v>
      </c>
      <c r="C100" s="213"/>
      <c r="D100" s="77">
        <f>DatosDelitos!N132</f>
        <v>0</v>
      </c>
    </row>
    <row r="101" spans="2:4" ht="13.15" customHeight="1" x14ac:dyDescent="0.25">
      <c r="B101" s="213" t="s">
        <v>1242</v>
      </c>
      <c r="C101" s="213"/>
      <c r="D101" s="77">
        <f>DatosDelitos!N138</f>
        <v>10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8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3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28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0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19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12</v>
      </c>
    </row>
    <row r="109" spans="2:4" ht="13.15" customHeight="1" x14ac:dyDescent="0.25">
      <c r="B109" s="213" t="s">
        <v>1247</v>
      </c>
      <c r="C109" s="213"/>
      <c r="D109" s="77">
        <f>DatosDelitos!N179</f>
        <v>0</v>
      </c>
    </row>
    <row r="110" spans="2:4" ht="13.15" customHeight="1" x14ac:dyDescent="0.25">
      <c r="B110" s="213" t="s">
        <v>1248</v>
      </c>
      <c r="C110" s="213"/>
      <c r="D110" s="77">
        <f>DatosDelitos!N187</f>
        <v>4</v>
      </c>
    </row>
    <row r="111" spans="2:4" ht="13.15" customHeight="1" x14ac:dyDescent="0.25">
      <c r="B111" s="213" t="s">
        <v>1249</v>
      </c>
      <c r="C111" s="213"/>
      <c r="D111" s="77">
        <f>DatosDelitos!N202</f>
        <v>27</v>
      </c>
    </row>
    <row r="112" spans="2:4" ht="13.15" customHeight="1" x14ac:dyDescent="0.25">
      <c r="B112" s="213" t="s">
        <v>1250</v>
      </c>
      <c r="C112" s="213"/>
      <c r="D112" s="77">
        <f>DatosDelitos!N224</f>
        <v>2</v>
      </c>
    </row>
    <row r="113" spans="2:4" ht="13.15" customHeight="1" x14ac:dyDescent="0.25">
      <c r="B113" s="213" t="s">
        <v>1251</v>
      </c>
      <c r="C113" s="213"/>
      <c r="D113" s="77">
        <f>DatosDelitos!N245</f>
        <v>1</v>
      </c>
    </row>
    <row r="114" spans="2:4" ht="13.15" customHeight="1" x14ac:dyDescent="0.25">
      <c r="B114" s="213" t="s">
        <v>1252</v>
      </c>
      <c r="C114" s="213"/>
      <c r="D114" s="77">
        <f>DatosDelitos!N272</f>
        <v>3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1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0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133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92</v>
      </c>
      <c r="D6" s="27">
        <v>85</v>
      </c>
      <c r="E6" s="28">
        <v>0</v>
      </c>
      <c r="F6" s="27">
        <v>0</v>
      </c>
      <c r="G6" s="27">
        <v>0</v>
      </c>
      <c r="H6" s="27">
        <v>3</v>
      </c>
      <c r="I6" s="27">
        <v>3</v>
      </c>
      <c r="J6" s="27">
        <v>1</v>
      </c>
      <c r="K6" s="27">
        <v>4</v>
      </c>
      <c r="L6" s="27">
        <v>2</v>
      </c>
      <c r="M6" s="27">
        <v>0</v>
      </c>
      <c r="N6" s="27">
        <v>1</v>
      </c>
      <c r="O6" s="27">
        <v>4</v>
      </c>
      <c r="P6" s="29">
        <v>4</v>
      </c>
    </row>
    <row r="7" spans="1:16" x14ac:dyDescent="0.25">
      <c r="A7" s="30" t="s">
        <v>311</v>
      </c>
      <c r="B7" s="30" t="s">
        <v>312</v>
      </c>
      <c r="C7" s="15">
        <v>59</v>
      </c>
      <c r="D7" s="15">
        <v>77</v>
      </c>
      <c r="E7" s="31">
        <v>-1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1</v>
      </c>
      <c r="L7" s="15">
        <v>2</v>
      </c>
      <c r="M7" s="15">
        <v>0</v>
      </c>
      <c r="N7" s="15">
        <v>0</v>
      </c>
      <c r="O7" s="15">
        <v>4</v>
      </c>
      <c r="P7" s="25">
        <v>1</v>
      </c>
    </row>
    <row r="8" spans="1:16" x14ac:dyDescent="0.25">
      <c r="A8" s="30" t="s">
        <v>313</v>
      </c>
      <c r="B8" s="30" t="s">
        <v>314</v>
      </c>
      <c r="C8" s="15">
        <v>9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3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x14ac:dyDescent="0.25">
      <c r="A9" s="30" t="s">
        <v>315</v>
      </c>
      <c r="B9" s="30" t="s">
        <v>316</v>
      </c>
      <c r="C9" s="15">
        <v>22</v>
      </c>
      <c r="D9" s="15">
        <v>8</v>
      </c>
      <c r="E9" s="31">
        <v>1</v>
      </c>
      <c r="F9" s="15">
        <v>0</v>
      </c>
      <c r="G9" s="15">
        <v>0</v>
      </c>
      <c r="H9" s="15">
        <v>3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5">
        <v>2</v>
      </c>
    </row>
    <row r="10" spans="1:16" x14ac:dyDescent="0.25">
      <c r="A10" s="30" t="s">
        <v>317</v>
      </c>
      <c r="B10" s="30" t="s">
        <v>318</v>
      </c>
      <c r="C10" s="15">
        <v>2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1347</v>
      </c>
      <c r="D14" s="27">
        <v>1950</v>
      </c>
      <c r="E14" s="28">
        <v>-1</v>
      </c>
      <c r="F14" s="27">
        <v>131</v>
      </c>
      <c r="G14" s="27">
        <v>60</v>
      </c>
      <c r="H14" s="27">
        <v>168</v>
      </c>
      <c r="I14" s="27">
        <v>171</v>
      </c>
      <c r="J14" s="27">
        <v>2</v>
      </c>
      <c r="K14" s="27">
        <v>0</v>
      </c>
      <c r="L14" s="27">
        <v>0</v>
      </c>
      <c r="M14" s="27">
        <v>0</v>
      </c>
      <c r="N14" s="27">
        <v>1</v>
      </c>
      <c r="O14" s="27">
        <v>3</v>
      </c>
      <c r="P14" s="29">
        <v>211</v>
      </c>
    </row>
    <row r="15" spans="1:16" x14ac:dyDescent="0.25">
      <c r="A15" s="30" t="s">
        <v>324</v>
      </c>
      <c r="B15" s="30" t="s">
        <v>325</v>
      </c>
      <c r="C15" s="15">
        <v>647</v>
      </c>
      <c r="D15" s="15">
        <v>808</v>
      </c>
      <c r="E15" s="31">
        <v>-1</v>
      </c>
      <c r="F15" s="15">
        <v>4</v>
      </c>
      <c r="G15" s="15">
        <v>6</v>
      </c>
      <c r="H15" s="15">
        <v>77</v>
      </c>
      <c r="I15" s="15">
        <v>69</v>
      </c>
      <c r="J15" s="15">
        <v>1</v>
      </c>
      <c r="K15" s="15">
        <v>0</v>
      </c>
      <c r="L15" s="15">
        <v>0</v>
      </c>
      <c r="M15" s="15">
        <v>0</v>
      </c>
      <c r="N15" s="15">
        <v>0</v>
      </c>
      <c r="O15" s="15">
        <v>1</v>
      </c>
      <c r="P15" s="25">
        <v>100</v>
      </c>
    </row>
    <row r="16" spans="1:16" x14ac:dyDescent="0.25">
      <c r="A16" s="30" t="s">
        <v>326</v>
      </c>
      <c r="B16" s="30" t="s">
        <v>327</v>
      </c>
      <c r="C16" s="15">
        <v>22</v>
      </c>
      <c r="D16" s="15">
        <v>24</v>
      </c>
      <c r="E16" s="31">
        <v>-1</v>
      </c>
      <c r="F16" s="15">
        <v>0</v>
      </c>
      <c r="G16" s="15">
        <v>0</v>
      </c>
      <c r="H16" s="15">
        <v>3</v>
      </c>
      <c r="I16" s="15">
        <v>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325</v>
      </c>
      <c r="D17" s="15">
        <v>679</v>
      </c>
      <c r="E17" s="31">
        <v>-1</v>
      </c>
      <c r="F17" s="15">
        <v>0</v>
      </c>
      <c r="G17" s="15">
        <v>0</v>
      </c>
      <c r="H17" s="15">
        <v>10</v>
      </c>
      <c r="I17" s="15">
        <v>8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2</v>
      </c>
    </row>
    <row r="18" spans="1:16" ht="33.75" x14ac:dyDescent="0.25">
      <c r="A18" s="30" t="s">
        <v>330</v>
      </c>
      <c r="B18" s="30" t="s">
        <v>331</v>
      </c>
      <c r="C18" s="15">
        <v>353</v>
      </c>
      <c r="D18" s="15">
        <v>439</v>
      </c>
      <c r="E18" s="31">
        <v>-1</v>
      </c>
      <c r="F18" s="15">
        <v>127</v>
      </c>
      <c r="G18" s="15">
        <v>54</v>
      </c>
      <c r="H18" s="15">
        <v>78</v>
      </c>
      <c r="I18" s="15">
        <v>93</v>
      </c>
      <c r="J18" s="15">
        <v>1</v>
      </c>
      <c r="K18" s="15">
        <v>0</v>
      </c>
      <c r="L18" s="15">
        <v>0</v>
      </c>
      <c r="M18" s="15">
        <v>0</v>
      </c>
      <c r="N18" s="15">
        <v>1</v>
      </c>
      <c r="O18" s="15">
        <v>2</v>
      </c>
      <c r="P18" s="25">
        <v>109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3</v>
      </c>
      <c r="D21" s="27">
        <v>3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3</v>
      </c>
      <c r="D23" s="15">
        <v>3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356</v>
      </c>
      <c r="D31" s="27">
        <v>342</v>
      </c>
      <c r="E31" s="28">
        <v>0</v>
      </c>
      <c r="F31" s="27">
        <v>9</v>
      </c>
      <c r="G31" s="27">
        <v>15</v>
      </c>
      <c r="H31" s="27">
        <v>49</v>
      </c>
      <c r="I31" s="27">
        <v>79</v>
      </c>
      <c r="J31" s="27">
        <v>8</v>
      </c>
      <c r="K31" s="27">
        <v>0</v>
      </c>
      <c r="L31" s="27">
        <v>0</v>
      </c>
      <c r="M31" s="27">
        <v>0</v>
      </c>
      <c r="N31" s="27">
        <v>3</v>
      </c>
      <c r="O31" s="27">
        <v>1</v>
      </c>
      <c r="P31" s="29">
        <v>79</v>
      </c>
    </row>
    <row r="32" spans="1:16" x14ac:dyDescent="0.25">
      <c r="A32" s="30" t="s">
        <v>355</v>
      </c>
      <c r="B32" s="30" t="s">
        <v>356</v>
      </c>
      <c r="C32" s="15">
        <v>2</v>
      </c>
      <c r="D32" s="15">
        <v>5</v>
      </c>
      <c r="E32" s="31">
        <v>-1</v>
      </c>
      <c r="F32" s="15">
        <v>0</v>
      </c>
      <c r="G32" s="15">
        <v>0</v>
      </c>
      <c r="H32" s="15">
        <v>1</v>
      </c>
      <c r="I32" s="15">
        <v>4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1</v>
      </c>
      <c r="D33" s="15">
        <v>8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218</v>
      </c>
      <c r="D34" s="15">
        <v>166</v>
      </c>
      <c r="E34" s="31">
        <v>0</v>
      </c>
      <c r="F34" s="15">
        <v>5</v>
      </c>
      <c r="G34" s="15">
        <v>7</v>
      </c>
      <c r="H34" s="15">
        <v>13</v>
      </c>
      <c r="I34" s="15">
        <v>26</v>
      </c>
      <c r="J34" s="15">
        <v>0</v>
      </c>
      <c r="K34" s="15">
        <v>0</v>
      </c>
      <c r="L34" s="15">
        <v>0</v>
      </c>
      <c r="M34" s="15">
        <v>0</v>
      </c>
      <c r="N34" s="15">
        <v>2</v>
      </c>
      <c r="O34" s="15">
        <v>1</v>
      </c>
      <c r="P34" s="25">
        <v>34</v>
      </c>
    </row>
    <row r="35" spans="1:16" x14ac:dyDescent="0.25">
      <c r="A35" s="30" t="s">
        <v>361</v>
      </c>
      <c r="B35" s="30" t="s">
        <v>362</v>
      </c>
      <c r="C35" s="15">
        <v>6</v>
      </c>
      <c r="D35" s="15">
        <v>8</v>
      </c>
      <c r="E35" s="31">
        <v>-1</v>
      </c>
      <c r="F35" s="15">
        <v>0</v>
      </c>
      <c r="G35" s="15">
        <v>0</v>
      </c>
      <c r="H35" s="15">
        <v>1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30" t="s">
        <v>363</v>
      </c>
      <c r="B36" s="30" t="s">
        <v>364</v>
      </c>
      <c r="C36" s="15">
        <v>74</v>
      </c>
      <c r="D36" s="15">
        <v>88</v>
      </c>
      <c r="E36" s="31">
        <v>-1</v>
      </c>
      <c r="F36" s="15">
        <v>1</v>
      </c>
      <c r="G36" s="15">
        <v>2</v>
      </c>
      <c r="H36" s="15">
        <v>7</v>
      </c>
      <c r="I36" s="15">
        <v>7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12</v>
      </c>
    </row>
    <row r="37" spans="1:16" ht="22.5" x14ac:dyDescent="0.25">
      <c r="A37" s="30" t="s">
        <v>365</v>
      </c>
      <c r="B37" s="30" t="s">
        <v>366</v>
      </c>
      <c r="C37" s="15">
        <v>18</v>
      </c>
      <c r="D37" s="15">
        <v>35</v>
      </c>
      <c r="E37" s="31">
        <v>-1</v>
      </c>
      <c r="F37" s="15">
        <v>3</v>
      </c>
      <c r="G37" s="15">
        <v>5</v>
      </c>
      <c r="H37" s="15">
        <v>22</v>
      </c>
      <c r="I37" s="15">
        <v>30</v>
      </c>
      <c r="J37" s="15">
        <v>8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  <c r="P37" s="25">
        <v>25</v>
      </c>
    </row>
    <row r="38" spans="1:16" ht="22.5" x14ac:dyDescent="0.25">
      <c r="A38" s="30" t="s">
        <v>367</v>
      </c>
      <c r="B38" s="30" t="s">
        <v>368</v>
      </c>
      <c r="C38" s="15">
        <v>6</v>
      </c>
      <c r="D38" s="15">
        <v>6</v>
      </c>
      <c r="E38" s="31">
        <v>0</v>
      </c>
      <c r="F38" s="15">
        <v>0</v>
      </c>
      <c r="G38" s="15">
        <v>1</v>
      </c>
      <c r="H38" s="15">
        <v>3</v>
      </c>
      <c r="I38" s="15">
        <v>7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7</v>
      </c>
    </row>
    <row r="39" spans="1:16" ht="22.5" x14ac:dyDescent="0.25">
      <c r="A39" s="30" t="s">
        <v>369</v>
      </c>
      <c r="B39" s="30" t="s">
        <v>370</v>
      </c>
      <c r="C39" s="15">
        <v>2</v>
      </c>
      <c r="D39" s="15">
        <v>2</v>
      </c>
      <c r="E39" s="31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29</v>
      </c>
      <c r="D42" s="15">
        <v>24</v>
      </c>
      <c r="E42" s="31">
        <v>0</v>
      </c>
      <c r="F42" s="15">
        <v>0</v>
      </c>
      <c r="G42" s="15">
        <v>0</v>
      </c>
      <c r="H42" s="15">
        <v>2</v>
      </c>
      <c r="I42" s="15">
        <v>2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1</v>
      </c>
    </row>
    <row r="43" spans="1:16" x14ac:dyDescent="0.25">
      <c r="A43" s="179" t="s">
        <v>377</v>
      </c>
      <c r="B43" s="180"/>
      <c r="C43" s="27">
        <v>110</v>
      </c>
      <c r="D43" s="27">
        <v>132</v>
      </c>
      <c r="E43" s="28">
        <v>-1</v>
      </c>
      <c r="F43" s="27">
        <v>32</v>
      </c>
      <c r="G43" s="27">
        <v>2</v>
      </c>
      <c r="H43" s="27">
        <v>30</v>
      </c>
      <c r="I43" s="27">
        <v>21</v>
      </c>
      <c r="J43" s="27">
        <v>0</v>
      </c>
      <c r="K43" s="27">
        <v>1</v>
      </c>
      <c r="L43" s="27">
        <v>0</v>
      </c>
      <c r="M43" s="27">
        <v>0</v>
      </c>
      <c r="N43" s="27">
        <v>0</v>
      </c>
      <c r="O43" s="27">
        <v>0</v>
      </c>
      <c r="P43" s="29">
        <v>12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6</v>
      </c>
      <c r="E44" s="31">
        <v>-1</v>
      </c>
      <c r="F44" s="15">
        <v>1</v>
      </c>
      <c r="G44" s="15">
        <v>0</v>
      </c>
      <c r="H44" s="15">
        <v>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1</v>
      </c>
    </row>
    <row r="45" spans="1:16" ht="22.5" x14ac:dyDescent="0.25">
      <c r="A45" s="30" t="s">
        <v>380</v>
      </c>
      <c r="B45" s="30" t="s">
        <v>381</v>
      </c>
      <c r="C45" s="15">
        <v>106</v>
      </c>
      <c r="D45" s="15">
        <v>123</v>
      </c>
      <c r="E45" s="31">
        <v>-1</v>
      </c>
      <c r="F45" s="15">
        <v>31</v>
      </c>
      <c r="G45" s="15">
        <v>2</v>
      </c>
      <c r="H45" s="15">
        <v>29</v>
      </c>
      <c r="I45" s="15">
        <v>21</v>
      </c>
      <c r="J45" s="15">
        <v>0</v>
      </c>
      <c r="K45" s="15">
        <v>1</v>
      </c>
      <c r="L45" s="15">
        <v>0</v>
      </c>
      <c r="M45" s="15">
        <v>0</v>
      </c>
      <c r="N45" s="15">
        <v>0</v>
      </c>
      <c r="O45" s="15">
        <v>0</v>
      </c>
      <c r="P45" s="25">
        <v>11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2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2</v>
      </c>
      <c r="D49" s="15">
        <v>1</v>
      </c>
      <c r="E49" s="31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99</v>
      </c>
      <c r="D51" s="27">
        <v>120</v>
      </c>
      <c r="E51" s="28">
        <v>-1</v>
      </c>
      <c r="F51" s="27">
        <v>0</v>
      </c>
      <c r="G51" s="27">
        <v>0</v>
      </c>
      <c r="H51" s="27">
        <v>14</v>
      </c>
      <c r="I51" s="27">
        <v>10</v>
      </c>
      <c r="J51" s="27">
        <v>8</v>
      </c>
      <c r="K51" s="27">
        <v>7</v>
      </c>
      <c r="L51" s="27">
        <v>1</v>
      </c>
      <c r="M51" s="27">
        <v>0</v>
      </c>
      <c r="N51" s="27">
        <v>1</v>
      </c>
      <c r="O51" s="27">
        <v>3</v>
      </c>
      <c r="P51" s="29">
        <v>16</v>
      </c>
    </row>
    <row r="52" spans="1:16" x14ac:dyDescent="0.25">
      <c r="A52" s="30" t="s">
        <v>393</v>
      </c>
      <c r="B52" s="30" t="s">
        <v>394</v>
      </c>
      <c r="C52" s="15">
        <v>26</v>
      </c>
      <c r="D52" s="15">
        <v>43</v>
      </c>
      <c r="E52" s="31">
        <v>-1</v>
      </c>
      <c r="F52" s="15">
        <v>0</v>
      </c>
      <c r="G52" s="15">
        <v>0</v>
      </c>
      <c r="H52" s="15">
        <v>1</v>
      </c>
      <c r="I52" s="15">
        <v>1</v>
      </c>
      <c r="J52" s="15">
        <v>2</v>
      </c>
      <c r="K52" s="15">
        <v>1</v>
      </c>
      <c r="L52" s="15">
        <v>0</v>
      </c>
      <c r="M52" s="15">
        <v>0</v>
      </c>
      <c r="N52" s="15">
        <v>0</v>
      </c>
      <c r="O52" s="15">
        <v>0</v>
      </c>
      <c r="P52" s="25">
        <v>4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2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26</v>
      </c>
      <c r="D54" s="15">
        <v>38</v>
      </c>
      <c r="E54" s="31">
        <v>-1</v>
      </c>
      <c r="F54" s="15">
        <v>0</v>
      </c>
      <c r="G54" s="15">
        <v>0</v>
      </c>
      <c r="H54" s="15">
        <v>7</v>
      </c>
      <c r="I54" s="15">
        <v>6</v>
      </c>
      <c r="J54" s="15">
        <v>4</v>
      </c>
      <c r="K54" s="15">
        <v>0</v>
      </c>
      <c r="L54" s="15">
        <v>1</v>
      </c>
      <c r="M54" s="15">
        <v>0</v>
      </c>
      <c r="N54" s="15">
        <v>0</v>
      </c>
      <c r="O54" s="15">
        <v>3</v>
      </c>
      <c r="P54" s="25">
        <v>3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0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1</v>
      </c>
    </row>
    <row r="56" spans="1:16" x14ac:dyDescent="0.25">
      <c r="A56" s="30" t="s">
        <v>401</v>
      </c>
      <c r="B56" s="30" t="s">
        <v>402</v>
      </c>
      <c r="C56" s="15">
        <v>1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1</v>
      </c>
    </row>
    <row r="57" spans="1:16" x14ac:dyDescent="0.25">
      <c r="A57" s="30" t="s">
        <v>403</v>
      </c>
      <c r="B57" s="30" t="s">
        <v>404</v>
      </c>
      <c r="C57" s="15">
        <v>11</v>
      </c>
      <c r="D57" s="15">
        <v>5</v>
      </c>
      <c r="E57" s="31">
        <v>1</v>
      </c>
      <c r="F57" s="15">
        <v>0</v>
      </c>
      <c r="G57" s="15">
        <v>0</v>
      </c>
      <c r="H57" s="15">
        <v>3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1</v>
      </c>
    </row>
    <row r="58" spans="1:16" ht="22.5" x14ac:dyDescent="0.25">
      <c r="A58" s="30" t="s">
        <v>405</v>
      </c>
      <c r="B58" s="30" t="s">
        <v>406</v>
      </c>
      <c r="C58" s="15">
        <v>3</v>
      </c>
      <c r="D58" s="15">
        <v>2</v>
      </c>
      <c r="E58" s="31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1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1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8</v>
      </c>
      <c r="D61" s="15">
        <v>7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5</v>
      </c>
      <c r="D62" s="15">
        <v>2</v>
      </c>
      <c r="E62" s="31">
        <v>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3</v>
      </c>
      <c r="D63" s="15">
        <v>0</v>
      </c>
      <c r="E63" s="31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30" t="s">
        <v>417</v>
      </c>
      <c r="B64" s="30" t="s">
        <v>418</v>
      </c>
      <c r="C64" s="15">
        <v>8</v>
      </c>
      <c r="D64" s="15">
        <v>8</v>
      </c>
      <c r="E64" s="31">
        <v>0</v>
      </c>
      <c r="F64" s="15">
        <v>0</v>
      </c>
      <c r="G64" s="15">
        <v>0</v>
      </c>
      <c r="H64" s="15">
        <v>1</v>
      </c>
      <c r="I64" s="15">
        <v>1</v>
      </c>
      <c r="J64" s="15">
        <v>1</v>
      </c>
      <c r="K64" s="15">
        <v>3</v>
      </c>
      <c r="L64" s="15">
        <v>0</v>
      </c>
      <c r="M64" s="15">
        <v>0</v>
      </c>
      <c r="N64" s="15">
        <v>1</v>
      </c>
      <c r="O64" s="15">
        <v>0</v>
      </c>
      <c r="P64" s="25">
        <v>5</v>
      </c>
    </row>
    <row r="65" spans="1:16" ht="22.5" x14ac:dyDescent="0.25">
      <c r="A65" s="30" t="s">
        <v>419</v>
      </c>
      <c r="B65" s="30" t="s">
        <v>420</v>
      </c>
      <c r="C65" s="15">
        <v>6</v>
      </c>
      <c r="D65" s="15">
        <v>4</v>
      </c>
      <c r="E65" s="31">
        <v>0</v>
      </c>
      <c r="F65" s="15">
        <v>0</v>
      </c>
      <c r="G65" s="15">
        <v>0</v>
      </c>
      <c r="H65" s="15">
        <v>2</v>
      </c>
      <c r="I65" s="15">
        <v>1</v>
      </c>
      <c r="J65" s="15">
        <v>0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0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1</v>
      </c>
      <c r="E67" s="31">
        <v>-1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1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4</v>
      </c>
      <c r="E69" s="31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2</v>
      </c>
      <c r="E70" s="31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2</v>
      </c>
      <c r="E71" s="31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6</v>
      </c>
      <c r="D73" s="27">
        <v>2</v>
      </c>
      <c r="E73" s="28">
        <v>2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1</v>
      </c>
      <c r="L73" s="27">
        <v>0</v>
      </c>
      <c r="M73" s="27">
        <v>0</v>
      </c>
      <c r="N73" s="27">
        <v>4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6</v>
      </c>
      <c r="D74" s="15">
        <v>2</v>
      </c>
      <c r="E74" s="31">
        <v>2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v>0</v>
      </c>
      <c r="M74" s="15">
        <v>0</v>
      </c>
      <c r="N74" s="15">
        <v>4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44</v>
      </c>
      <c r="D75" s="27">
        <v>28</v>
      </c>
      <c r="E75" s="28">
        <v>0</v>
      </c>
      <c r="F75" s="27">
        <v>0</v>
      </c>
      <c r="G75" s="27">
        <v>0</v>
      </c>
      <c r="H75" s="27">
        <v>0</v>
      </c>
      <c r="I75" s="27">
        <v>2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2</v>
      </c>
    </row>
    <row r="76" spans="1:16" x14ac:dyDescent="0.25">
      <c r="A76" s="30" t="s">
        <v>439</v>
      </c>
      <c r="B76" s="30" t="s">
        <v>440</v>
      </c>
      <c r="C76" s="15">
        <v>9</v>
      </c>
      <c r="D76" s="15">
        <v>4</v>
      </c>
      <c r="E76" s="31">
        <v>1</v>
      </c>
      <c r="F76" s="15">
        <v>0</v>
      </c>
      <c r="G76" s="15">
        <v>0</v>
      </c>
      <c r="H76" s="15">
        <v>0</v>
      </c>
      <c r="I76" s="15">
        <v>1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2</v>
      </c>
      <c r="D77" s="15">
        <v>1</v>
      </c>
      <c r="E77" s="31">
        <v>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18</v>
      </c>
      <c r="D78" s="15">
        <v>15</v>
      </c>
      <c r="E78" s="31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1</v>
      </c>
      <c r="D79" s="15">
        <v>4</v>
      </c>
      <c r="E79" s="31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10</v>
      </c>
      <c r="D80" s="15">
        <v>4</v>
      </c>
      <c r="E80" s="31">
        <v>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2</v>
      </c>
    </row>
    <row r="81" spans="1:16" ht="33.75" x14ac:dyDescent="0.25">
      <c r="A81" s="30" t="s">
        <v>449</v>
      </c>
      <c r="B81" s="30" t="s">
        <v>450</v>
      </c>
      <c r="C81" s="15">
        <v>4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0</v>
      </c>
      <c r="E82" s="31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63</v>
      </c>
      <c r="D83" s="27">
        <v>43</v>
      </c>
      <c r="E83" s="28">
        <v>0</v>
      </c>
      <c r="F83" s="27">
        <v>0</v>
      </c>
      <c r="G83" s="27">
        <v>0</v>
      </c>
      <c r="H83" s="27">
        <v>0</v>
      </c>
      <c r="I83" s="27">
        <v>1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3</v>
      </c>
    </row>
    <row r="84" spans="1:16" x14ac:dyDescent="0.25">
      <c r="A84" s="30" t="s">
        <v>454</v>
      </c>
      <c r="B84" s="30" t="s">
        <v>455</v>
      </c>
      <c r="C84" s="15">
        <v>11</v>
      </c>
      <c r="D84" s="15">
        <v>15</v>
      </c>
      <c r="E84" s="31">
        <v>-1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52</v>
      </c>
      <c r="D85" s="15">
        <v>28</v>
      </c>
      <c r="E85" s="31">
        <v>0</v>
      </c>
      <c r="F85" s="15">
        <v>0</v>
      </c>
      <c r="G85" s="15">
        <v>0</v>
      </c>
      <c r="H85" s="15">
        <v>0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3</v>
      </c>
    </row>
    <row r="86" spans="1:16" x14ac:dyDescent="0.25">
      <c r="A86" s="179" t="s">
        <v>458</v>
      </c>
      <c r="B86" s="180"/>
      <c r="C86" s="27">
        <v>102</v>
      </c>
      <c r="D86" s="27">
        <v>167</v>
      </c>
      <c r="E86" s="28">
        <v>-1</v>
      </c>
      <c r="F86" s="27">
        <v>0</v>
      </c>
      <c r="G86" s="27">
        <v>1</v>
      </c>
      <c r="H86" s="27">
        <v>17</v>
      </c>
      <c r="I86" s="27">
        <v>18</v>
      </c>
      <c r="J86" s="27">
        <v>0</v>
      </c>
      <c r="K86" s="27">
        <v>0</v>
      </c>
      <c r="L86" s="27">
        <v>0</v>
      </c>
      <c r="M86" s="27">
        <v>1</v>
      </c>
      <c r="N86" s="27">
        <v>0</v>
      </c>
      <c r="O86" s="27">
        <v>0</v>
      </c>
      <c r="P86" s="29">
        <v>4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22</v>
      </c>
      <c r="D90" s="15">
        <v>17</v>
      </c>
      <c r="E90" s="31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1</v>
      </c>
      <c r="D92" s="15">
        <v>10</v>
      </c>
      <c r="E92" s="31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47</v>
      </c>
      <c r="D93" s="15">
        <v>78</v>
      </c>
      <c r="E93" s="31">
        <v>-1</v>
      </c>
      <c r="F93" s="15">
        <v>0</v>
      </c>
      <c r="G93" s="15">
        <v>0</v>
      </c>
      <c r="H93" s="15">
        <v>4</v>
      </c>
      <c r="I93" s="15">
        <v>3</v>
      </c>
      <c r="J93" s="15">
        <v>0</v>
      </c>
      <c r="K93" s="15">
        <v>0</v>
      </c>
      <c r="L93" s="15">
        <v>0</v>
      </c>
      <c r="M93" s="15">
        <v>1</v>
      </c>
      <c r="N93" s="15">
        <v>0</v>
      </c>
      <c r="O93" s="15">
        <v>0</v>
      </c>
      <c r="P93" s="25">
        <v>0</v>
      </c>
    </row>
    <row r="94" spans="1:16" x14ac:dyDescent="0.25">
      <c r="A94" s="30" t="s">
        <v>473</v>
      </c>
      <c r="B94" s="30" t="s">
        <v>474</v>
      </c>
      <c r="C94" s="15">
        <v>0</v>
      </c>
      <c r="D94" s="15">
        <v>4</v>
      </c>
      <c r="E94" s="31">
        <v>-1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31</v>
      </c>
      <c r="D95" s="15">
        <v>56</v>
      </c>
      <c r="E95" s="31">
        <v>-1</v>
      </c>
      <c r="F95" s="15">
        <v>0</v>
      </c>
      <c r="G95" s="15">
        <v>1</v>
      </c>
      <c r="H95" s="15">
        <v>13</v>
      </c>
      <c r="I95" s="15">
        <v>15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4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1</v>
      </c>
      <c r="D97" s="15">
        <v>2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1373</v>
      </c>
      <c r="D98" s="27">
        <v>1628</v>
      </c>
      <c r="E98" s="28">
        <v>-1</v>
      </c>
      <c r="F98" s="27">
        <v>32</v>
      </c>
      <c r="G98" s="27">
        <v>32</v>
      </c>
      <c r="H98" s="27">
        <v>281</v>
      </c>
      <c r="I98" s="27">
        <v>234</v>
      </c>
      <c r="J98" s="27">
        <v>0</v>
      </c>
      <c r="K98" s="27">
        <v>1</v>
      </c>
      <c r="L98" s="27">
        <v>0</v>
      </c>
      <c r="M98" s="27">
        <v>0</v>
      </c>
      <c r="N98" s="27">
        <v>5</v>
      </c>
      <c r="O98" s="27">
        <v>21</v>
      </c>
      <c r="P98" s="29">
        <v>192</v>
      </c>
    </row>
    <row r="99" spans="1:16" x14ac:dyDescent="0.25">
      <c r="A99" s="30" t="s">
        <v>482</v>
      </c>
      <c r="B99" s="30" t="s">
        <v>483</v>
      </c>
      <c r="C99" s="15">
        <v>206</v>
      </c>
      <c r="D99" s="15">
        <v>283</v>
      </c>
      <c r="E99" s="31">
        <v>-1</v>
      </c>
      <c r="F99" s="15">
        <v>10</v>
      </c>
      <c r="G99" s="15">
        <v>6</v>
      </c>
      <c r="H99" s="15">
        <v>36</v>
      </c>
      <c r="I99" s="15">
        <v>22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30</v>
      </c>
    </row>
    <row r="100" spans="1:16" x14ac:dyDescent="0.25">
      <c r="A100" s="30" t="s">
        <v>484</v>
      </c>
      <c r="B100" s="30" t="s">
        <v>485</v>
      </c>
      <c r="C100" s="15">
        <v>187</v>
      </c>
      <c r="D100" s="15">
        <v>199</v>
      </c>
      <c r="E100" s="31">
        <v>-1</v>
      </c>
      <c r="F100" s="15">
        <v>8</v>
      </c>
      <c r="G100" s="15">
        <v>6</v>
      </c>
      <c r="H100" s="15">
        <v>91</v>
      </c>
      <c r="I100" s="15">
        <v>58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7</v>
      </c>
      <c r="P100" s="25">
        <v>40</v>
      </c>
    </row>
    <row r="101" spans="1:16" ht="33.75" x14ac:dyDescent="0.25">
      <c r="A101" s="30" t="s">
        <v>486</v>
      </c>
      <c r="B101" s="30" t="s">
        <v>487</v>
      </c>
      <c r="C101" s="15">
        <v>18</v>
      </c>
      <c r="D101" s="15">
        <v>28</v>
      </c>
      <c r="E101" s="31">
        <v>-1</v>
      </c>
      <c r="F101" s="15">
        <v>2</v>
      </c>
      <c r="G101" s="15">
        <v>1</v>
      </c>
      <c r="H101" s="15">
        <v>6</v>
      </c>
      <c r="I101" s="15">
        <v>12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5">
        <v>15</v>
      </c>
    </row>
    <row r="102" spans="1:16" ht="22.5" x14ac:dyDescent="0.25">
      <c r="A102" s="30" t="s">
        <v>488</v>
      </c>
      <c r="B102" s="30" t="s">
        <v>489</v>
      </c>
      <c r="C102" s="15">
        <v>69</v>
      </c>
      <c r="D102" s="15">
        <v>79</v>
      </c>
      <c r="E102" s="31">
        <v>-1</v>
      </c>
      <c r="F102" s="15">
        <v>3</v>
      </c>
      <c r="G102" s="15">
        <v>2</v>
      </c>
      <c r="H102" s="15">
        <v>26</v>
      </c>
      <c r="I102" s="15">
        <v>25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13</v>
      </c>
      <c r="P102" s="25">
        <v>25</v>
      </c>
    </row>
    <row r="103" spans="1:16" x14ac:dyDescent="0.25">
      <c r="A103" s="30" t="s">
        <v>490</v>
      </c>
      <c r="B103" s="30" t="s">
        <v>491</v>
      </c>
      <c r="C103" s="15">
        <v>3</v>
      </c>
      <c r="D103" s="15">
        <v>7</v>
      </c>
      <c r="E103" s="31">
        <v>-1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37</v>
      </c>
      <c r="D104" s="15">
        <v>24</v>
      </c>
      <c r="E104" s="31">
        <v>0</v>
      </c>
      <c r="F104" s="15">
        <v>0</v>
      </c>
      <c r="G104" s="15">
        <v>0</v>
      </c>
      <c r="H104" s="15">
        <v>11</v>
      </c>
      <c r="I104" s="15">
        <v>9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7</v>
      </c>
    </row>
    <row r="105" spans="1:16" x14ac:dyDescent="0.25">
      <c r="A105" s="30" t="s">
        <v>494</v>
      </c>
      <c r="B105" s="30" t="s">
        <v>495</v>
      </c>
      <c r="C105" s="15">
        <v>31</v>
      </c>
      <c r="D105" s="15">
        <v>26</v>
      </c>
      <c r="E105" s="31">
        <v>0</v>
      </c>
      <c r="F105" s="15">
        <v>0</v>
      </c>
      <c r="G105" s="15">
        <v>0</v>
      </c>
      <c r="H105" s="15">
        <v>3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1</v>
      </c>
    </row>
    <row r="106" spans="1:16" x14ac:dyDescent="0.25">
      <c r="A106" s="30" t="s">
        <v>496</v>
      </c>
      <c r="B106" s="30" t="s">
        <v>497</v>
      </c>
      <c r="C106" s="15">
        <v>369</v>
      </c>
      <c r="D106" s="15">
        <v>449</v>
      </c>
      <c r="E106" s="31">
        <v>-1</v>
      </c>
      <c r="F106" s="15">
        <v>7</v>
      </c>
      <c r="G106" s="15">
        <v>5</v>
      </c>
      <c r="H106" s="15">
        <v>52</v>
      </c>
      <c r="I106" s="15">
        <v>39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5">
        <v>20</v>
      </c>
    </row>
    <row r="107" spans="1:16" ht="22.5" x14ac:dyDescent="0.25">
      <c r="A107" s="30" t="s">
        <v>498</v>
      </c>
      <c r="B107" s="30" t="s">
        <v>499</v>
      </c>
      <c r="C107" s="15">
        <v>107</v>
      </c>
      <c r="D107" s="15">
        <v>130</v>
      </c>
      <c r="E107" s="31">
        <v>-1</v>
      </c>
      <c r="F107" s="15">
        <v>0</v>
      </c>
      <c r="G107" s="15">
        <v>1</v>
      </c>
      <c r="H107" s="15">
        <v>18</v>
      </c>
      <c r="I107" s="15">
        <v>17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5">
        <v>18</v>
      </c>
    </row>
    <row r="108" spans="1:16" ht="22.5" x14ac:dyDescent="0.25">
      <c r="A108" s="30" t="s">
        <v>500</v>
      </c>
      <c r="B108" s="30" t="s">
        <v>501</v>
      </c>
      <c r="C108" s="15">
        <v>3</v>
      </c>
      <c r="D108" s="15">
        <v>2</v>
      </c>
      <c r="E108" s="31">
        <v>0</v>
      </c>
      <c r="F108" s="15">
        <v>0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2</v>
      </c>
      <c r="D109" s="15">
        <v>4</v>
      </c>
      <c r="E109" s="31">
        <v>-1</v>
      </c>
      <c r="F109" s="15">
        <v>0</v>
      </c>
      <c r="G109" s="15">
        <v>0</v>
      </c>
      <c r="H109" s="15">
        <v>2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4</v>
      </c>
      <c r="E110" s="31">
        <v>-1</v>
      </c>
      <c r="F110" s="15">
        <v>0</v>
      </c>
      <c r="G110" s="15">
        <v>0</v>
      </c>
      <c r="H110" s="15">
        <v>2</v>
      </c>
      <c r="I110" s="15">
        <v>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319</v>
      </c>
      <c r="D112" s="15">
        <v>347</v>
      </c>
      <c r="E112" s="31">
        <v>-1</v>
      </c>
      <c r="F112" s="15">
        <v>2</v>
      </c>
      <c r="G112" s="15">
        <v>10</v>
      </c>
      <c r="H112" s="15">
        <v>26</v>
      </c>
      <c r="I112" s="15">
        <v>34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25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3</v>
      </c>
      <c r="D115" s="15">
        <v>1</v>
      </c>
      <c r="E115" s="31">
        <v>2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1</v>
      </c>
      <c r="E116" s="31">
        <v>0</v>
      </c>
      <c r="F116" s="15">
        <v>0</v>
      </c>
      <c r="G116" s="15">
        <v>0</v>
      </c>
      <c r="H116" s="15">
        <v>1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23</v>
      </c>
      <c r="E117" s="31">
        <v>-1</v>
      </c>
      <c r="F117" s="15">
        <v>0</v>
      </c>
      <c r="G117" s="15">
        <v>0</v>
      </c>
      <c r="H117" s="15">
        <v>1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</v>
      </c>
      <c r="D121" s="15">
        <v>2</v>
      </c>
      <c r="E121" s="31">
        <v>-1</v>
      </c>
      <c r="F121" s="15">
        <v>0</v>
      </c>
      <c r="G121" s="15">
        <v>0</v>
      </c>
      <c r="H121" s="15">
        <v>1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8</v>
      </c>
      <c r="D122" s="15">
        <v>6</v>
      </c>
      <c r="E122" s="31">
        <v>0</v>
      </c>
      <c r="F122" s="15">
        <v>0</v>
      </c>
      <c r="G122" s="15">
        <v>1</v>
      </c>
      <c r="H122" s="15">
        <v>4</v>
      </c>
      <c r="I122" s="15">
        <v>8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8</v>
      </c>
    </row>
    <row r="123" spans="1:16" x14ac:dyDescent="0.25">
      <c r="A123" s="30" t="s">
        <v>530</v>
      </c>
      <c r="B123" s="30" t="s">
        <v>531</v>
      </c>
      <c r="C123" s="15">
        <v>1</v>
      </c>
      <c r="D123" s="15">
        <v>2</v>
      </c>
      <c r="E123" s="31">
        <v>-1</v>
      </c>
      <c r="F123" s="15">
        <v>0</v>
      </c>
      <c r="G123" s="15">
        <v>0</v>
      </c>
      <c r="H123" s="15">
        <v>0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5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1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5</v>
      </c>
      <c r="D127" s="15">
        <v>4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2</v>
      </c>
      <c r="E129" s="31">
        <v>-1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1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9" t="s">
        <v>548</v>
      </c>
      <c r="B132" s="180"/>
      <c r="C132" s="27">
        <v>3</v>
      </c>
      <c r="D132" s="27">
        <v>2</v>
      </c>
      <c r="E132" s="28">
        <v>0</v>
      </c>
      <c r="F132" s="27">
        <v>0</v>
      </c>
      <c r="G132" s="27">
        <v>0</v>
      </c>
      <c r="H132" s="27">
        <v>0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2</v>
      </c>
      <c r="D133" s="15">
        <v>2</v>
      </c>
      <c r="E133" s="31">
        <v>0</v>
      </c>
      <c r="F133" s="15">
        <v>0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1</v>
      </c>
      <c r="D135" s="15">
        <v>0</v>
      </c>
      <c r="E135" s="31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7</v>
      </c>
      <c r="D138" s="27">
        <v>2</v>
      </c>
      <c r="E138" s="28">
        <v>2</v>
      </c>
      <c r="F138" s="27">
        <v>0</v>
      </c>
      <c r="G138" s="27">
        <v>1</v>
      </c>
      <c r="H138" s="27">
        <v>5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10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2</v>
      </c>
      <c r="D139" s="15">
        <v>2</v>
      </c>
      <c r="E139" s="31">
        <v>0</v>
      </c>
      <c r="F139" s="15">
        <v>0</v>
      </c>
      <c r="G139" s="15">
        <v>1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3</v>
      </c>
      <c r="D140" s="15">
        <v>0</v>
      </c>
      <c r="E140" s="31">
        <v>0</v>
      </c>
      <c r="F140" s="15">
        <v>0</v>
      </c>
      <c r="G140" s="15">
        <v>0</v>
      </c>
      <c r="H140" s="15">
        <v>3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7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1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2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0</v>
      </c>
      <c r="D143" s="15">
        <v>0</v>
      </c>
      <c r="E143" s="31">
        <v>0</v>
      </c>
      <c r="F143" s="15">
        <v>0</v>
      </c>
      <c r="G143" s="15">
        <v>0</v>
      </c>
      <c r="H143" s="15">
        <v>1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1</v>
      </c>
      <c r="D144" s="15">
        <v>0</v>
      </c>
      <c r="E144" s="31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9" t="s">
        <v>572</v>
      </c>
      <c r="B145" s="180"/>
      <c r="C145" s="27">
        <v>0</v>
      </c>
      <c r="D145" s="27">
        <v>2</v>
      </c>
      <c r="E145" s="28">
        <v>-1</v>
      </c>
      <c r="F145" s="27">
        <v>0</v>
      </c>
      <c r="G145" s="27">
        <v>0</v>
      </c>
      <c r="H145" s="27">
        <v>0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1</v>
      </c>
      <c r="E146" s="31">
        <v>-1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0</v>
      </c>
      <c r="G147" s="15">
        <v>0</v>
      </c>
      <c r="H147" s="15">
        <v>0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35</v>
      </c>
      <c r="D148" s="27">
        <v>60</v>
      </c>
      <c r="E148" s="28">
        <v>-1</v>
      </c>
      <c r="F148" s="27">
        <v>0</v>
      </c>
      <c r="G148" s="27">
        <v>1</v>
      </c>
      <c r="H148" s="27">
        <v>8</v>
      </c>
      <c r="I148" s="27">
        <v>13</v>
      </c>
      <c r="J148" s="27">
        <v>1</v>
      </c>
      <c r="K148" s="27">
        <v>1</v>
      </c>
      <c r="L148" s="27">
        <v>1</v>
      </c>
      <c r="M148" s="27">
        <v>1</v>
      </c>
      <c r="N148" s="27">
        <v>39</v>
      </c>
      <c r="O148" s="27">
        <v>0</v>
      </c>
      <c r="P148" s="29">
        <v>10</v>
      </c>
    </row>
    <row r="149" spans="1:16" ht="22.5" x14ac:dyDescent="0.25">
      <c r="A149" s="30" t="s">
        <v>578</v>
      </c>
      <c r="B149" s="30" t="s">
        <v>579</v>
      </c>
      <c r="C149" s="15">
        <v>7</v>
      </c>
      <c r="D149" s="15">
        <v>11</v>
      </c>
      <c r="E149" s="31">
        <v>-1</v>
      </c>
      <c r="F149" s="15">
        <v>0</v>
      </c>
      <c r="G149" s="15">
        <v>0</v>
      </c>
      <c r="H149" s="15">
        <v>5</v>
      </c>
      <c r="I149" s="15">
        <v>7</v>
      </c>
      <c r="J149" s="15">
        <v>0</v>
      </c>
      <c r="K149" s="15">
        <v>0</v>
      </c>
      <c r="L149" s="15">
        <v>0</v>
      </c>
      <c r="M149" s="15">
        <v>0</v>
      </c>
      <c r="N149" s="15">
        <v>8</v>
      </c>
      <c r="O149" s="15">
        <v>0</v>
      </c>
      <c r="P149" s="25">
        <v>3</v>
      </c>
    </row>
    <row r="150" spans="1:16" ht="22.5" x14ac:dyDescent="0.25">
      <c r="A150" s="30" t="s">
        <v>580</v>
      </c>
      <c r="B150" s="30" t="s">
        <v>581</v>
      </c>
      <c r="C150" s="15">
        <v>3</v>
      </c>
      <c r="D150" s="15">
        <v>0</v>
      </c>
      <c r="E150" s="31">
        <v>0</v>
      </c>
      <c r="F150" s="15">
        <v>0</v>
      </c>
      <c r="G150" s="15">
        <v>1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15">
        <v>1</v>
      </c>
      <c r="N150" s="15">
        <v>3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6</v>
      </c>
      <c r="D152" s="15">
        <v>4</v>
      </c>
      <c r="E152" s="31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3</v>
      </c>
      <c r="D153" s="15">
        <v>1</v>
      </c>
      <c r="E153" s="31">
        <v>2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3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6</v>
      </c>
      <c r="E154" s="31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4</v>
      </c>
      <c r="D155" s="15">
        <v>18</v>
      </c>
      <c r="E155" s="31">
        <v>-1</v>
      </c>
      <c r="F155" s="15">
        <v>0</v>
      </c>
      <c r="G155" s="15">
        <v>0</v>
      </c>
      <c r="H155" s="15">
        <v>0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8</v>
      </c>
      <c r="O155" s="15">
        <v>0</v>
      </c>
      <c r="P155" s="25">
        <v>2</v>
      </c>
    </row>
    <row r="156" spans="1:16" ht="22.5" x14ac:dyDescent="0.25">
      <c r="A156" s="30" t="s">
        <v>592</v>
      </c>
      <c r="B156" s="30" t="s">
        <v>593</v>
      </c>
      <c r="C156" s="15">
        <v>12</v>
      </c>
      <c r="D156" s="15">
        <v>20</v>
      </c>
      <c r="E156" s="31">
        <v>-1</v>
      </c>
      <c r="F156" s="15">
        <v>0</v>
      </c>
      <c r="G156" s="15">
        <v>0</v>
      </c>
      <c r="H156" s="15">
        <v>2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10</v>
      </c>
      <c r="O156" s="15">
        <v>0</v>
      </c>
      <c r="P156" s="25">
        <v>5</v>
      </c>
    </row>
    <row r="157" spans="1:16" x14ac:dyDescent="0.25">
      <c r="A157" s="179" t="s">
        <v>594</v>
      </c>
      <c r="B157" s="180"/>
      <c r="C157" s="27">
        <v>71</v>
      </c>
      <c r="D157" s="27">
        <v>79</v>
      </c>
      <c r="E157" s="28">
        <v>-1</v>
      </c>
      <c r="F157" s="27">
        <v>0</v>
      </c>
      <c r="G157" s="27">
        <v>0</v>
      </c>
      <c r="H157" s="27">
        <v>18</v>
      </c>
      <c r="I157" s="27">
        <v>14</v>
      </c>
      <c r="J157" s="27">
        <v>1</v>
      </c>
      <c r="K157" s="27">
        <v>1</v>
      </c>
      <c r="L157" s="27">
        <v>1</v>
      </c>
      <c r="M157" s="27">
        <v>1</v>
      </c>
      <c r="N157" s="27">
        <v>18</v>
      </c>
      <c r="O157" s="27">
        <v>1</v>
      </c>
      <c r="P157" s="29">
        <v>10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1</v>
      </c>
      <c r="D162" s="15">
        <v>7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55</v>
      </c>
      <c r="D163" s="15">
        <v>45</v>
      </c>
      <c r="E163" s="31">
        <v>0</v>
      </c>
      <c r="F163" s="15">
        <v>0</v>
      </c>
      <c r="G163" s="15">
        <v>0</v>
      </c>
      <c r="H163" s="15">
        <v>16</v>
      </c>
      <c r="I163" s="15">
        <v>12</v>
      </c>
      <c r="J163" s="15">
        <v>1</v>
      </c>
      <c r="K163" s="15">
        <v>1</v>
      </c>
      <c r="L163" s="15">
        <v>1</v>
      </c>
      <c r="M163" s="15">
        <v>1</v>
      </c>
      <c r="N163" s="15">
        <v>11</v>
      </c>
      <c r="O163" s="15">
        <v>1</v>
      </c>
      <c r="P163" s="25">
        <v>5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1</v>
      </c>
      <c r="E164" s="31">
        <v>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7</v>
      </c>
      <c r="D165" s="15">
        <v>17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6</v>
      </c>
      <c r="D166" s="15">
        <v>9</v>
      </c>
      <c r="E166" s="31">
        <v>-1</v>
      </c>
      <c r="F166" s="15">
        <v>0</v>
      </c>
      <c r="G166" s="15">
        <v>0</v>
      </c>
      <c r="H166" s="15">
        <v>2</v>
      </c>
      <c r="I166" s="15">
        <v>2</v>
      </c>
      <c r="J166" s="15">
        <v>0</v>
      </c>
      <c r="K166" s="15">
        <v>0</v>
      </c>
      <c r="L166" s="15">
        <v>0</v>
      </c>
      <c r="M166" s="15">
        <v>0</v>
      </c>
      <c r="N166" s="15">
        <v>7</v>
      </c>
      <c r="O166" s="15">
        <v>0</v>
      </c>
      <c r="P166" s="25">
        <v>5</v>
      </c>
    </row>
    <row r="167" spans="1:16" x14ac:dyDescent="0.25">
      <c r="A167" s="179" t="s">
        <v>613</v>
      </c>
      <c r="B167" s="180"/>
      <c r="C167" s="27">
        <v>85</v>
      </c>
      <c r="D167" s="27">
        <v>79</v>
      </c>
      <c r="E167" s="28">
        <v>0</v>
      </c>
      <c r="F167" s="27">
        <v>0</v>
      </c>
      <c r="G167" s="27">
        <v>0</v>
      </c>
      <c r="H167" s="27">
        <v>26</v>
      </c>
      <c r="I167" s="27">
        <v>27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12</v>
      </c>
      <c r="P167" s="29">
        <v>14</v>
      </c>
    </row>
    <row r="168" spans="1:16" ht="22.5" x14ac:dyDescent="0.25">
      <c r="A168" s="30" t="s">
        <v>614</v>
      </c>
      <c r="B168" s="30" t="s">
        <v>615</v>
      </c>
      <c r="C168" s="15">
        <v>28</v>
      </c>
      <c r="D168" s="15">
        <v>15</v>
      </c>
      <c r="E168" s="31">
        <v>0</v>
      </c>
      <c r="F168" s="15">
        <v>0</v>
      </c>
      <c r="G168" s="15">
        <v>0</v>
      </c>
      <c r="H168" s="15">
        <v>2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34</v>
      </c>
      <c r="D174" s="15">
        <v>42</v>
      </c>
      <c r="E174" s="31">
        <v>-1</v>
      </c>
      <c r="F174" s="15">
        <v>0</v>
      </c>
      <c r="G174" s="15">
        <v>0</v>
      </c>
      <c r="H174" s="15">
        <v>15</v>
      </c>
      <c r="I174" s="15">
        <v>16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11</v>
      </c>
      <c r="P174" s="25">
        <v>8</v>
      </c>
    </row>
    <row r="175" spans="1:16" ht="22.5" x14ac:dyDescent="0.25">
      <c r="A175" s="30" t="s">
        <v>628</v>
      </c>
      <c r="B175" s="30" t="s">
        <v>629</v>
      </c>
      <c r="C175" s="15">
        <v>13</v>
      </c>
      <c r="D175" s="15">
        <v>14</v>
      </c>
      <c r="E175" s="31">
        <v>-1</v>
      </c>
      <c r="F175" s="15">
        <v>0</v>
      </c>
      <c r="G175" s="15">
        <v>0</v>
      </c>
      <c r="H175" s="15">
        <v>4</v>
      </c>
      <c r="I175" s="15">
        <v>11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</v>
      </c>
      <c r="P175" s="25">
        <v>6</v>
      </c>
    </row>
    <row r="176" spans="1:16" x14ac:dyDescent="0.25">
      <c r="A176" s="30" t="s">
        <v>630</v>
      </c>
      <c r="B176" s="30" t="s">
        <v>631</v>
      </c>
      <c r="C176" s="15">
        <v>9</v>
      </c>
      <c r="D176" s="15">
        <v>8</v>
      </c>
      <c r="E176" s="31">
        <v>0</v>
      </c>
      <c r="F176" s="15">
        <v>0</v>
      </c>
      <c r="G176" s="15">
        <v>0</v>
      </c>
      <c r="H176" s="15">
        <v>5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1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144</v>
      </c>
      <c r="D179" s="27">
        <v>185</v>
      </c>
      <c r="E179" s="28">
        <v>-1</v>
      </c>
      <c r="F179" s="27">
        <v>604</v>
      </c>
      <c r="G179" s="27">
        <v>609</v>
      </c>
      <c r="H179" s="27">
        <v>75</v>
      </c>
      <c r="I179" s="27">
        <v>55</v>
      </c>
      <c r="J179" s="27">
        <v>0</v>
      </c>
      <c r="K179" s="27">
        <v>2</v>
      </c>
      <c r="L179" s="27">
        <v>0</v>
      </c>
      <c r="M179" s="27">
        <v>0</v>
      </c>
      <c r="N179" s="27">
        <v>0</v>
      </c>
      <c r="O179" s="27">
        <v>0</v>
      </c>
      <c r="P179" s="29">
        <v>638</v>
      </c>
    </row>
    <row r="180" spans="1:16" ht="22.5" x14ac:dyDescent="0.25">
      <c r="A180" s="30" t="s">
        <v>637</v>
      </c>
      <c r="B180" s="30" t="s">
        <v>638</v>
      </c>
      <c r="C180" s="15">
        <v>0</v>
      </c>
      <c r="D180" s="15">
        <v>2</v>
      </c>
      <c r="E180" s="31">
        <v>-1</v>
      </c>
      <c r="F180" s="15">
        <v>3</v>
      </c>
      <c r="G180" s="15">
        <v>4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4</v>
      </c>
    </row>
    <row r="181" spans="1:16" ht="22.5" x14ac:dyDescent="0.25">
      <c r="A181" s="30" t="s">
        <v>639</v>
      </c>
      <c r="B181" s="30" t="s">
        <v>640</v>
      </c>
      <c r="C181" s="15">
        <v>65</v>
      </c>
      <c r="D181" s="15">
        <v>104</v>
      </c>
      <c r="E181" s="31">
        <v>-1</v>
      </c>
      <c r="F181" s="15">
        <v>326</v>
      </c>
      <c r="G181" s="15">
        <v>325</v>
      </c>
      <c r="H181" s="15">
        <v>37</v>
      </c>
      <c r="I181" s="15">
        <v>31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347</v>
      </c>
    </row>
    <row r="182" spans="1:16" x14ac:dyDescent="0.25">
      <c r="A182" s="30" t="s">
        <v>641</v>
      </c>
      <c r="B182" s="30" t="s">
        <v>642</v>
      </c>
      <c r="C182" s="15">
        <v>9</v>
      </c>
      <c r="D182" s="15">
        <v>8</v>
      </c>
      <c r="E182" s="31">
        <v>0</v>
      </c>
      <c r="F182" s="15">
        <v>5</v>
      </c>
      <c r="G182" s="15">
        <v>4</v>
      </c>
      <c r="H182" s="15">
        <v>4</v>
      </c>
      <c r="I182" s="15">
        <v>2</v>
      </c>
      <c r="J182" s="15">
        <v>0</v>
      </c>
      <c r="K182" s="15">
        <v>1</v>
      </c>
      <c r="L182" s="15">
        <v>0</v>
      </c>
      <c r="M182" s="15">
        <v>0</v>
      </c>
      <c r="N182" s="15">
        <v>0</v>
      </c>
      <c r="O182" s="15">
        <v>0</v>
      </c>
      <c r="P182" s="25">
        <v>6</v>
      </c>
    </row>
    <row r="183" spans="1:16" ht="22.5" x14ac:dyDescent="0.25">
      <c r="A183" s="30" t="s">
        <v>643</v>
      </c>
      <c r="B183" s="30" t="s">
        <v>644</v>
      </c>
      <c r="C183" s="15">
        <v>1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11</v>
      </c>
      <c r="D184" s="15">
        <v>10</v>
      </c>
      <c r="E184" s="31">
        <v>0</v>
      </c>
      <c r="F184" s="15">
        <v>15</v>
      </c>
      <c r="G184" s="15">
        <v>18</v>
      </c>
      <c r="H184" s="15">
        <v>7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21</v>
      </c>
    </row>
    <row r="185" spans="1:16" ht="22.5" x14ac:dyDescent="0.25">
      <c r="A185" s="30" t="s">
        <v>647</v>
      </c>
      <c r="B185" s="30" t="s">
        <v>648</v>
      </c>
      <c r="C185" s="15">
        <v>56</v>
      </c>
      <c r="D185" s="15">
        <v>59</v>
      </c>
      <c r="E185" s="31">
        <v>-1</v>
      </c>
      <c r="F185" s="15">
        <v>254</v>
      </c>
      <c r="G185" s="15">
        <v>258</v>
      </c>
      <c r="H185" s="15">
        <v>27</v>
      </c>
      <c r="I185" s="15">
        <v>20</v>
      </c>
      <c r="J185" s="15">
        <v>0</v>
      </c>
      <c r="K185" s="15">
        <v>1</v>
      </c>
      <c r="L185" s="15">
        <v>0</v>
      </c>
      <c r="M185" s="15">
        <v>0</v>
      </c>
      <c r="N185" s="15">
        <v>0</v>
      </c>
      <c r="O185" s="15">
        <v>0</v>
      </c>
      <c r="P185" s="25">
        <v>260</v>
      </c>
    </row>
    <row r="186" spans="1:16" ht="22.5" x14ac:dyDescent="0.25">
      <c r="A186" s="30" t="s">
        <v>649</v>
      </c>
      <c r="B186" s="30" t="s">
        <v>650</v>
      </c>
      <c r="C186" s="15">
        <v>2</v>
      </c>
      <c r="D186" s="15">
        <v>2</v>
      </c>
      <c r="E186" s="31">
        <v>0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67</v>
      </c>
      <c r="D187" s="27">
        <v>73</v>
      </c>
      <c r="E187" s="28">
        <v>-1</v>
      </c>
      <c r="F187" s="27">
        <v>2</v>
      </c>
      <c r="G187" s="27">
        <v>2</v>
      </c>
      <c r="H187" s="27">
        <v>7</v>
      </c>
      <c r="I187" s="27">
        <v>11</v>
      </c>
      <c r="J187" s="27">
        <v>0</v>
      </c>
      <c r="K187" s="27">
        <v>1</v>
      </c>
      <c r="L187" s="27">
        <v>0</v>
      </c>
      <c r="M187" s="27">
        <v>0</v>
      </c>
      <c r="N187" s="27">
        <v>4</v>
      </c>
      <c r="O187" s="27">
        <v>0</v>
      </c>
      <c r="P187" s="29">
        <v>13</v>
      </c>
    </row>
    <row r="188" spans="1:16" x14ac:dyDescent="0.25">
      <c r="A188" s="30" t="s">
        <v>652</v>
      </c>
      <c r="B188" s="30" t="s">
        <v>653</v>
      </c>
      <c r="C188" s="15">
        <v>5</v>
      </c>
      <c r="D188" s="15">
        <v>0</v>
      </c>
      <c r="E188" s="31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25</v>
      </c>
      <c r="D190" s="15">
        <v>34</v>
      </c>
      <c r="E190" s="31">
        <v>-1</v>
      </c>
      <c r="F190" s="15">
        <v>1</v>
      </c>
      <c r="G190" s="15">
        <v>2</v>
      </c>
      <c r="H190" s="15">
        <v>4</v>
      </c>
      <c r="I190" s="15">
        <v>6</v>
      </c>
      <c r="J190" s="15">
        <v>0</v>
      </c>
      <c r="K190" s="15">
        <v>0</v>
      </c>
      <c r="L190" s="15">
        <v>0</v>
      </c>
      <c r="M190" s="15">
        <v>0</v>
      </c>
      <c r="N190" s="15">
        <v>3</v>
      </c>
      <c r="O190" s="15">
        <v>0</v>
      </c>
      <c r="P190" s="25">
        <v>3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1</v>
      </c>
    </row>
    <row r="192" spans="1:16" ht="33.75" x14ac:dyDescent="0.25">
      <c r="A192" s="30" t="s">
        <v>660</v>
      </c>
      <c r="B192" s="30" t="s">
        <v>661</v>
      </c>
      <c r="C192" s="15">
        <v>3</v>
      </c>
      <c r="D192" s="15">
        <v>8</v>
      </c>
      <c r="E192" s="31">
        <v>-1</v>
      </c>
      <c r="F192" s="15">
        <v>1</v>
      </c>
      <c r="G192" s="15">
        <v>0</v>
      </c>
      <c r="H192" s="15">
        <v>3</v>
      </c>
      <c r="I192" s="15">
        <v>4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5">
        <v>6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6</v>
      </c>
      <c r="D194" s="15">
        <v>15</v>
      </c>
      <c r="E194" s="31">
        <v>-1</v>
      </c>
      <c r="F194" s="15">
        <v>0</v>
      </c>
      <c r="G194" s="15">
        <v>0</v>
      </c>
      <c r="H194" s="15">
        <v>0</v>
      </c>
      <c r="I194" s="15">
        <v>1</v>
      </c>
      <c r="J194" s="15">
        <v>0</v>
      </c>
      <c r="K194" s="15">
        <v>1</v>
      </c>
      <c r="L194" s="15">
        <v>0</v>
      </c>
      <c r="M194" s="15">
        <v>0</v>
      </c>
      <c r="N194" s="15">
        <v>0</v>
      </c>
      <c r="O194" s="15">
        <v>0</v>
      </c>
      <c r="P194" s="25">
        <v>2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1</v>
      </c>
      <c r="E197" s="31">
        <v>-1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26</v>
      </c>
      <c r="D198" s="15">
        <v>15</v>
      </c>
      <c r="E198" s="31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1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9" t="s">
        <v>680</v>
      </c>
      <c r="B202" s="180"/>
      <c r="C202" s="27">
        <v>18</v>
      </c>
      <c r="D202" s="27">
        <v>9</v>
      </c>
      <c r="E202" s="28">
        <v>1</v>
      </c>
      <c r="F202" s="27">
        <v>0</v>
      </c>
      <c r="G202" s="27">
        <v>0</v>
      </c>
      <c r="H202" s="27">
        <v>2</v>
      </c>
      <c r="I202" s="27">
        <v>1</v>
      </c>
      <c r="J202" s="27">
        <v>0</v>
      </c>
      <c r="K202" s="27">
        <v>0</v>
      </c>
      <c r="L202" s="27">
        <v>0</v>
      </c>
      <c r="M202" s="27">
        <v>0</v>
      </c>
      <c r="N202" s="27">
        <v>27</v>
      </c>
      <c r="O202" s="27">
        <v>0</v>
      </c>
      <c r="P202" s="29">
        <v>0</v>
      </c>
    </row>
    <row r="203" spans="1:16" x14ac:dyDescent="0.25">
      <c r="A203" s="30" t="s">
        <v>681</v>
      </c>
      <c r="B203" s="30" t="s">
        <v>682</v>
      </c>
      <c r="C203" s="15">
        <v>17</v>
      </c>
      <c r="D203" s="15">
        <v>7</v>
      </c>
      <c r="E203" s="31">
        <v>1</v>
      </c>
      <c r="F203" s="15">
        <v>0</v>
      </c>
      <c r="G203" s="15">
        <v>0</v>
      </c>
      <c r="H203" s="15">
        <v>2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15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0</v>
      </c>
      <c r="D207" s="15">
        <v>0</v>
      </c>
      <c r="E207" s="31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5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2</v>
      </c>
      <c r="E215" s="31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7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463</v>
      </c>
      <c r="D224" s="27">
        <v>425</v>
      </c>
      <c r="E224" s="28">
        <v>0</v>
      </c>
      <c r="F224" s="27">
        <v>49</v>
      </c>
      <c r="G224" s="27">
        <v>42</v>
      </c>
      <c r="H224" s="27">
        <v>118</v>
      </c>
      <c r="I224" s="27">
        <v>103</v>
      </c>
      <c r="J224" s="27">
        <v>0</v>
      </c>
      <c r="K224" s="27">
        <v>2</v>
      </c>
      <c r="L224" s="27">
        <v>0</v>
      </c>
      <c r="M224" s="27">
        <v>0</v>
      </c>
      <c r="N224" s="27">
        <v>2</v>
      </c>
      <c r="O224" s="27">
        <v>8</v>
      </c>
      <c r="P224" s="29">
        <v>109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1</v>
      </c>
      <c r="E230" s="31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1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1</v>
      </c>
      <c r="D231" s="15">
        <v>0</v>
      </c>
      <c r="E231" s="31">
        <v>0</v>
      </c>
      <c r="F231" s="15">
        <v>0</v>
      </c>
      <c r="G231" s="15">
        <v>0</v>
      </c>
      <c r="H231" s="15">
        <v>1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14</v>
      </c>
      <c r="D232" s="15">
        <v>27</v>
      </c>
      <c r="E232" s="31">
        <v>-1</v>
      </c>
      <c r="F232" s="15">
        <v>1</v>
      </c>
      <c r="G232" s="15">
        <v>1</v>
      </c>
      <c r="H232" s="15">
        <v>2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1</v>
      </c>
    </row>
    <row r="233" spans="1:16" x14ac:dyDescent="0.25">
      <c r="A233" s="30" t="s">
        <v>740</v>
      </c>
      <c r="B233" s="30" t="s">
        <v>741</v>
      </c>
      <c r="C233" s="15">
        <v>21</v>
      </c>
      <c r="D233" s="15">
        <v>42</v>
      </c>
      <c r="E233" s="31">
        <v>-1</v>
      </c>
      <c r="F233" s="15">
        <v>1</v>
      </c>
      <c r="G233" s="15">
        <v>1</v>
      </c>
      <c r="H233" s="15">
        <v>3</v>
      </c>
      <c r="I233" s="15">
        <v>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7</v>
      </c>
    </row>
    <row r="234" spans="1:16" x14ac:dyDescent="0.25">
      <c r="A234" s="30" t="s">
        <v>742</v>
      </c>
      <c r="B234" s="30" t="s">
        <v>743</v>
      </c>
      <c r="C234" s="15">
        <v>10</v>
      </c>
      <c r="D234" s="15">
        <v>9</v>
      </c>
      <c r="E234" s="31">
        <v>0</v>
      </c>
      <c r="F234" s="15">
        <v>0</v>
      </c>
      <c r="G234" s="15">
        <v>0</v>
      </c>
      <c r="H234" s="15">
        <v>4</v>
      </c>
      <c r="I234" s="15">
        <v>4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5">
        <v>2</v>
      </c>
    </row>
    <row r="235" spans="1:16" ht="22.5" x14ac:dyDescent="0.25">
      <c r="A235" s="30" t="s">
        <v>744</v>
      </c>
      <c r="B235" s="30" t="s">
        <v>745</v>
      </c>
      <c r="C235" s="15">
        <v>0</v>
      </c>
      <c r="D235" s="15">
        <v>1</v>
      </c>
      <c r="E235" s="31">
        <v>-1</v>
      </c>
      <c r="F235" s="15">
        <v>0</v>
      </c>
      <c r="G235" s="15">
        <v>0</v>
      </c>
      <c r="H235" s="15">
        <v>0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1</v>
      </c>
      <c r="E236" s="31">
        <v>0</v>
      </c>
      <c r="F236" s="15">
        <v>0</v>
      </c>
      <c r="G236" s="15">
        <v>0</v>
      </c>
      <c r="H236" s="15">
        <v>1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416</v>
      </c>
      <c r="D239" s="15">
        <v>344</v>
      </c>
      <c r="E239" s="31">
        <v>0</v>
      </c>
      <c r="F239" s="15">
        <v>47</v>
      </c>
      <c r="G239" s="15">
        <v>40</v>
      </c>
      <c r="H239" s="15">
        <v>107</v>
      </c>
      <c r="I239" s="15">
        <v>89</v>
      </c>
      <c r="J239" s="15">
        <v>0</v>
      </c>
      <c r="K239" s="15">
        <v>1</v>
      </c>
      <c r="L239" s="15">
        <v>0</v>
      </c>
      <c r="M239" s="15">
        <v>0</v>
      </c>
      <c r="N239" s="15">
        <v>0</v>
      </c>
      <c r="O239" s="15">
        <v>8</v>
      </c>
      <c r="P239" s="25">
        <v>99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2</v>
      </c>
      <c r="D245" s="27">
        <v>1</v>
      </c>
      <c r="E245" s="28">
        <v>1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1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1</v>
      </c>
      <c r="E250" s="31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1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1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1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118</v>
      </c>
      <c r="D272" s="27">
        <v>118</v>
      </c>
      <c r="E272" s="28">
        <v>0</v>
      </c>
      <c r="F272" s="27">
        <v>26</v>
      </c>
      <c r="G272" s="27">
        <v>19</v>
      </c>
      <c r="H272" s="27">
        <v>56</v>
      </c>
      <c r="I272" s="27">
        <v>66</v>
      </c>
      <c r="J272" s="27">
        <v>0</v>
      </c>
      <c r="K272" s="27">
        <v>0</v>
      </c>
      <c r="L272" s="27">
        <v>0</v>
      </c>
      <c r="M272" s="27">
        <v>0</v>
      </c>
      <c r="N272" s="27">
        <v>3</v>
      </c>
      <c r="O272" s="27">
        <v>1</v>
      </c>
      <c r="P272" s="29">
        <v>73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29</v>
      </c>
      <c r="D274" s="15">
        <v>41</v>
      </c>
      <c r="E274" s="31">
        <v>-1</v>
      </c>
      <c r="F274" s="15">
        <v>3</v>
      </c>
      <c r="G274" s="15">
        <v>6</v>
      </c>
      <c r="H274" s="15">
        <v>27</v>
      </c>
      <c r="I274" s="15">
        <v>36</v>
      </c>
      <c r="J274" s="15">
        <v>0</v>
      </c>
      <c r="K274" s="15">
        <v>0</v>
      </c>
      <c r="L274" s="15">
        <v>0</v>
      </c>
      <c r="M274" s="15">
        <v>0</v>
      </c>
      <c r="N274" s="15">
        <v>3</v>
      </c>
      <c r="O274" s="15">
        <v>1</v>
      </c>
      <c r="P274" s="25">
        <v>27</v>
      </c>
    </row>
    <row r="275" spans="1:16" ht="33.75" x14ac:dyDescent="0.25">
      <c r="A275" s="30" t="s">
        <v>822</v>
      </c>
      <c r="B275" s="30" t="s">
        <v>823</v>
      </c>
      <c r="C275" s="15">
        <v>75</v>
      </c>
      <c r="D275" s="15">
        <v>48</v>
      </c>
      <c r="E275" s="31">
        <v>0</v>
      </c>
      <c r="F275" s="15">
        <v>22</v>
      </c>
      <c r="G275" s="15">
        <v>12</v>
      </c>
      <c r="H275" s="15">
        <v>25</v>
      </c>
      <c r="I275" s="15">
        <v>24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39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1</v>
      </c>
      <c r="E277" s="31">
        <v>-1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3</v>
      </c>
      <c r="D278" s="15">
        <v>9</v>
      </c>
      <c r="E278" s="31">
        <v>-1</v>
      </c>
      <c r="F278" s="15">
        <v>0</v>
      </c>
      <c r="G278" s="15">
        <v>0</v>
      </c>
      <c r="H278" s="15">
        <v>3</v>
      </c>
      <c r="I278" s="15">
        <v>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2</v>
      </c>
    </row>
    <row r="279" spans="1:16" ht="22.5" x14ac:dyDescent="0.25">
      <c r="A279" s="30" t="s">
        <v>830</v>
      </c>
      <c r="B279" s="30" t="s">
        <v>831</v>
      </c>
      <c r="C279" s="15">
        <v>9</v>
      </c>
      <c r="D279" s="15">
        <v>17</v>
      </c>
      <c r="E279" s="31">
        <v>-1</v>
      </c>
      <c r="F279" s="15">
        <v>1</v>
      </c>
      <c r="G279" s="15">
        <v>1</v>
      </c>
      <c r="H279" s="15">
        <v>1</v>
      </c>
      <c r="I279" s="15">
        <v>3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4</v>
      </c>
    </row>
    <row r="280" spans="1:16" ht="22.5" x14ac:dyDescent="0.25">
      <c r="A280" s="30" t="s">
        <v>832</v>
      </c>
      <c r="B280" s="30" t="s">
        <v>833</v>
      </c>
      <c r="C280" s="15">
        <v>1</v>
      </c>
      <c r="D280" s="15">
        <v>2</v>
      </c>
      <c r="E280" s="31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1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1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3</v>
      </c>
      <c r="D313" s="27">
        <v>3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3</v>
      </c>
      <c r="D314" s="15">
        <v>1</v>
      </c>
      <c r="E314" s="31">
        <v>2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2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8</v>
      </c>
      <c r="E319" s="28">
        <v>-1</v>
      </c>
      <c r="F319" s="27">
        <v>0</v>
      </c>
      <c r="G319" s="27">
        <v>0</v>
      </c>
      <c r="H319" s="27">
        <v>1</v>
      </c>
      <c r="I319" s="27">
        <v>1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8</v>
      </c>
      <c r="E320" s="31">
        <v>-1</v>
      </c>
      <c r="F320" s="15">
        <v>0</v>
      </c>
      <c r="G320" s="15">
        <v>0</v>
      </c>
      <c r="H320" s="15">
        <v>1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989</v>
      </c>
      <c r="D324" s="27">
        <v>1002</v>
      </c>
      <c r="E324" s="28">
        <v>-1</v>
      </c>
      <c r="F324" s="27">
        <v>2</v>
      </c>
      <c r="G324" s="27">
        <v>0</v>
      </c>
      <c r="H324" s="27">
        <v>12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989</v>
      </c>
      <c r="D325" s="15">
        <v>1002</v>
      </c>
      <c r="E325" s="31">
        <v>-1</v>
      </c>
      <c r="F325" s="15">
        <v>2</v>
      </c>
      <c r="G325" s="15">
        <v>0</v>
      </c>
      <c r="H325" s="15">
        <v>12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179" t="s">
        <v>918</v>
      </c>
      <c r="B326" s="180"/>
      <c r="C326" s="27">
        <v>2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2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5602</v>
      </c>
      <c r="D342" s="33">
        <v>6548</v>
      </c>
      <c r="E342" s="34">
        <v>-1</v>
      </c>
      <c r="F342" s="33">
        <v>887</v>
      </c>
      <c r="G342" s="33">
        <v>784</v>
      </c>
      <c r="H342" s="33">
        <v>890</v>
      </c>
      <c r="I342" s="33">
        <v>833</v>
      </c>
      <c r="J342" s="33">
        <v>21</v>
      </c>
      <c r="K342" s="33">
        <v>21</v>
      </c>
      <c r="L342" s="33">
        <v>5</v>
      </c>
      <c r="M342" s="33">
        <v>3</v>
      </c>
      <c r="N342" s="33">
        <v>120</v>
      </c>
      <c r="O342" s="33">
        <v>54</v>
      </c>
      <c r="P342" s="33">
        <v>1391</v>
      </c>
    </row>
  </sheetData>
  <sheetProtection algorithmName="SHA-512" hashValue="VvHFKCKsnPVJIbP23xGh28Audjd05JhyzP7yFEiAOEKVUCdoBJ21EVrrfpvxyCY8wMEjzDI2vNv8O5natLyLQg==" saltValue="B9fR7K0ELX8AuDM0jLKTa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4"/>
    </row>
    <row r="6" spans="1:3" x14ac:dyDescent="0.25">
      <c r="A6" s="174"/>
      <c r="B6" s="14" t="s">
        <v>325</v>
      </c>
      <c r="C6" s="25">
        <v>60</v>
      </c>
    </row>
    <row r="7" spans="1:3" x14ac:dyDescent="0.25">
      <c r="A7" s="174"/>
      <c r="B7" s="14" t="s">
        <v>952</v>
      </c>
      <c r="C7" s="25">
        <v>3</v>
      </c>
    </row>
    <row r="8" spans="1:3" x14ac:dyDescent="0.25">
      <c r="A8" s="174"/>
      <c r="B8" s="14" t="s">
        <v>953</v>
      </c>
      <c r="C8" s="25">
        <v>12</v>
      </c>
    </row>
    <row r="9" spans="1:3" x14ac:dyDescent="0.25">
      <c r="A9" s="174"/>
      <c r="B9" s="14" t="s">
        <v>954</v>
      </c>
      <c r="C9" s="25">
        <v>23</v>
      </c>
    </row>
    <row r="10" spans="1:3" x14ac:dyDescent="0.25">
      <c r="A10" s="174"/>
      <c r="B10" s="14" t="s">
        <v>955</v>
      </c>
      <c r="C10" s="25">
        <v>10</v>
      </c>
    </row>
    <row r="11" spans="1:3" x14ac:dyDescent="0.25">
      <c r="A11" s="174"/>
      <c r="B11" s="14" t="s">
        <v>956</v>
      </c>
      <c r="C11" s="25">
        <v>45</v>
      </c>
    </row>
    <row r="12" spans="1:3" x14ac:dyDescent="0.25">
      <c r="A12" s="174"/>
      <c r="B12" s="14" t="s">
        <v>509</v>
      </c>
      <c r="C12" s="25">
        <v>21</v>
      </c>
    </row>
    <row r="13" spans="1:3" x14ac:dyDescent="0.25">
      <c r="A13" s="174"/>
      <c r="B13" s="14" t="s">
        <v>957</v>
      </c>
      <c r="C13" s="25">
        <v>10</v>
      </c>
    </row>
    <row r="14" spans="1:3" x14ac:dyDescent="0.25">
      <c r="A14" s="174"/>
      <c r="B14" s="14" t="s">
        <v>958</v>
      </c>
      <c r="C14" s="25">
        <v>4</v>
      </c>
    </row>
    <row r="15" spans="1:3" x14ac:dyDescent="0.25">
      <c r="A15" s="174"/>
      <c r="B15" s="14" t="s">
        <v>642</v>
      </c>
      <c r="C15" s="24"/>
    </row>
    <row r="16" spans="1:3" x14ac:dyDescent="0.25">
      <c r="A16" s="174"/>
      <c r="B16" s="14" t="s">
        <v>959</v>
      </c>
      <c r="C16" s="25">
        <v>12</v>
      </c>
    </row>
    <row r="17" spans="1:3" x14ac:dyDescent="0.25">
      <c r="A17" s="174"/>
      <c r="B17" s="14" t="s">
        <v>960</v>
      </c>
      <c r="C17" s="25">
        <v>29</v>
      </c>
    </row>
    <row r="18" spans="1:3" x14ac:dyDescent="0.25">
      <c r="A18" s="174"/>
      <c r="B18" s="14" t="s">
        <v>961</v>
      </c>
      <c r="C18" s="25">
        <v>5</v>
      </c>
    </row>
    <row r="19" spans="1:3" x14ac:dyDescent="0.25">
      <c r="A19" s="175"/>
      <c r="B19" s="14" t="s">
        <v>108</v>
      </c>
      <c r="C19" s="25">
        <v>8</v>
      </c>
    </row>
    <row r="20" spans="1:3" x14ac:dyDescent="0.25">
      <c r="A20" s="173" t="s">
        <v>962</v>
      </c>
      <c r="B20" s="14" t="s">
        <v>963</v>
      </c>
      <c r="C20" s="25">
        <v>24</v>
      </c>
    </row>
    <row r="21" spans="1:3" x14ac:dyDescent="0.25">
      <c r="A21" s="175"/>
      <c r="B21" s="14" t="s">
        <v>964</v>
      </c>
      <c r="C21" s="24"/>
    </row>
    <row r="22" spans="1:3" x14ac:dyDescent="0.25">
      <c r="A22" s="173" t="s">
        <v>965</v>
      </c>
      <c r="B22" s="14" t="s">
        <v>966</v>
      </c>
      <c r="C22" s="25">
        <v>31</v>
      </c>
    </row>
    <row r="23" spans="1:3" x14ac:dyDescent="0.25">
      <c r="A23" s="174"/>
      <c r="B23" s="14" t="s">
        <v>967</v>
      </c>
      <c r="C23" s="25">
        <v>54</v>
      </c>
    </row>
    <row r="24" spans="1:3" x14ac:dyDescent="0.25">
      <c r="A24" s="175"/>
      <c r="B24" s="14" t="s">
        <v>968</v>
      </c>
      <c r="C24" s="25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96</v>
      </c>
    </row>
    <row r="29" spans="1:3" x14ac:dyDescent="0.25">
      <c r="A29" s="173" t="s">
        <v>287</v>
      </c>
      <c r="B29" s="14" t="s">
        <v>971</v>
      </c>
      <c r="C29" s="24"/>
    </row>
    <row r="30" spans="1:3" x14ac:dyDescent="0.25">
      <c r="A30" s="174"/>
      <c r="B30" s="14" t="s">
        <v>972</v>
      </c>
      <c r="C30" s="25">
        <v>13</v>
      </c>
    </row>
    <row r="31" spans="1:3" x14ac:dyDescent="0.25">
      <c r="A31" s="174"/>
      <c r="B31" s="14" t="s">
        <v>973</v>
      </c>
      <c r="C31" s="25">
        <v>3</v>
      </c>
    </row>
    <row r="32" spans="1:3" x14ac:dyDescent="0.25">
      <c r="A32" s="175"/>
      <c r="B32" s="14" t="s">
        <v>974</v>
      </c>
      <c r="C32" s="25">
        <v>2</v>
      </c>
    </row>
    <row r="33" spans="1:3" x14ac:dyDescent="0.25">
      <c r="A33" s="13" t="s">
        <v>975</v>
      </c>
      <c r="B33" s="18"/>
      <c r="C33" s="25">
        <v>5</v>
      </c>
    </row>
    <row r="34" spans="1:3" x14ac:dyDescent="0.25">
      <c r="A34" s="13" t="s">
        <v>976</v>
      </c>
      <c r="B34" s="18"/>
      <c r="C34" s="25">
        <v>58</v>
      </c>
    </row>
    <row r="35" spans="1:3" x14ac:dyDescent="0.25">
      <c r="A35" s="13" t="s">
        <v>977</v>
      </c>
      <c r="B35" s="18"/>
      <c r="C35" s="25">
        <v>4</v>
      </c>
    </row>
    <row r="36" spans="1:3" x14ac:dyDescent="0.25">
      <c r="A36" s="13" t="s">
        <v>978</v>
      </c>
      <c r="B36" s="18"/>
      <c r="C36" s="25">
        <v>1</v>
      </c>
    </row>
    <row r="37" spans="1:3" x14ac:dyDescent="0.25">
      <c r="A37" s="13" t="s">
        <v>979</v>
      </c>
      <c r="B37" s="18"/>
      <c r="C37" s="24"/>
    </row>
    <row r="38" spans="1:3" x14ac:dyDescent="0.25">
      <c r="A38" s="13" t="s">
        <v>980</v>
      </c>
      <c r="B38" s="18"/>
      <c r="C38" s="24"/>
    </row>
    <row r="39" spans="1:3" x14ac:dyDescent="0.25">
      <c r="A39" s="13" t="s">
        <v>968</v>
      </c>
      <c r="B39" s="18"/>
      <c r="C39" s="25">
        <v>9</v>
      </c>
    </row>
    <row r="40" spans="1:3" x14ac:dyDescent="0.25">
      <c r="A40" s="173" t="s">
        <v>981</v>
      </c>
      <c r="B40" s="14" t="s">
        <v>982</v>
      </c>
      <c r="C40" s="25">
        <v>13</v>
      </c>
    </row>
    <row r="41" spans="1:3" x14ac:dyDescent="0.25">
      <c r="A41" s="174"/>
      <c r="B41" s="14" t="s">
        <v>983</v>
      </c>
      <c r="C41" s="25">
        <v>4</v>
      </c>
    </row>
    <row r="42" spans="1:3" x14ac:dyDescent="0.25">
      <c r="A42" s="174"/>
      <c r="B42" s="14" t="s">
        <v>984</v>
      </c>
      <c r="C42" s="25">
        <v>1</v>
      </c>
    </row>
    <row r="43" spans="1:3" x14ac:dyDescent="0.25">
      <c r="A43" s="174"/>
      <c r="B43" s="14" t="s">
        <v>985</v>
      </c>
      <c r="C43" s="24"/>
    </row>
    <row r="44" spans="1:3" x14ac:dyDescent="0.25">
      <c r="A44" s="175"/>
      <c r="B44" s="14" t="s">
        <v>986</v>
      </c>
      <c r="C44" s="24"/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6</v>
      </c>
    </row>
    <row r="49" spans="1:3" x14ac:dyDescent="0.25">
      <c r="A49" s="173" t="s">
        <v>78</v>
      </c>
      <c r="B49" s="14" t="s">
        <v>988</v>
      </c>
      <c r="C49" s="25">
        <v>8</v>
      </c>
    </row>
    <row r="50" spans="1:3" x14ac:dyDescent="0.25">
      <c r="A50" s="175"/>
      <c r="B50" s="14" t="s">
        <v>989</v>
      </c>
      <c r="C50" s="25">
        <v>79</v>
      </c>
    </row>
    <row r="51" spans="1:3" x14ac:dyDescent="0.25">
      <c r="A51" s="173" t="s">
        <v>990</v>
      </c>
      <c r="B51" s="14" t="s">
        <v>991</v>
      </c>
      <c r="C51" s="25">
        <v>1</v>
      </c>
    </row>
    <row r="52" spans="1:3" x14ac:dyDescent="0.25">
      <c r="A52" s="175"/>
      <c r="B52" s="14" t="s">
        <v>992</v>
      </c>
      <c r="C52" s="24"/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353</v>
      </c>
    </row>
    <row r="57" spans="1:3" x14ac:dyDescent="0.25">
      <c r="A57" s="174"/>
      <c r="B57" s="14" t="s">
        <v>994</v>
      </c>
      <c r="C57" s="25">
        <v>46</v>
      </c>
    </row>
    <row r="58" spans="1:3" x14ac:dyDescent="0.25">
      <c r="A58" s="174"/>
      <c r="B58" s="14" t="s">
        <v>995</v>
      </c>
      <c r="C58" s="25">
        <v>56</v>
      </c>
    </row>
    <row r="59" spans="1:3" x14ac:dyDescent="0.25">
      <c r="A59" s="174"/>
      <c r="B59" s="14" t="s">
        <v>996</v>
      </c>
      <c r="C59" s="25">
        <v>107</v>
      </c>
    </row>
    <row r="60" spans="1:3" x14ac:dyDescent="0.25">
      <c r="A60" s="175"/>
      <c r="B60" s="14" t="s">
        <v>997</v>
      </c>
      <c r="C60" s="25">
        <v>11</v>
      </c>
    </row>
    <row r="61" spans="1:3" x14ac:dyDescent="0.25">
      <c r="A61" s="173" t="s">
        <v>998</v>
      </c>
      <c r="B61" s="14" t="s">
        <v>999</v>
      </c>
      <c r="C61" s="25">
        <v>139</v>
      </c>
    </row>
    <row r="62" spans="1:3" x14ac:dyDescent="0.25">
      <c r="A62" s="174"/>
      <c r="B62" s="14" t="s">
        <v>1000</v>
      </c>
      <c r="C62" s="25">
        <v>30</v>
      </c>
    </row>
    <row r="63" spans="1:3" x14ac:dyDescent="0.25">
      <c r="A63" s="174"/>
      <c r="B63" s="14" t="s">
        <v>1001</v>
      </c>
      <c r="C63" s="25">
        <v>1</v>
      </c>
    </row>
    <row r="64" spans="1:3" x14ac:dyDescent="0.25">
      <c r="A64" s="174"/>
      <c r="B64" s="14" t="s">
        <v>1002</v>
      </c>
      <c r="C64" s="25">
        <v>98</v>
      </c>
    </row>
    <row r="65" spans="1:3" x14ac:dyDescent="0.25">
      <c r="A65" s="175"/>
      <c r="B65" s="14" t="s">
        <v>997</v>
      </c>
      <c r="C65" s="25">
        <v>25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34</v>
      </c>
    </row>
    <row r="70" spans="1:3" ht="22.5" x14ac:dyDescent="0.25">
      <c r="A70" s="13" t="s">
        <v>1005</v>
      </c>
      <c r="B70" s="18"/>
      <c r="C70" s="25">
        <v>33</v>
      </c>
    </row>
    <row r="71" spans="1:3" ht="22.5" x14ac:dyDescent="0.25">
      <c r="A71" s="13" t="s">
        <v>1006</v>
      </c>
      <c r="B71" s="18"/>
      <c r="C71" s="25">
        <v>319</v>
      </c>
    </row>
    <row r="72" spans="1:3" x14ac:dyDescent="0.25">
      <c r="A72" s="173" t="s">
        <v>1007</v>
      </c>
      <c r="B72" s="14" t="s">
        <v>1008</v>
      </c>
      <c r="C72" s="25">
        <v>1</v>
      </c>
    </row>
    <row r="73" spans="1:3" x14ac:dyDescent="0.25">
      <c r="A73" s="175"/>
      <c r="B73" s="14" t="s">
        <v>1009</v>
      </c>
      <c r="C73" s="25">
        <v>18</v>
      </c>
    </row>
    <row r="74" spans="1:3" x14ac:dyDescent="0.25">
      <c r="A74" s="13" t="s">
        <v>1010</v>
      </c>
      <c r="B74" s="18"/>
      <c r="C74" s="25">
        <v>40</v>
      </c>
    </row>
    <row r="75" spans="1:3" x14ac:dyDescent="0.25">
      <c r="A75" s="13" t="s">
        <v>1011</v>
      </c>
      <c r="B75" s="18"/>
      <c r="C75" s="25">
        <v>18</v>
      </c>
    </row>
    <row r="76" spans="1:3" ht="22.5" x14ac:dyDescent="0.25">
      <c r="A76" s="13" t="s">
        <v>1012</v>
      </c>
      <c r="B76" s="18"/>
      <c r="C76" s="25">
        <v>1</v>
      </c>
    </row>
    <row r="77" spans="1:3" x14ac:dyDescent="0.25">
      <c r="A77" s="13" t="s">
        <v>1013</v>
      </c>
      <c r="B77" s="18"/>
      <c r="C77" s="25">
        <v>35</v>
      </c>
    </row>
    <row r="78" spans="1:3" x14ac:dyDescent="0.25">
      <c r="A78" s="13" t="s">
        <v>1014</v>
      </c>
      <c r="B78" s="18"/>
      <c r="C78" s="24"/>
    </row>
    <row r="79" spans="1:3" x14ac:dyDescent="0.25">
      <c r="A79" s="13" t="s">
        <v>1015</v>
      </c>
      <c r="B79" s="18"/>
      <c r="C79" s="24"/>
    </row>
  </sheetData>
  <sheetProtection algorithmName="SHA-512" hashValue="euXH1BBG90VNK0jOPr58cn2CL8BEAmEI6rD68YErRkVv2mrlitC/G7QhR+sh+zx++DQWTLecokkyPt5MuEtmbQ==" saltValue="4oBY4+XQ/Pdefk5RWJj/e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13</v>
      </c>
    </row>
    <row r="6" spans="1:3" x14ac:dyDescent="0.25">
      <c r="A6" s="186"/>
      <c r="B6" s="40" t="s">
        <v>296</v>
      </c>
      <c r="C6" s="41">
        <v>131</v>
      </c>
    </row>
    <row r="7" spans="1:3" x14ac:dyDescent="0.25">
      <c r="A7" s="186"/>
      <c r="B7" s="40" t="s">
        <v>1020</v>
      </c>
      <c r="C7" s="41">
        <v>78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39</v>
      </c>
    </row>
    <row r="13" spans="1:3" x14ac:dyDescent="0.25">
      <c r="A13" s="186"/>
      <c r="B13" s="40" t="s">
        <v>1026</v>
      </c>
      <c r="C13" s="41">
        <v>12</v>
      </c>
    </row>
    <row r="14" spans="1:3" x14ac:dyDescent="0.25">
      <c r="A14" s="186"/>
      <c r="B14" s="40" t="s">
        <v>1027</v>
      </c>
      <c r="C14" s="41">
        <v>13</v>
      </c>
    </row>
    <row r="15" spans="1:3" x14ac:dyDescent="0.25">
      <c r="A15" s="187"/>
      <c r="B15" s="40" t="s">
        <v>1028</v>
      </c>
      <c r="C15" s="41">
        <v>24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</v>
      </c>
    </row>
    <row r="20" spans="1:3" x14ac:dyDescent="0.25">
      <c r="A20" s="39" t="s">
        <v>1031</v>
      </c>
      <c r="B20" s="42"/>
      <c r="C20" s="41">
        <v>1</v>
      </c>
    </row>
    <row r="21" spans="1:3" x14ac:dyDescent="0.25">
      <c r="A21" s="39" t="s">
        <v>1032</v>
      </c>
      <c r="B21" s="42"/>
      <c r="C21" s="41">
        <v>9</v>
      </c>
    </row>
    <row r="22" spans="1:3" x14ac:dyDescent="0.25">
      <c r="A22" s="39" t="s">
        <v>1033</v>
      </c>
      <c r="B22" s="42"/>
      <c r="C22" s="41">
        <v>5</v>
      </c>
    </row>
    <row r="23" spans="1:3" x14ac:dyDescent="0.25">
      <c r="A23" s="39" t="s">
        <v>1034</v>
      </c>
      <c r="B23" s="42"/>
      <c r="C23" s="41">
        <v>60</v>
      </c>
    </row>
    <row r="24" spans="1:3" x14ac:dyDescent="0.25">
      <c r="A24" s="39" t="s">
        <v>1035</v>
      </c>
      <c r="B24" s="42"/>
      <c r="C24" s="41">
        <v>36</v>
      </c>
    </row>
    <row r="25" spans="1:3" x14ac:dyDescent="0.25">
      <c r="A25" s="39" t="s">
        <v>1036</v>
      </c>
      <c r="B25" s="42"/>
      <c r="C25" s="41">
        <v>11</v>
      </c>
    </row>
    <row r="26" spans="1:3" x14ac:dyDescent="0.25">
      <c r="A26" s="39" t="s">
        <v>1037</v>
      </c>
      <c r="B26" s="42"/>
      <c r="C26" s="41">
        <v>1</v>
      </c>
    </row>
    <row r="27" spans="1:3" x14ac:dyDescent="0.25">
      <c r="A27" s="39" t="s">
        <v>1038</v>
      </c>
      <c r="B27" s="42"/>
      <c r="C27" s="24"/>
    </row>
    <row r="28" spans="1:3" x14ac:dyDescent="0.25">
      <c r="A28" s="39" t="s">
        <v>1039</v>
      </c>
      <c r="B28" s="42"/>
      <c r="C28" s="41">
        <v>9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2</v>
      </c>
    </row>
    <row r="33" spans="1:6" x14ac:dyDescent="0.25">
      <c r="A33" s="39" t="s">
        <v>1042</v>
      </c>
      <c r="B33" s="42"/>
      <c r="C33" s="41">
        <v>14</v>
      </c>
    </row>
    <row r="34" spans="1:6" x14ac:dyDescent="0.25">
      <c r="A34" s="39" t="s">
        <v>1043</v>
      </c>
      <c r="B34" s="42"/>
      <c r="C34" s="41">
        <v>13</v>
      </c>
    </row>
    <row r="35" spans="1:6" x14ac:dyDescent="0.25">
      <c r="A35" s="39" t="s">
        <v>1044</v>
      </c>
      <c r="B35" s="42"/>
      <c r="C35" s="41">
        <v>13</v>
      </c>
    </row>
    <row r="36" spans="1:6" x14ac:dyDescent="0.25">
      <c r="A36" s="39" t="s">
        <v>1045</v>
      </c>
      <c r="B36" s="42"/>
      <c r="C36" s="41">
        <v>7</v>
      </c>
    </row>
    <row r="37" spans="1:6" x14ac:dyDescent="0.25">
      <c r="A37" s="39" t="s">
        <v>1046</v>
      </c>
      <c r="B37" s="42"/>
      <c r="C37" s="41">
        <v>6</v>
      </c>
    </row>
    <row r="38" spans="1:6" x14ac:dyDescent="0.25">
      <c r="A38" s="39" t="s">
        <v>1047</v>
      </c>
      <c r="B38" s="42"/>
      <c r="C38" s="24"/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2</v>
      </c>
    </row>
    <row r="44" spans="1:6" x14ac:dyDescent="0.25">
      <c r="A44" s="39" t="s">
        <v>111</v>
      </c>
      <c r="B44" s="42"/>
      <c r="C44" s="41">
        <v>2</v>
      </c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22</v>
      </c>
      <c r="D52" s="45">
        <v>5</v>
      </c>
      <c r="E52" s="45">
        <v>2</v>
      </c>
      <c r="F52" s="41">
        <v>1</v>
      </c>
    </row>
    <row r="53" spans="1:6" x14ac:dyDescent="0.25">
      <c r="A53" s="189"/>
      <c r="B53" s="44" t="s">
        <v>1057</v>
      </c>
      <c r="C53" s="45">
        <v>47</v>
      </c>
      <c r="D53" s="45">
        <v>23</v>
      </c>
      <c r="E53" s="45">
        <v>12</v>
      </c>
      <c r="F53" s="41">
        <v>7</v>
      </c>
    </row>
    <row r="54" spans="1:6" x14ac:dyDescent="0.25">
      <c r="A54" s="189"/>
      <c r="B54" s="44" t="s">
        <v>1058</v>
      </c>
      <c r="C54" s="45">
        <v>24</v>
      </c>
      <c r="D54" s="45">
        <v>5</v>
      </c>
      <c r="E54" s="19"/>
      <c r="F54" s="41">
        <v>1</v>
      </c>
    </row>
    <row r="55" spans="1:6" x14ac:dyDescent="0.25">
      <c r="A55" s="189"/>
      <c r="B55" s="44" t="s">
        <v>1059</v>
      </c>
      <c r="C55" s="19"/>
      <c r="D55" s="19"/>
      <c r="E55" s="19"/>
      <c r="F55" s="24"/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4</v>
      </c>
      <c r="D57" s="19"/>
      <c r="E57" s="19"/>
      <c r="F57" s="24"/>
    </row>
    <row r="58" spans="1:6" x14ac:dyDescent="0.25">
      <c r="A58" s="189"/>
      <c r="B58" s="44" t="s">
        <v>1062</v>
      </c>
      <c r="C58" s="45">
        <v>2</v>
      </c>
      <c r="D58" s="45">
        <v>1</v>
      </c>
      <c r="E58" s="19"/>
      <c r="F58" s="24"/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19"/>
      <c r="D60" s="19"/>
      <c r="E60" s="19"/>
      <c r="F60" s="24"/>
    </row>
    <row r="61" spans="1:6" x14ac:dyDescent="0.25">
      <c r="A61" s="189"/>
      <c r="B61" s="44" t="s">
        <v>1064</v>
      </c>
      <c r="C61" s="45">
        <v>1</v>
      </c>
      <c r="D61" s="19"/>
      <c r="E61" s="19"/>
      <c r="F61" s="24"/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19"/>
      <c r="D63" s="19"/>
      <c r="E63" s="19"/>
      <c r="F63" s="24"/>
    </row>
    <row r="64" spans="1:6" x14ac:dyDescent="0.25">
      <c r="A64" s="189"/>
      <c r="B64" s="44" t="s">
        <v>1067</v>
      </c>
      <c r="C64" s="45">
        <v>23</v>
      </c>
      <c r="D64" s="45">
        <v>11</v>
      </c>
      <c r="E64" s="45">
        <v>3</v>
      </c>
      <c r="F64" s="41">
        <v>5</v>
      </c>
    </row>
    <row r="65" spans="1:6" x14ac:dyDescent="0.25">
      <c r="A65" s="189"/>
      <c r="B65" s="44" t="s">
        <v>1068</v>
      </c>
      <c r="C65" s="19"/>
      <c r="D65" s="19"/>
      <c r="E65" s="19"/>
      <c r="F65" s="24"/>
    </row>
    <row r="66" spans="1:6" x14ac:dyDescent="0.25">
      <c r="A66" s="190"/>
      <c r="B66" s="44" t="s">
        <v>1069</v>
      </c>
      <c r="C66" s="19"/>
      <c r="D66" s="19"/>
      <c r="E66" s="19"/>
      <c r="F66" s="24"/>
    </row>
    <row r="67" spans="1:6" x14ac:dyDescent="0.25">
      <c r="A67" s="183" t="s">
        <v>1070</v>
      </c>
      <c r="B67" s="184"/>
      <c r="C67" s="46">
        <v>123</v>
      </c>
      <c r="D67" s="46">
        <v>45</v>
      </c>
      <c r="E67" s="46">
        <v>17</v>
      </c>
      <c r="F67" s="46">
        <v>14</v>
      </c>
    </row>
    <row r="68" spans="1:6" x14ac:dyDescent="0.25">
      <c r="A68" s="188" t="s">
        <v>965</v>
      </c>
      <c r="B68" s="44" t="s">
        <v>1071</v>
      </c>
      <c r="C68" s="45">
        <v>12</v>
      </c>
      <c r="D68" s="19"/>
      <c r="E68" s="19"/>
      <c r="F68" s="24"/>
    </row>
    <row r="69" spans="1:6" x14ac:dyDescent="0.25">
      <c r="A69" s="189"/>
      <c r="B69" s="44" t="s">
        <v>1072</v>
      </c>
      <c r="C69" s="19"/>
      <c r="D69" s="19"/>
      <c r="E69" s="19"/>
      <c r="F69" s="24"/>
    </row>
    <row r="70" spans="1:6" x14ac:dyDescent="0.25">
      <c r="A70" s="190"/>
      <c r="B70" s="44" t="s">
        <v>108</v>
      </c>
      <c r="C70" s="45">
        <v>3</v>
      </c>
      <c r="D70" s="19"/>
      <c r="E70" s="19"/>
      <c r="F70" s="24"/>
    </row>
    <row r="71" spans="1:6" x14ac:dyDescent="0.25">
      <c r="A71" s="183" t="s">
        <v>1073</v>
      </c>
      <c r="B71" s="184"/>
      <c r="C71" s="46">
        <v>15</v>
      </c>
      <c r="D71" s="47"/>
      <c r="E71" s="47"/>
      <c r="F71" s="47"/>
    </row>
  </sheetData>
  <sheetProtection algorithmName="SHA-512" hashValue="C4gExda83SlfOTUXd/udyEx42jHxQzqHE3W6TnaGxXVLAWlXv3bsYXAMt3GPL9fRZmaJCj579uzzU9799sLWmw==" saltValue="Q8xKJQK02rpRPDtCRPiE1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172</v>
      </c>
    </row>
    <row r="6" spans="1:3" x14ac:dyDescent="0.25">
      <c r="A6" s="171"/>
      <c r="B6" s="14" t="s">
        <v>1019</v>
      </c>
      <c r="C6" s="25">
        <v>28</v>
      </c>
    </row>
    <row r="7" spans="1:3" x14ac:dyDescent="0.25">
      <c r="A7" s="171"/>
      <c r="B7" s="14" t="s">
        <v>1078</v>
      </c>
      <c r="C7" s="25">
        <v>624</v>
      </c>
    </row>
    <row r="8" spans="1:3" x14ac:dyDescent="0.25">
      <c r="A8" s="171"/>
      <c r="B8" s="14" t="s">
        <v>1079</v>
      </c>
      <c r="C8" s="25">
        <v>146</v>
      </c>
    </row>
    <row r="9" spans="1:3" x14ac:dyDescent="0.25">
      <c r="A9" s="171"/>
      <c r="B9" s="14" t="s">
        <v>1021</v>
      </c>
      <c r="C9" s="25">
        <v>1</v>
      </c>
    </row>
    <row r="10" spans="1:3" x14ac:dyDescent="0.25">
      <c r="A10" s="171"/>
      <c r="B10" s="14" t="s">
        <v>1022</v>
      </c>
      <c r="C10" s="25">
        <v>2</v>
      </c>
    </row>
    <row r="11" spans="1:3" x14ac:dyDescent="0.25">
      <c r="A11" s="171"/>
      <c r="B11" s="14" t="s">
        <v>1080</v>
      </c>
      <c r="C11" s="24"/>
    </row>
    <row r="12" spans="1:3" x14ac:dyDescent="0.25">
      <c r="A12" s="172"/>
      <c r="B12" s="14" t="s">
        <v>1081</v>
      </c>
      <c r="C12" s="24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276</v>
      </c>
    </row>
    <row r="17" spans="1:3" x14ac:dyDescent="0.25">
      <c r="A17" s="23" t="s">
        <v>1084</v>
      </c>
      <c r="B17" s="18"/>
      <c r="C17" s="25">
        <v>56</v>
      </c>
    </row>
    <row r="18" spans="1:3" x14ac:dyDescent="0.25">
      <c r="A18" s="23" t="s">
        <v>1085</v>
      </c>
      <c r="B18" s="18"/>
      <c r="C18" s="25">
        <v>103</v>
      </c>
    </row>
    <row r="19" spans="1:3" x14ac:dyDescent="0.25">
      <c r="A19" s="23" t="s">
        <v>1086</v>
      </c>
      <c r="B19" s="18"/>
      <c r="C19" s="25">
        <v>79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5">
        <v>9</v>
      </c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5">
        <v>2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12</v>
      </c>
    </row>
    <row r="38" spans="1:3" x14ac:dyDescent="0.25">
      <c r="A38" s="23" t="s">
        <v>1098</v>
      </c>
      <c r="B38" s="18"/>
      <c r="C38" s="25">
        <v>76</v>
      </c>
    </row>
    <row r="39" spans="1:3" x14ac:dyDescent="0.25">
      <c r="A39" s="23" t="s">
        <v>1099</v>
      </c>
      <c r="B39" s="18"/>
      <c r="C39" s="25">
        <v>81</v>
      </c>
    </row>
    <row r="40" spans="1:3" x14ac:dyDescent="0.25">
      <c r="A40" s="23" t="s">
        <v>1100</v>
      </c>
      <c r="B40" s="18"/>
      <c r="C40" s="25">
        <v>26</v>
      </c>
    </row>
    <row r="41" spans="1:3" x14ac:dyDescent="0.25">
      <c r="A41" s="23" t="s">
        <v>1101</v>
      </c>
      <c r="B41" s="18"/>
      <c r="C41" s="25">
        <v>41</v>
      </c>
    </row>
    <row r="42" spans="1:3" x14ac:dyDescent="0.25">
      <c r="A42" s="23" t="s">
        <v>1102</v>
      </c>
      <c r="B42" s="18"/>
      <c r="C42" s="25">
        <v>14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1</v>
      </c>
    </row>
    <row r="47" spans="1:3" x14ac:dyDescent="0.25">
      <c r="A47" s="23" t="s">
        <v>1105</v>
      </c>
      <c r="B47" s="18"/>
      <c r="C47" s="25">
        <v>11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69</v>
      </c>
    </row>
    <row r="52" spans="1:6" x14ac:dyDescent="0.25">
      <c r="A52" s="171"/>
      <c r="B52" s="14" t="s">
        <v>122</v>
      </c>
      <c r="C52" s="25">
        <v>66</v>
      </c>
    </row>
    <row r="53" spans="1:6" x14ac:dyDescent="0.25">
      <c r="A53" s="171"/>
      <c r="B53" s="14" t="s">
        <v>1109</v>
      </c>
      <c r="C53" s="25">
        <v>45</v>
      </c>
    </row>
    <row r="54" spans="1:6" x14ac:dyDescent="0.25">
      <c r="A54" s="172"/>
      <c r="B54" s="14" t="s">
        <v>1110</v>
      </c>
      <c r="C54" s="24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1</v>
      </c>
    </row>
    <row r="59" spans="1:6" x14ac:dyDescent="0.25">
      <c r="A59" s="23" t="s">
        <v>111</v>
      </c>
      <c r="B59" s="18"/>
      <c r="C59" s="25">
        <v>1</v>
      </c>
    </row>
    <row r="60" spans="1:6" x14ac:dyDescent="0.25">
      <c r="A60" s="23" t="s">
        <v>1050</v>
      </c>
      <c r="B60" s="18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1"/>
      <c r="B64" s="14" t="s">
        <v>1054</v>
      </c>
      <c r="C64" s="19"/>
      <c r="D64" s="19"/>
      <c r="E64" s="19"/>
      <c r="F64" s="24"/>
    </row>
    <row r="65" spans="1:6" x14ac:dyDescent="0.25">
      <c r="A65" s="171"/>
      <c r="B65" s="14" t="s">
        <v>1055</v>
      </c>
      <c r="C65" s="19"/>
      <c r="D65" s="19"/>
      <c r="E65" s="19"/>
      <c r="F65" s="24"/>
    </row>
    <row r="66" spans="1:6" x14ac:dyDescent="0.25">
      <c r="A66" s="171"/>
      <c r="B66" s="14" t="s">
        <v>1056</v>
      </c>
      <c r="C66" s="19"/>
      <c r="D66" s="19"/>
      <c r="E66" s="19"/>
      <c r="F66" s="24"/>
    </row>
    <row r="67" spans="1:6" x14ac:dyDescent="0.25">
      <c r="A67" s="171"/>
      <c r="B67" s="14" t="s">
        <v>325</v>
      </c>
      <c r="C67" s="15">
        <v>11</v>
      </c>
      <c r="D67" s="15">
        <v>12</v>
      </c>
      <c r="E67" s="15">
        <v>2</v>
      </c>
      <c r="F67" s="25">
        <v>7</v>
      </c>
    </row>
    <row r="68" spans="1:6" x14ac:dyDescent="0.25">
      <c r="A68" s="171"/>
      <c r="B68" s="14" t="s">
        <v>1111</v>
      </c>
      <c r="C68" s="15">
        <v>306</v>
      </c>
      <c r="D68" s="15">
        <v>124</v>
      </c>
      <c r="E68" s="15">
        <v>38</v>
      </c>
      <c r="F68" s="25">
        <v>52</v>
      </c>
    </row>
    <row r="69" spans="1:6" x14ac:dyDescent="0.25">
      <c r="A69" s="171"/>
      <c r="B69" s="14" t="s">
        <v>1112</v>
      </c>
      <c r="C69" s="15">
        <v>82</v>
      </c>
      <c r="D69" s="15">
        <v>18</v>
      </c>
      <c r="E69" s="15">
        <v>3</v>
      </c>
      <c r="F69" s="25">
        <v>7</v>
      </c>
    </row>
    <row r="70" spans="1:6" x14ac:dyDescent="0.25">
      <c r="A70" s="171"/>
      <c r="B70" s="14" t="s">
        <v>1059</v>
      </c>
      <c r="C70" s="15">
        <v>2</v>
      </c>
      <c r="D70" s="19"/>
      <c r="E70" s="19"/>
      <c r="F70" s="24"/>
    </row>
    <row r="71" spans="1:6" x14ac:dyDescent="0.25">
      <c r="A71" s="171"/>
      <c r="B71" s="14" t="s">
        <v>1113</v>
      </c>
      <c r="C71" s="19"/>
      <c r="D71" s="15">
        <v>1</v>
      </c>
      <c r="E71" s="19"/>
      <c r="F71" s="24"/>
    </row>
    <row r="72" spans="1:6" x14ac:dyDescent="0.25">
      <c r="A72" s="171"/>
      <c r="B72" s="14" t="s">
        <v>1114</v>
      </c>
      <c r="C72" s="15">
        <v>18</v>
      </c>
      <c r="D72" s="15">
        <v>30</v>
      </c>
      <c r="E72" s="15">
        <v>9</v>
      </c>
      <c r="F72" s="25">
        <v>16</v>
      </c>
    </row>
    <row r="73" spans="1:6" x14ac:dyDescent="0.25">
      <c r="A73" s="171"/>
      <c r="B73" s="14" t="s">
        <v>1115</v>
      </c>
      <c r="C73" s="15">
        <v>4</v>
      </c>
      <c r="D73" s="15">
        <v>7</v>
      </c>
      <c r="E73" s="15">
        <v>2</v>
      </c>
      <c r="F73" s="25">
        <v>5</v>
      </c>
    </row>
    <row r="74" spans="1:6" x14ac:dyDescent="0.25">
      <c r="A74" s="171"/>
      <c r="B74" s="14" t="s">
        <v>1063</v>
      </c>
      <c r="C74" s="19"/>
      <c r="D74" s="19"/>
      <c r="E74" s="19"/>
      <c r="F74" s="24"/>
    </row>
    <row r="75" spans="1:6" x14ac:dyDescent="0.25">
      <c r="A75" s="171"/>
      <c r="B75" s="14" t="s">
        <v>396</v>
      </c>
      <c r="C75" s="19"/>
      <c r="D75" s="19"/>
      <c r="E75" s="19"/>
      <c r="F75" s="24"/>
    </row>
    <row r="76" spans="1:6" x14ac:dyDescent="0.25">
      <c r="A76" s="171"/>
      <c r="B76" s="14" t="s">
        <v>1064</v>
      </c>
      <c r="C76" s="19"/>
      <c r="D76" s="19"/>
      <c r="E76" s="19"/>
      <c r="F76" s="24"/>
    </row>
    <row r="77" spans="1:6" x14ac:dyDescent="0.25">
      <c r="A77" s="171"/>
      <c r="B77" s="14" t="s">
        <v>1065</v>
      </c>
      <c r="C77" s="19"/>
      <c r="D77" s="19"/>
      <c r="E77" s="19"/>
      <c r="F77" s="24"/>
    </row>
    <row r="78" spans="1:6" x14ac:dyDescent="0.25">
      <c r="A78" s="171"/>
      <c r="B78" s="14" t="s">
        <v>1066</v>
      </c>
      <c r="C78" s="19"/>
      <c r="D78" s="19"/>
      <c r="E78" s="19"/>
      <c r="F78" s="24"/>
    </row>
    <row r="79" spans="1:6" x14ac:dyDescent="0.25">
      <c r="A79" s="171"/>
      <c r="B79" s="14" t="s">
        <v>1067</v>
      </c>
      <c r="C79" s="15">
        <v>280</v>
      </c>
      <c r="D79" s="15">
        <v>85</v>
      </c>
      <c r="E79" s="15">
        <v>24</v>
      </c>
      <c r="F79" s="25">
        <v>34</v>
      </c>
    </row>
    <row r="80" spans="1:6" x14ac:dyDescent="0.25">
      <c r="A80" s="171"/>
      <c r="B80" s="14" t="s">
        <v>1068</v>
      </c>
      <c r="C80" s="19"/>
      <c r="D80" s="19"/>
      <c r="E80" s="19"/>
      <c r="F80" s="24"/>
    </row>
    <row r="81" spans="1:6" x14ac:dyDescent="0.25">
      <c r="A81" s="172"/>
      <c r="B81" s="14" t="s">
        <v>1069</v>
      </c>
      <c r="C81" s="19"/>
      <c r="D81" s="15">
        <v>1</v>
      </c>
      <c r="E81" s="19"/>
      <c r="F81" s="24"/>
    </row>
    <row r="82" spans="1:6" x14ac:dyDescent="0.25">
      <c r="A82" s="191" t="s">
        <v>1070</v>
      </c>
      <c r="B82" s="192"/>
      <c r="C82" s="33">
        <v>703</v>
      </c>
      <c r="D82" s="33">
        <v>278</v>
      </c>
      <c r="E82" s="33">
        <v>78</v>
      </c>
      <c r="F82" s="33">
        <v>121</v>
      </c>
    </row>
    <row r="83" spans="1:6" x14ac:dyDescent="0.25">
      <c r="A83" s="170" t="s">
        <v>1116</v>
      </c>
      <c r="B83" s="14" t="s">
        <v>1071</v>
      </c>
      <c r="C83" s="19"/>
      <c r="D83" s="19"/>
      <c r="E83" s="19"/>
      <c r="F83" s="24"/>
    </row>
    <row r="84" spans="1:6" x14ac:dyDescent="0.25">
      <c r="A84" s="171"/>
      <c r="B84" s="14" t="s">
        <v>1072</v>
      </c>
      <c r="C84" s="15">
        <v>1</v>
      </c>
      <c r="D84" s="19"/>
      <c r="E84" s="19"/>
      <c r="F84" s="24"/>
    </row>
    <row r="85" spans="1:6" x14ac:dyDescent="0.25">
      <c r="A85" s="172"/>
      <c r="B85" s="14" t="s">
        <v>108</v>
      </c>
      <c r="C85" s="15">
        <v>1</v>
      </c>
      <c r="D85" s="19"/>
      <c r="E85" s="19"/>
      <c r="F85" s="24"/>
    </row>
    <row r="86" spans="1:6" x14ac:dyDescent="0.25">
      <c r="A86" s="191" t="s">
        <v>1117</v>
      </c>
      <c r="B86" s="192"/>
      <c r="C86" s="33">
        <v>2</v>
      </c>
      <c r="D86" s="47"/>
      <c r="E86" s="47"/>
      <c r="F86" s="47"/>
    </row>
  </sheetData>
  <sheetProtection algorithmName="SHA-512" hashValue="03C+HHaCxv5G7OFn9v2ay8Vdvwxa8QLrGSNKaOhditZBYUBGQaoveqe81E3L68ZSFkkqNzLv7RLEeNgaY5DDfw==" saltValue="d+bUfN2I6QSvxgUtqJi2o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1</v>
      </c>
    </row>
    <row r="6" spans="1:3" x14ac:dyDescent="0.25">
      <c r="A6" s="13" t="s">
        <v>1121</v>
      </c>
      <c r="B6" s="18"/>
      <c r="C6" s="25">
        <v>20</v>
      </c>
    </row>
    <row r="7" spans="1:3" x14ac:dyDescent="0.25">
      <c r="A7" s="13" t="s">
        <v>1122</v>
      </c>
      <c r="B7" s="18"/>
      <c r="C7" s="24"/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4</v>
      </c>
    </row>
    <row r="14" spans="1:3" x14ac:dyDescent="0.25">
      <c r="A14" s="13" t="s">
        <v>1121</v>
      </c>
      <c r="B14" s="18"/>
      <c r="C14" s="25">
        <v>24</v>
      </c>
    </row>
    <row r="15" spans="1:3" x14ac:dyDescent="0.25">
      <c r="A15" s="13" t="s">
        <v>1126</v>
      </c>
      <c r="B15" s="18"/>
      <c r="C15" s="25">
        <v>1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1</v>
      </c>
    </row>
    <row r="22" spans="1:3" x14ac:dyDescent="0.25">
      <c r="A22" s="13" t="s">
        <v>1128</v>
      </c>
      <c r="B22" s="18"/>
      <c r="C22" s="25">
        <v>1</v>
      </c>
    </row>
    <row r="23" spans="1:3" x14ac:dyDescent="0.25">
      <c r="A23" s="13" t="s">
        <v>1129</v>
      </c>
      <c r="B23" s="18"/>
      <c r="C23" s="24"/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</v>
      </c>
    </row>
    <row r="29" spans="1:3" x14ac:dyDescent="0.25">
      <c r="A29" s="13" t="s">
        <v>1133</v>
      </c>
      <c r="B29" s="18"/>
      <c r="C29" s="25">
        <v>2</v>
      </c>
    </row>
    <row r="30" spans="1:3" x14ac:dyDescent="0.25">
      <c r="A30" s="13" t="s">
        <v>1134</v>
      </c>
      <c r="B30" s="18"/>
      <c r="C30" s="25">
        <v>2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</v>
      </c>
    </row>
    <row r="36" spans="1:3" x14ac:dyDescent="0.25">
      <c r="A36" s="13" t="s">
        <v>1138</v>
      </c>
      <c r="B36" s="18"/>
      <c r="C36" s="24"/>
    </row>
  </sheetData>
  <sheetProtection algorithmName="SHA-512" hashValue="5kJY8jTolqhg5bWYuKj9i1URMAAVXLocC173TQNwG+rYGhSFfx6C7svMXEhSM+zULADoz9g0+BQij2LDaAKQvA==" saltValue="28zIAvhj1a9cMzvjcuYKb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</v>
      </c>
    </row>
    <row r="6" spans="1:3" x14ac:dyDescent="0.25">
      <c r="A6" s="13" t="s">
        <v>1142</v>
      </c>
      <c r="B6" s="18"/>
      <c r="C6" s="25">
        <v>1</v>
      </c>
    </row>
    <row r="7" spans="1:3" x14ac:dyDescent="0.25">
      <c r="A7" s="13" t="s">
        <v>1143</v>
      </c>
      <c r="B7" s="18"/>
      <c r="C7" s="25">
        <v>1</v>
      </c>
    </row>
    <row r="8" spans="1:3" x14ac:dyDescent="0.25">
      <c r="A8" s="13" t="s">
        <v>1144</v>
      </c>
      <c r="B8" s="18"/>
      <c r="C8" s="24"/>
    </row>
    <row r="9" spans="1:3" x14ac:dyDescent="0.25">
      <c r="A9" s="13" t="s">
        <v>1145</v>
      </c>
      <c r="B9" s="18"/>
      <c r="C9" s="24"/>
    </row>
    <row r="10" spans="1:3" x14ac:dyDescent="0.25">
      <c r="A10" s="13" t="s">
        <v>1146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1</v>
      </c>
    </row>
    <row r="15" spans="1:3" x14ac:dyDescent="0.25">
      <c r="A15" s="13" t="s">
        <v>1149</v>
      </c>
      <c r="B15" s="18"/>
      <c r="C15" s="24"/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0</v>
      </c>
    </row>
    <row r="21" spans="1:3" x14ac:dyDescent="0.25">
      <c r="A21" s="13" t="s">
        <v>1153</v>
      </c>
      <c r="B21" s="18"/>
      <c r="C21" s="25">
        <v>3</v>
      </c>
    </row>
    <row r="22" spans="1:3" x14ac:dyDescent="0.25">
      <c r="A22" s="13" t="s">
        <v>1154</v>
      </c>
      <c r="B22" s="18"/>
      <c r="C22" s="25">
        <v>5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5">
        <v>2</v>
      </c>
    </row>
    <row r="36" spans="1:3" x14ac:dyDescent="0.25">
      <c r="A36" s="13" t="s">
        <v>1164</v>
      </c>
      <c r="B36" s="18"/>
      <c r="C36" s="25">
        <v>2</v>
      </c>
    </row>
    <row r="37" spans="1:3" x14ac:dyDescent="0.25">
      <c r="A37" s="13" t="s">
        <v>1083</v>
      </c>
      <c r="B37" s="18"/>
      <c r="C37" s="24"/>
    </row>
    <row r="38" spans="1:3" x14ac:dyDescent="0.25">
      <c r="A38" s="13" t="s">
        <v>1165</v>
      </c>
      <c r="B38" s="18"/>
      <c r="C38" s="24"/>
    </row>
    <row r="39" spans="1:3" x14ac:dyDescent="0.25">
      <c r="A39" s="13" t="s">
        <v>1166</v>
      </c>
      <c r="B39" s="18"/>
      <c r="C39" s="25">
        <v>4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/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4"/>
    </row>
    <row r="46" spans="1:3" x14ac:dyDescent="0.25">
      <c r="A46" s="13" t="s">
        <v>1083</v>
      </c>
      <c r="B46" s="18"/>
      <c r="C46" s="24"/>
    </row>
    <row r="47" spans="1:3" x14ac:dyDescent="0.25">
      <c r="A47" s="13" t="s">
        <v>1165</v>
      </c>
      <c r="B47" s="18"/>
      <c r="C47" s="24"/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7</v>
      </c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5">
        <v>3</v>
      </c>
    </row>
    <row r="54" spans="1:3" x14ac:dyDescent="0.25">
      <c r="A54" s="13" t="s">
        <v>1083</v>
      </c>
      <c r="B54" s="18"/>
      <c r="C54" s="24"/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5">
        <v>1</v>
      </c>
    </row>
    <row r="61" spans="1:3" x14ac:dyDescent="0.25">
      <c r="A61" s="13" t="s">
        <v>1164</v>
      </c>
      <c r="B61" s="18"/>
      <c r="C61" s="25">
        <v>1</v>
      </c>
    </row>
    <row r="62" spans="1:3" x14ac:dyDescent="0.25">
      <c r="A62" s="13" t="s">
        <v>1083</v>
      </c>
      <c r="B62" s="18"/>
      <c r="C62" s="24"/>
    </row>
    <row r="63" spans="1:3" x14ac:dyDescent="0.25">
      <c r="A63" s="13" t="s">
        <v>1165</v>
      </c>
      <c r="B63" s="18"/>
      <c r="C63" s="24"/>
    </row>
  </sheetData>
  <sheetProtection algorithmName="SHA-512" hashValue="rn1qx94hVrqZLlbkIFmws/tXVBUH8AP3sCX8BtQKPLanHHgOzXlfSH44jKzQ5jRsoGWUjJ7dLqraZBgBFWqSuA==" saltValue="ixkWy9/oJcyXj5a7Ijwo8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144</v>
      </c>
      <c r="D4" s="33">
        <v>185</v>
      </c>
      <c r="E4" s="34">
        <v>-1</v>
      </c>
      <c r="F4" s="33">
        <v>604</v>
      </c>
      <c r="G4" s="33">
        <v>609</v>
      </c>
      <c r="H4" s="33">
        <v>75</v>
      </c>
      <c r="I4" s="33">
        <v>55</v>
      </c>
      <c r="J4" s="33">
        <v>0</v>
      </c>
      <c r="K4" s="33">
        <v>2</v>
      </c>
      <c r="L4" s="33">
        <v>0</v>
      </c>
      <c r="M4" s="33">
        <v>0</v>
      </c>
      <c r="N4" s="33">
        <v>0</v>
      </c>
      <c r="O4" s="33">
        <v>0</v>
      </c>
      <c r="P4" s="33">
        <v>638</v>
      </c>
    </row>
    <row r="5" spans="1:16" ht="45" x14ac:dyDescent="0.25">
      <c r="A5" s="30" t="s">
        <v>637</v>
      </c>
      <c r="B5" s="30" t="s">
        <v>638</v>
      </c>
      <c r="C5" s="15">
        <v>0</v>
      </c>
      <c r="D5" s="15">
        <v>2</v>
      </c>
      <c r="E5" s="31">
        <v>-1</v>
      </c>
      <c r="F5" s="15">
        <v>3</v>
      </c>
      <c r="G5" s="15">
        <v>4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4</v>
      </c>
    </row>
    <row r="6" spans="1:16" ht="33.75" x14ac:dyDescent="0.25">
      <c r="A6" s="30" t="s">
        <v>639</v>
      </c>
      <c r="B6" s="30" t="s">
        <v>640</v>
      </c>
      <c r="C6" s="15">
        <v>65</v>
      </c>
      <c r="D6" s="15">
        <v>104</v>
      </c>
      <c r="E6" s="31">
        <v>-1</v>
      </c>
      <c r="F6" s="15">
        <v>326</v>
      </c>
      <c r="G6" s="15">
        <v>325</v>
      </c>
      <c r="H6" s="15">
        <v>37</v>
      </c>
      <c r="I6" s="15">
        <v>31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347</v>
      </c>
    </row>
    <row r="7" spans="1:16" ht="22.5" x14ac:dyDescent="0.25">
      <c r="A7" s="30" t="s">
        <v>641</v>
      </c>
      <c r="B7" s="30" t="s">
        <v>642</v>
      </c>
      <c r="C7" s="15">
        <v>9</v>
      </c>
      <c r="D7" s="15">
        <v>8</v>
      </c>
      <c r="E7" s="31">
        <v>0</v>
      </c>
      <c r="F7" s="15">
        <v>5</v>
      </c>
      <c r="G7" s="15">
        <v>4</v>
      </c>
      <c r="H7" s="15">
        <v>4</v>
      </c>
      <c r="I7" s="15">
        <v>2</v>
      </c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0</v>
      </c>
      <c r="P7" s="25">
        <v>6</v>
      </c>
    </row>
    <row r="8" spans="1:16" ht="33.75" x14ac:dyDescent="0.25">
      <c r="A8" s="30" t="s">
        <v>643</v>
      </c>
      <c r="B8" s="30" t="s">
        <v>644</v>
      </c>
      <c r="C8" s="15">
        <v>1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11</v>
      </c>
      <c r="D9" s="15">
        <v>10</v>
      </c>
      <c r="E9" s="31">
        <v>0</v>
      </c>
      <c r="F9" s="15">
        <v>15</v>
      </c>
      <c r="G9" s="15">
        <v>18</v>
      </c>
      <c r="H9" s="15">
        <v>7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21</v>
      </c>
    </row>
    <row r="10" spans="1:16" ht="33.75" x14ac:dyDescent="0.25">
      <c r="A10" s="30" t="s">
        <v>647</v>
      </c>
      <c r="B10" s="30" t="s">
        <v>648</v>
      </c>
      <c r="C10" s="15">
        <v>56</v>
      </c>
      <c r="D10" s="15">
        <v>59</v>
      </c>
      <c r="E10" s="31">
        <v>-1</v>
      </c>
      <c r="F10" s="15">
        <v>254</v>
      </c>
      <c r="G10" s="15">
        <v>258</v>
      </c>
      <c r="H10" s="15">
        <v>27</v>
      </c>
      <c r="I10" s="15">
        <v>20</v>
      </c>
      <c r="J10" s="15">
        <v>0</v>
      </c>
      <c r="K10" s="15">
        <v>1</v>
      </c>
      <c r="L10" s="15">
        <v>0</v>
      </c>
      <c r="M10" s="15">
        <v>0</v>
      </c>
      <c r="N10" s="15">
        <v>0</v>
      </c>
      <c r="O10" s="15">
        <v>0</v>
      </c>
      <c r="P10" s="25">
        <v>260</v>
      </c>
    </row>
    <row r="11" spans="1:16" ht="45" x14ac:dyDescent="0.25">
      <c r="A11" s="30" t="s">
        <v>649</v>
      </c>
      <c r="B11" s="30" t="s">
        <v>650</v>
      </c>
      <c r="C11" s="15">
        <v>2</v>
      </c>
      <c r="D11" s="15">
        <v>2</v>
      </c>
      <c r="E11" s="31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NUoTE7aRQjuMs+4wYdrAphPreJm8eJOoQjQ7fYrdhVwW6CAjKcvz9eAH1o3OTNRNRZP//DKy4wab6TAECckQ2g==" saltValue="esOm6Jkcyb77pyQudcDBJ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2021-05-05T12:15:39Z</dcterms:created>
  <dcterms:modified xsi:type="dcterms:W3CDTF">2021-05-28T12:03:15Z</dcterms:modified>
</cp:coreProperties>
</file>