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72A9B159-C480-4164-B23C-6BC3AC01FD3E}" xr6:coauthVersionLast="46" xr6:coauthVersionMax="46" xr10:uidLastSave="{00000000-0000-0000-0000-000000000000}"/>
  <workbookProtection workbookAlgorithmName="SHA-512" workbookHashValue="qfi/ljALjqk0rXLuoLoG8EwzeTcXhbwhiE79x5VURPRG7JVGae0erhDhe3im+CMrNV3Rvh1w7AjYgeO7N/VMMQ==" workbookSaltValue="ZrRJ7hzHcC1N4fteMV5Be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0340087-29C1-4E44-AA6A-0D68AFDD2F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91940E5-8845-4D4D-8A9E-3C3B45AFAC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78162EA-0503-43E7-9A9E-5384D6D67A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A5D637A-C5F2-42FE-BECC-360B8D8681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38B3CB7-6360-42A7-86F3-3E5A2BA774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B4CE126-1411-4945-AAF6-7E33D4D4F5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1C3B729-2CC7-49CA-837A-BC8880CAAB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7DE1EC2-782D-4831-B75E-F118036FDC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99300EF-F7F9-4FEA-BAD4-9A882C9C4A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BD609C8-6E52-4E4E-A870-782326320B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36AE1AA-9CE8-4160-9907-0FD8DA89FE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A031D81-026A-4776-BFFF-ADD744ED6A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D941C87-8484-44DA-AE13-DC9D1B4655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2061608-53D6-43E0-A60D-487D591276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42DF76A-C069-4A38-821B-C788839E1E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9977A7A-6F82-40F8-AEBE-286AC5F60F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55A2160-ADDE-4E86-B4F8-BCE64626B8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CA537E4-0083-4A6B-8B01-BB54FD0BDC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6DD47A0-4E68-4758-B352-9284736100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B4D1CFE-5C2C-414C-B67F-E5CB381D90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8FC91B1-4E56-4DC6-8CDC-007B9C33CA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A88D0E4-F92C-4480-B197-178B715ADA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0D2055C-6D12-4BAC-91C5-050818DD11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D67552F-2289-4B38-A170-A9C7C10DBB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C1C948D-AECE-4D55-B91E-3660217109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C35F664-E9B7-4753-9FBE-C11F6196FF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E9660B6-F643-4649-83E2-B0149D9D7B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8BD5FE1-F7E8-45C6-B9BA-FB1724B0DA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2F07113-BDD9-4261-80AE-D8D111A288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FD77DD0-C868-4DF2-8CB5-04C12725B7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8A77206-70B9-4A1A-A2DE-EC0FBFABC1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EC07822-6ED1-4EAD-8AE9-9A544906BB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<sst xmlns="http://schemas.openxmlformats.org/spreadsheetml/2006/main" count="2650" uniqueCount="1441">
  <si>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</si>
  <si>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</si>
  <si>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</si>
  <si>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</si>
  <si>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</si>
  <si>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</si>
  <si>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</si>
  <si>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Madrid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</si>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</sst>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0" fontId="23" fillId="0" borderId="35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E77D212F-6FFA-443C-9C56-8395A1EFE208}"/>
    <cellStyle name="Normal" xfId="0" builtinId="0"/>
    <cellStyle name="Normal 2" xfId="1" xr:uid="{321DFBFC-5B06-43BE-B0FE-3C3D586A19AA}"/>
    <cellStyle name="Normal 3" xfId="3" xr:uid="{2ED6682E-460C-4C42-9006-E069948FE4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7C-42D7-B03B-5F14A20731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7C-42D7-B03B-5F14A20731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28227</c:v>
                </c:pt>
                <c:pt idx="1">
                  <c:v>120404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C-42D7-B03B-5F14A2073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92-455C-B298-8D0F8D5771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92-455C-B298-8D0F8D5771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92-455C-B298-8D0F8D5771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3253</c:v>
                </c:pt>
                <c:pt idx="1">
                  <c:v>3954</c:v>
                </c:pt>
                <c:pt idx="2">
                  <c:v>10681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2-455C-B298-8D0F8D577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65-4659-AE8D-246EF93A18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65-4659-AE8D-246EF93A18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7639</c:v>
                </c:pt>
                <c:pt idx="1">
                  <c:v>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5-4659-AE8D-246EF93A1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50-48AA-B730-65C6FF9756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50-48AA-B730-65C6FF9756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8201</c:v>
                </c:pt>
                <c:pt idx="1">
                  <c:v>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0-48AA-B730-65C6FF97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4-4EE3-9AF1-B36E25A78D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94-4EE3-9AF1-B36E25A78D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5169</c:v>
                </c:pt>
                <c:pt idx="1">
                  <c:v>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94-4EE3-9AF1-B36E25A7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96-4FBD-8AE5-6A25E09077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96-4FBD-8AE5-6A25E09077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426</c:v>
                </c:pt>
                <c:pt idx="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6-4FBD-8AE5-6A25E0907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6E-42A8-8CCF-31163342C6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6E-42A8-8CCF-31163342C6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600</c:v>
                </c:pt>
                <c:pt idx="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E-42A8-8CCF-31163342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98-4EEE-9A3D-5F39150C41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98-4EEE-9A3D-5F39150C41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98-4EEE-9A3D-5F39150C41A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98-4EEE-9A3D-5F39150C4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1987</c:v>
                </c:pt>
                <c:pt idx="1">
                  <c:v>2</c:v>
                </c:pt>
                <c:pt idx="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98-4EEE-9A3D-5F39150C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17-49D0-AABD-FE1DD72467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17-49D0-AABD-FE1DD72467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5039</c:v>
                </c:pt>
                <c:pt idx="1">
                  <c:v>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7-49D0-AABD-FE1DD724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26-4735-BDC1-8AA23A0F43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26-4735-BDC1-8AA23A0F43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26-4735-BDC1-8AA23A0F432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208</c:v>
                </c:pt>
                <c:pt idx="1">
                  <c:v>5588</c:v>
                </c:pt>
                <c:pt idx="2">
                  <c:v>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26-4735-BDC1-8AA23A0F4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25-4DE9-B634-2E8E947BE3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25-4DE9-B634-2E8E947BE3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25-4DE9-B634-2E8E947BE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17255</c:v>
                </c:pt>
                <c:pt idx="1">
                  <c:v>6431</c:v>
                </c:pt>
                <c:pt idx="2">
                  <c:v>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25-4DE9-B634-2E8E947B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E7-4D64-BE6C-8530C8BD0D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E7-4D64-BE6C-8530C8BD0D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1559</c:v>
                </c:pt>
                <c:pt idx="1">
                  <c:v>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7-4D64-BE6C-8530C8BD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5E-4989-A0D9-937E825622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5E-4989-A0D9-937E825622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34380</c:v>
                </c:pt>
                <c:pt idx="1">
                  <c:v>15929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E-4989-A0D9-937E8256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5105</c:v>
              </c:pt>
              <c:pt idx="1">
                <c:v>21198</c:v>
              </c:pt>
              <c:pt idx="2">
                <c:v>246</c:v>
              </c:pt>
              <c:pt idx="3">
                <c:v>35</c:v>
              </c:pt>
              <c:pt idx="4">
                <c:v>1643</c:v>
              </c:pt>
            </c:numLit>
          </c:val>
          <c:extLst>
            <c:ext xmlns:c16="http://schemas.microsoft.com/office/drawing/2014/chart" uri="{C3380CC4-5D6E-409C-BE32-E72D297353CC}">
              <c16:uniqueId val="{00000003-1194-494F-A611-10AABB5A8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10681</c:v>
              </c:pt>
              <c:pt idx="1">
                <c:v>16223</c:v>
              </c:pt>
              <c:pt idx="2">
                <c:v>948</c:v>
              </c:pt>
              <c:pt idx="3">
                <c:v>331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3-2716-4DD2-8EB7-68AF854FF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</c:v>
              </c:pt>
              <c:pt idx="1">
                <c:v>556</c:v>
              </c:pt>
              <c:pt idx="2">
                <c:v>49</c:v>
              </c:pt>
              <c:pt idx="3">
                <c:v>279</c:v>
              </c:pt>
              <c:pt idx="4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3-B4B3-4A19-842F-CA66D5776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420</c:v>
              </c:pt>
              <c:pt idx="1">
                <c:v>571</c:v>
              </c:pt>
              <c:pt idx="2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3-793D-4B5E-BE3D-90C00AAD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Aux!$C$2:$C$13</c:f>
              <c:strCache>
                <c:ptCount val="12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  <c:pt idx="11">
                  <c:v>Discapaces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15820</c:v>
              </c:pt>
              <c:pt idx="1">
                <c:v>216</c:v>
              </c:pt>
              <c:pt idx="2">
                <c:v>2215</c:v>
              </c:pt>
              <c:pt idx="3">
                <c:v>232</c:v>
              </c:pt>
              <c:pt idx="4">
                <c:v>138</c:v>
              </c:pt>
              <c:pt idx="5">
                <c:v>14</c:v>
              </c:pt>
              <c:pt idx="6">
                <c:v>24</c:v>
              </c:pt>
              <c:pt idx="7">
                <c:v>319</c:v>
              </c:pt>
              <c:pt idx="8">
                <c:v>5163</c:v>
              </c:pt>
              <c:pt idx="9">
                <c:v>25</c:v>
              </c:pt>
              <c:pt idx="10">
                <c:v>2426</c:v>
              </c:pt>
              <c:pt idx="11">
                <c:v>24452</c:v>
              </c:pt>
            </c:numLit>
          </c:val>
          <c:extLst>
            <c:ext xmlns:c16="http://schemas.microsoft.com/office/drawing/2014/chart" uri="{C3380CC4-5D6E-409C-BE32-E72D297353CC}">
              <c16:uniqueId val="{00000003-E60E-4ADB-AB6D-9D0DFB987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0"/>
          <c:w val="0.2662852362204724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Liquidación régimen económico matrimonial</c:v>
                </c:pt>
                <c:pt idx="7">
                  <c:v>Medidas provisionales previas/coetáneas/posteriores</c:v>
                </c:pt>
                <c:pt idx="8">
                  <c:v>Ruptura unión de hecho contenciosa</c:v>
                </c:pt>
                <c:pt idx="9">
                  <c:v>Ruptura unión de hecho mutuo acuerdo</c:v>
                </c:pt>
                <c:pt idx="10">
                  <c:v>Separación contencioso</c:v>
                </c:pt>
                <c:pt idx="11">
                  <c:v>Separación mutuo acuerdo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95</c:v>
              </c:pt>
              <c:pt idx="1">
                <c:v>2258</c:v>
              </c:pt>
              <c:pt idx="2">
                <c:v>3330</c:v>
              </c:pt>
              <c:pt idx="3">
                <c:v>718</c:v>
              </c:pt>
              <c:pt idx="4">
                <c:v>2743</c:v>
              </c:pt>
              <c:pt idx="5">
                <c:v>525</c:v>
              </c:pt>
              <c:pt idx="6">
                <c:v>25</c:v>
              </c:pt>
              <c:pt idx="7">
                <c:v>1752</c:v>
              </c:pt>
              <c:pt idx="8">
                <c:v>2736</c:v>
              </c:pt>
              <c:pt idx="9">
                <c:v>1413</c:v>
              </c:pt>
              <c:pt idx="10">
                <c:v>45</c:v>
              </c:pt>
              <c:pt idx="11">
                <c:v>163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2326-41CB-A36F-A75505ECD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Aux!$D$2:$D$21</c:f>
              <c:strCache>
                <c:ptCount val="2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Derechos trabajadores</c:v>
                </c:pt>
                <c:pt idx="10">
                  <c:v>Ordenación territorio / patrimonio histórico / medio ambiente</c:v>
                </c:pt>
                <c:pt idx="11">
                  <c:v>Seguridad colectiva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Orden público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32698</c:v>
              </c:pt>
              <c:pt idx="1">
                <c:v>15100</c:v>
              </c:pt>
              <c:pt idx="2">
                <c:v>5646</c:v>
              </c:pt>
              <c:pt idx="3">
                <c:v>121</c:v>
              </c:pt>
              <c:pt idx="4">
                <c:v>2249</c:v>
              </c:pt>
              <c:pt idx="5">
                <c:v>496</c:v>
              </c:pt>
              <c:pt idx="6">
                <c:v>456</c:v>
              </c:pt>
              <c:pt idx="7">
                <c:v>2353</c:v>
              </c:pt>
              <c:pt idx="8">
                <c:v>31439</c:v>
              </c:pt>
              <c:pt idx="9">
                <c:v>165</c:v>
              </c:pt>
              <c:pt idx="10">
                <c:v>157</c:v>
              </c:pt>
              <c:pt idx="11">
                <c:v>119</c:v>
              </c:pt>
              <c:pt idx="12">
                <c:v>2379</c:v>
              </c:pt>
              <c:pt idx="13">
                <c:v>4604</c:v>
              </c:pt>
              <c:pt idx="14">
                <c:v>2050</c:v>
              </c:pt>
              <c:pt idx="15">
                <c:v>403</c:v>
              </c:pt>
              <c:pt idx="16">
                <c:v>4824</c:v>
              </c:pt>
              <c:pt idx="17">
                <c:v>3297</c:v>
              </c:pt>
              <c:pt idx="18">
                <c:v>32014</c:v>
              </c:pt>
              <c:pt idx="19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A1A3-454C-9E5C-A96A83CF1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300</c:v>
              </c:pt>
              <c:pt idx="1">
                <c:v>6654</c:v>
              </c:pt>
              <c:pt idx="2">
                <c:v>1154</c:v>
              </c:pt>
              <c:pt idx="3">
                <c:v>51</c:v>
              </c:pt>
              <c:pt idx="4">
                <c:v>1098</c:v>
              </c:pt>
              <c:pt idx="5">
                <c:v>10146</c:v>
              </c:pt>
              <c:pt idx="6">
                <c:v>76</c:v>
              </c:pt>
              <c:pt idx="7">
                <c:v>882</c:v>
              </c:pt>
              <c:pt idx="8">
                <c:v>517</c:v>
              </c:pt>
              <c:pt idx="9">
                <c:v>91</c:v>
              </c:pt>
              <c:pt idx="10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0-8AD3-4951-A0A8-23E694A94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3.3108661417322834E-3"/>
          <c:w val="0.27392224409448818"/>
          <c:h val="0.996689133858267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267</c:v>
              </c:pt>
              <c:pt idx="1">
                <c:v>1464</c:v>
              </c:pt>
              <c:pt idx="2">
                <c:v>591</c:v>
              </c:pt>
              <c:pt idx="3">
                <c:v>26</c:v>
              </c:pt>
              <c:pt idx="4">
                <c:v>705</c:v>
              </c:pt>
              <c:pt idx="5">
                <c:v>1843</c:v>
              </c:pt>
              <c:pt idx="6">
                <c:v>9155</c:v>
              </c:pt>
              <c:pt idx="7">
                <c:v>83</c:v>
              </c:pt>
              <c:pt idx="8">
                <c:v>24</c:v>
              </c:pt>
              <c:pt idx="9">
                <c:v>632</c:v>
              </c:pt>
              <c:pt idx="10">
                <c:v>310</c:v>
              </c:pt>
              <c:pt idx="1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8E96-43F3-9D1D-03D7E2C8B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Derechos trabajadores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1747</c:v>
              </c:pt>
              <c:pt idx="1">
                <c:v>3842</c:v>
              </c:pt>
              <c:pt idx="2">
                <c:v>613</c:v>
              </c:pt>
              <c:pt idx="3">
                <c:v>443</c:v>
              </c:pt>
              <c:pt idx="4">
                <c:v>70</c:v>
              </c:pt>
              <c:pt idx="5">
                <c:v>635</c:v>
              </c:pt>
              <c:pt idx="6">
                <c:v>8181</c:v>
              </c:pt>
              <c:pt idx="7">
                <c:v>54</c:v>
              </c:pt>
              <c:pt idx="8">
                <c:v>64</c:v>
              </c:pt>
              <c:pt idx="9">
                <c:v>107</c:v>
              </c:pt>
              <c:pt idx="10">
                <c:v>1829</c:v>
              </c:pt>
              <c:pt idx="11">
                <c:v>2337</c:v>
              </c:pt>
              <c:pt idx="12">
                <c:v>1003</c:v>
              </c:pt>
              <c:pt idx="13">
                <c:v>119</c:v>
              </c:pt>
              <c:pt idx="14">
                <c:v>1827</c:v>
              </c:pt>
              <c:pt idx="15">
                <c:v>1691</c:v>
              </c:pt>
              <c:pt idx="16">
                <c:v>561</c:v>
              </c:pt>
              <c:pt idx="17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FF04-4434-A41E-1432DB402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3.3108661417322834E-3"/>
          <c:w val="0.32971082677165353"/>
          <c:h val="0.996689133858267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2362</c:v>
              </c:pt>
              <c:pt idx="1">
                <c:v>372</c:v>
              </c:pt>
              <c:pt idx="2">
                <c:v>904</c:v>
              </c:pt>
              <c:pt idx="3">
                <c:v>327</c:v>
              </c:pt>
              <c:pt idx="4">
                <c:v>59</c:v>
              </c:pt>
              <c:pt idx="5">
                <c:v>424</c:v>
              </c:pt>
              <c:pt idx="6">
                <c:v>5879</c:v>
              </c:pt>
              <c:pt idx="7">
                <c:v>66</c:v>
              </c:pt>
              <c:pt idx="8">
                <c:v>1191</c:v>
              </c:pt>
              <c:pt idx="9">
                <c:v>2324</c:v>
              </c:pt>
              <c:pt idx="10">
                <c:v>955</c:v>
              </c:pt>
              <c:pt idx="11">
                <c:v>70</c:v>
              </c:pt>
              <c:pt idx="12">
                <c:v>1555</c:v>
              </c:pt>
              <c:pt idx="13">
                <c:v>1702</c:v>
              </c:pt>
              <c:pt idx="14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E5FD-44D0-8839-29812080B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43</c:v>
              </c:pt>
              <c:pt idx="1">
                <c:v>40</c:v>
              </c:pt>
              <c:pt idx="2">
                <c:v>1</c:v>
              </c:pt>
              <c:pt idx="3">
                <c:v>168</c:v>
              </c:pt>
              <c:pt idx="4">
                <c:v>8</c:v>
              </c:pt>
              <c:pt idx="5">
                <c:v>3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C87-4F38-9468-B21FA6383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Constitución</c:v>
                </c:pt>
                <c:pt idx="13">
                  <c:v>Orden público</c:v>
                </c:pt>
                <c:pt idx="14">
                  <c:v>De la trata de seres humanos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91</c:v>
              </c:pt>
              <c:pt idx="1">
                <c:v>12</c:v>
              </c:pt>
              <c:pt idx="2">
                <c:v>4</c:v>
              </c:pt>
              <c:pt idx="3">
                <c:v>198</c:v>
              </c:pt>
              <c:pt idx="4">
                <c:v>14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7</c:v>
              </c:pt>
              <c:pt idx="9">
                <c:v>1</c:v>
              </c:pt>
              <c:pt idx="10">
                <c:v>5</c:v>
              </c:pt>
              <c:pt idx="11">
                <c:v>1</c:v>
              </c:pt>
              <c:pt idx="12">
                <c:v>2</c:v>
              </c:pt>
              <c:pt idx="13">
                <c:v>4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D1-4624-87C0-88DAD706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6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  <c:pt idx="8">
                <c:v>2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A2E-42DC-8935-6A0E78F1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Constitución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23</c:v>
              </c:pt>
              <c:pt idx="1">
                <c:v>3</c:v>
              </c:pt>
              <c:pt idx="2">
                <c:v>1</c:v>
              </c:pt>
              <c:pt idx="3">
                <c:v>7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9</c:v>
              </c:pt>
              <c:pt idx="8">
                <c:v>4</c:v>
              </c:pt>
              <c:pt idx="9">
                <c:v>2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BF3-4C1C-B240-DFE22F58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Vida / integridad</c:v>
                </c:pt>
                <c:pt idx="1">
                  <c:v>Patrimonio</c:v>
                </c:pt>
                <c:pt idx="2">
                  <c:v>Hacienda Pública / Seguridad Social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Drogas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56</c:v>
              </c:pt>
              <c:pt idx="1">
                <c:v>39</c:v>
              </c:pt>
              <c:pt idx="2">
                <c:v>14</c:v>
              </c:pt>
              <c:pt idx="3">
                <c:v>13</c:v>
              </c:pt>
              <c:pt idx="4">
                <c:v>86</c:v>
              </c:pt>
              <c:pt idx="5">
                <c:v>458</c:v>
              </c:pt>
              <c:pt idx="6">
                <c:v>23</c:v>
              </c:pt>
              <c:pt idx="7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87D9-42CD-88B8-2E8E002C3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Constitución</c:v>
                </c:pt>
                <c:pt idx="14">
                  <c:v>Orden público</c:v>
                </c:pt>
                <c:pt idx="15">
                  <c:v>Comunidad internacional</c:v>
                </c:pt>
                <c:pt idx="16">
                  <c:v>S / E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174</c:v>
              </c:pt>
              <c:pt idx="1">
                <c:v>82</c:v>
              </c:pt>
              <c:pt idx="2">
                <c:v>30</c:v>
              </c:pt>
              <c:pt idx="3">
                <c:v>147</c:v>
              </c:pt>
              <c:pt idx="4">
                <c:v>928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455</c:v>
              </c:pt>
              <c:pt idx="9">
                <c:v>4</c:v>
              </c:pt>
              <c:pt idx="10">
                <c:v>8</c:v>
              </c:pt>
              <c:pt idx="11">
                <c:v>2</c:v>
              </c:pt>
              <c:pt idx="12">
                <c:v>47</c:v>
              </c:pt>
              <c:pt idx="13">
                <c:v>12</c:v>
              </c:pt>
              <c:pt idx="14">
                <c:v>45</c:v>
              </c:pt>
              <c:pt idx="15">
                <c:v>2</c:v>
              </c:pt>
              <c:pt idx="1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081B-4B77-957C-DC52A2F12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2171</c:v>
              </c:pt>
              <c:pt idx="1">
                <c:v>1706</c:v>
              </c:pt>
              <c:pt idx="2">
                <c:v>874</c:v>
              </c:pt>
              <c:pt idx="3">
                <c:v>295</c:v>
              </c:pt>
              <c:pt idx="4">
                <c:v>55</c:v>
              </c:pt>
              <c:pt idx="5">
                <c:v>312</c:v>
              </c:pt>
              <c:pt idx="6">
                <c:v>3888</c:v>
              </c:pt>
              <c:pt idx="7">
                <c:v>697</c:v>
              </c:pt>
              <c:pt idx="8">
                <c:v>10451</c:v>
              </c:pt>
              <c:pt idx="9">
                <c:v>538</c:v>
              </c:pt>
              <c:pt idx="10">
                <c:v>94</c:v>
              </c:pt>
              <c:pt idx="11">
                <c:v>1497</c:v>
              </c:pt>
              <c:pt idx="12">
                <c:v>1274</c:v>
              </c:pt>
              <c:pt idx="13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D8FC-4915-B3A7-52B413318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A2-4001-A75C-1E4D34DF9E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A2-4001-A75C-1E4D34DF9E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A2-4001-A75C-1E4D34DF9E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2A2-4001-A75C-1E4D34DF9E12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2-4001-A75C-1E4D34DF9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159</c:v>
                </c:pt>
                <c:pt idx="1">
                  <c:v>477</c:v>
                </c:pt>
                <c:pt idx="2">
                  <c:v>38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A2-4001-A75C-1E4D34DF9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73-42DE-A0C4-E42FF96838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73-42DE-A0C4-E42FF96838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73-42DE-A0C4-E42FF96838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B73-42DE-A0C4-E42FF96838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B73-42DE-A0C4-E42FF96838B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3-42DE-A0C4-E42FF96838B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3-42DE-A0C4-E42FF96838B3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3-42DE-A0C4-E42FF9683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223</c:v>
                </c:pt>
                <c:pt idx="1">
                  <c:v>88</c:v>
                </c:pt>
                <c:pt idx="2">
                  <c:v>18</c:v>
                </c:pt>
                <c:pt idx="3">
                  <c:v>4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3-42DE-A0C4-E42FF968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7917</c:v>
              </c:pt>
              <c:pt idx="1">
                <c:v>803</c:v>
              </c:pt>
              <c:pt idx="2">
                <c:v>774</c:v>
              </c:pt>
              <c:pt idx="3">
                <c:v>5530</c:v>
              </c:pt>
              <c:pt idx="4">
                <c:v>983</c:v>
              </c:pt>
            </c:numLit>
          </c:val>
          <c:extLst>
            <c:ext xmlns:c16="http://schemas.microsoft.com/office/drawing/2014/chart" uri="{C3380CC4-5D6E-409C-BE32-E72D297353CC}">
              <c16:uniqueId val="{00000000-EE51-4753-AEEC-32B2CB116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2014</c:v>
              </c:pt>
              <c:pt idx="1">
                <c:v>169</c:v>
              </c:pt>
              <c:pt idx="2">
                <c:v>29</c:v>
              </c:pt>
              <c:pt idx="3">
                <c:v>1621</c:v>
              </c:pt>
              <c:pt idx="4">
                <c:v>957</c:v>
              </c:pt>
            </c:numLit>
          </c:val>
          <c:extLst>
            <c:ext xmlns:c16="http://schemas.microsoft.com/office/drawing/2014/chart" uri="{C3380CC4-5D6E-409C-BE32-E72D297353CC}">
              <c16:uniqueId val="{00000000-BFE0-40FB-A6A0-EF67A6CD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109</c:v>
              </c:pt>
              <c:pt idx="1">
                <c:v>178</c:v>
              </c:pt>
              <c:pt idx="2">
                <c:v>865</c:v>
              </c:pt>
            </c:numLit>
          </c:val>
          <c:extLst>
            <c:ext xmlns:c16="http://schemas.microsoft.com/office/drawing/2014/chart" uri="{C3380CC4-5D6E-409C-BE32-E72D297353CC}">
              <c16:uniqueId val="{00000000-0282-4FB0-A852-1D75B87D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2B0B-421E-943B-1E095E15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1553</c:v>
              </c:pt>
              <c:pt idx="1">
                <c:v>753</c:v>
              </c:pt>
              <c:pt idx="2">
                <c:v>16</c:v>
              </c:pt>
              <c:pt idx="3">
                <c:v>1536</c:v>
              </c:pt>
              <c:pt idx="4">
                <c:v>328</c:v>
              </c:pt>
              <c:pt idx="5">
                <c:v>29</c:v>
              </c:pt>
              <c:pt idx="6">
                <c:v>11</c:v>
              </c:pt>
              <c:pt idx="7">
                <c:v>346</c:v>
              </c:pt>
            </c:numLit>
          </c:val>
          <c:extLst>
            <c:ext xmlns:c16="http://schemas.microsoft.com/office/drawing/2014/chart" uri="{C3380CC4-5D6E-409C-BE32-E72D297353CC}">
              <c16:uniqueId val="{00000000-C66A-4153-9533-77A9FDC8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18</c:v>
              </c:pt>
              <c:pt idx="1">
                <c:v>2027</c:v>
              </c:pt>
              <c:pt idx="2">
                <c:v>80</c:v>
              </c:pt>
              <c:pt idx="3">
                <c:v>172</c:v>
              </c:pt>
              <c:pt idx="4">
                <c:v>367</c:v>
              </c:pt>
              <c:pt idx="5">
                <c:v>927</c:v>
              </c:pt>
              <c:pt idx="6">
                <c:v>1585</c:v>
              </c:pt>
              <c:pt idx="7">
                <c:v>332</c:v>
              </c:pt>
              <c:pt idx="8">
                <c:v>117</c:v>
              </c:pt>
              <c:pt idx="9">
                <c:v>12</c:v>
              </c:pt>
              <c:pt idx="10">
                <c:v>6</c:v>
              </c:pt>
              <c:pt idx="11">
                <c:v>164</c:v>
              </c:pt>
              <c:pt idx="12">
                <c:v>697</c:v>
              </c:pt>
              <c:pt idx="13">
                <c:v>81</c:v>
              </c:pt>
              <c:pt idx="14">
                <c:v>2737</c:v>
              </c:pt>
              <c:pt idx="15">
                <c:v>273</c:v>
              </c:pt>
              <c:pt idx="16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52C6-4554-84F2-7BDCE7415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Aux!$BE$2:$BE$11</c:f>
              <c:strCache>
                <c:ptCount val="10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acogimientos</c:v>
                </c:pt>
                <c:pt idx="6">
                  <c:v>Intervención en adopciones</c:v>
                </c:pt>
                <c:pt idx="7">
                  <c:v>Defensa de los derechos fundamentales</c:v>
                </c:pt>
                <c:pt idx="8">
                  <c:v>Visitas a Centros</c:v>
                </c:pt>
                <c:pt idx="9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595</c:v>
              </c:pt>
              <c:pt idx="1">
                <c:v>111</c:v>
              </c:pt>
              <c:pt idx="2">
                <c:v>3154</c:v>
              </c:pt>
              <c:pt idx="3">
                <c:v>2</c:v>
              </c:pt>
              <c:pt idx="4">
                <c:v>64</c:v>
              </c:pt>
              <c:pt idx="5">
                <c:v>85</c:v>
              </c:pt>
              <c:pt idx="6">
                <c:v>127</c:v>
              </c:pt>
              <c:pt idx="7">
                <c:v>190</c:v>
              </c:pt>
              <c:pt idx="8">
                <c:v>27</c:v>
              </c:pt>
              <c:pt idx="9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F22-471B-8EF2-0F99010A8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7D-4189-96FA-BA5B4B3088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7D-4189-96FA-BA5B4B3088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251</c:v>
                </c:pt>
                <c:pt idx="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D-4189-96FA-BA5B4B308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E4-4107-B010-22BC1FD273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E4-4107-B010-22BC1FD273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E4-4107-B010-22BC1FD273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E4-4107-B010-22BC1FD273F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4-4107-B010-22BC1FD273F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217</c:v>
                </c:pt>
                <c:pt idx="1">
                  <c:v>153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E4-4107-B010-22BC1FD273F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3.8975590551181105E-2"/>
                  <c:y val="-4.89363779527559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C-429F-B11E-0E1AC2732989}"/>
                </c:ext>
              </c:extLst>
            </c:dLbl>
            <c:dLbl>
              <c:idx val="3"/>
              <c:layout>
                <c:manualLayout>
                  <c:x val="4.2761220472440943E-2"/>
                  <c:y val="-7.71370078740157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FC-429F-B11E-0E1AC2732989}"/>
                </c:ext>
              </c:extLst>
            </c:dLbl>
            <c:dLbl>
              <c:idx val="4"/>
              <c:layout>
                <c:manualLayout>
                  <c:x val="3.386220472440945E-3"/>
                  <c:y val="-9.91370078740157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C-429F-B11E-0E1AC27329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3536</c:v>
              </c:pt>
              <c:pt idx="1">
                <c:v>110</c:v>
              </c:pt>
              <c:pt idx="2">
                <c:v>4</c:v>
              </c:pt>
              <c:pt idx="3">
                <c:v>2</c:v>
              </c:pt>
              <c:pt idx="4">
                <c:v>3</c:v>
              </c:pt>
              <c:pt idx="5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1-5462-4921-B4CD-55668CDD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711</c:v>
              </c:pt>
              <c:pt idx="1">
                <c:v>47</c:v>
              </c:pt>
              <c:pt idx="2">
                <c:v>6</c:v>
              </c:pt>
              <c:pt idx="3">
                <c:v>1</c:v>
              </c:pt>
              <c:pt idx="4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1-A807-4DC2-BC2B-B54608553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184</c:v>
              </c:pt>
              <c:pt idx="1">
                <c:v>256</c:v>
              </c:pt>
              <c:pt idx="2">
                <c:v>733</c:v>
              </c:pt>
              <c:pt idx="3">
                <c:v>553</c:v>
              </c:pt>
              <c:pt idx="4">
                <c:v>1031</c:v>
              </c:pt>
              <c:pt idx="5">
                <c:v>614</c:v>
              </c:pt>
              <c:pt idx="6">
                <c:v>421</c:v>
              </c:pt>
              <c:pt idx="7">
                <c:v>19</c:v>
              </c:pt>
              <c:pt idx="8">
                <c:v>18</c:v>
              </c:pt>
              <c:pt idx="9">
                <c:v>708</c:v>
              </c:pt>
            </c:numLit>
          </c:val>
          <c:extLst>
            <c:ext xmlns:c16="http://schemas.microsoft.com/office/drawing/2014/chart" uri="{C3380CC4-5D6E-409C-BE32-E72D297353CC}">
              <c16:uniqueId val="{00000001-D52E-4A44-99CB-B2C922FFB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7D-4614-83F0-6635175305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7D-4614-83F0-663517530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501</c:v>
                </c:pt>
                <c:pt idx="1">
                  <c:v>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D-4614-83F0-663517530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77-4518-B635-934D8C7ACD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77-4518-B635-934D8C7ACD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77-4518-B635-934D8C7ACD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77-4518-B635-934D8C7ACD1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7-4518-B635-934D8C7AC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2365</c:v>
                </c:pt>
                <c:pt idx="1">
                  <c:v>1148</c:v>
                </c:pt>
                <c:pt idx="2">
                  <c:v>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7-4518-B635-934D8C7AC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13487</c:v>
              </c:pt>
              <c:pt idx="1">
                <c:v>223</c:v>
              </c:pt>
              <c:pt idx="2">
                <c:v>2</c:v>
              </c:pt>
              <c:pt idx="3">
                <c:v>32</c:v>
              </c:pt>
              <c:pt idx="4">
                <c:v>4</c:v>
              </c:pt>
              <c:pt idx="5">
                <c:v>1</c:v>
              </c:pt>
              <c:pt idx="6">
                <c:v>2386</c:v>
              </c:pt>
            </c:numLit>
          </c:val>
          <c:extLst>
            <c:ext xmlns:c16="http://schemas.microsoft.com/office/drawing/2014/chart" uri="{C3380CC4-5D6E-409C-BE32-E72D297353CC}">
              <c16:uniqueId val="{00000000-CF9E-4D46-ABF3-67D14D971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3156</c:v>
              </c:pt>
              <c:pt idx="1">
                <c:v>446</c:v>
              </c:pt>
              <c:pt idx="2">
                <c:v>13</c:v>
              </c:pt>
              <c:pt idx="3">
                <c:v>10</c:v>
              </c:pt>
              <c:pt idx="4">
                <c:v>3</c:v>
              </c:pt>
              <c:pt idx="5">
                <c:v>1129</c:v>
              </c:pt>
            </c:numLit>
          </c:val>
          <c:extLst>
            <c:ext xmlns:c16="http://schemas.microsoft.com/office/drawing/2014/chart" uri="{C3380CC4-5D6E-409C-BE32-E72D297353CC}">
              <c16:uniqueId val="{00000000-52D9-4AC0-AA61-1C332312A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C8B-441D-B304-724D9C39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113</c:v>
              </c:pt>
              <c:pt idx="2">
                <c:v>66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FAB1-40FE-AD78-366E532B0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41</c:v>
              </c:pt>
              <c:pt idx="1">
                <c:v>197</c:v>
              </c:pt>
              <c:pt idx="2">
                <c:v>163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45B-4D4E-89AB-83FAB0CC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</c:v>
              </c:pt>
              <c:pt idx="1">
                <c:v>13</c:v>
              </c:pt>
              <c:pt idx="2">
                <c:v>12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F05-4EBA-BDC8-A000BD5C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55</c:v>
              </c:pt>
              <c:pt idx="1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D23E-4C73-BE2C-72CD3CBEF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29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701-4FEE-B94B-EB91DD43F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81</c:v>
              </c:pt>
              <c:pt idx="1">
                <c:v>2786</c:v>
              </c:pt>
              <c:pt idx="2">
                <c:v>253</c:v>
              </c:pt>
              <c:pt idx="3">
                <c:v>26</c:v>
              </c:pt>
              <c:pt idx="4">
                <c:v>53</c:v>
              </c:pt>
              <c:pt idx="5">
                <c:v>1398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8FA-4271-AA2A-9EB9A3F16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68</c:v>
              </c:pt>
              <c:pt idx="1">
                <c:v>6481</c:v>
              </c:pt>
              <c:pt idx="2">
                <c:v>105</c:v>
              </c:pt>
              <c:pt idx="3">
                <c:v>9</c:v>
              </c:pt>
              <c:pt idx="4">
                <c:v>87</c:v>
              </c:pt>
              <c:pt idx="5">
                <c:v>3396</c:v>
              </c:pt>
            </c:numLit>
          </c:val>
          <c:extLst>
            <c:ext xmlns:c16="http://schemas.microsoft.com/office/drawing/2014/chart" uri="{C3380CC4-5D6E-409C-BE32-E72D297353CC}">
              <c16:uniqueId val="{00000000-1F19-4484-94A6-7EB447D5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58</c:v>
              </c:pt>
              <c:pt idx="1">
                <c:v>6032</c:v>
              </c:pt>
              <c:pt idx="2">
                <c:v>57</c:v>
              </c:pt>
              <c:pt idx="3">
                <c:v>12</c:v>
              </c:pt>
              <c:pt idx="4">
                <c:v>230</c:v>
              </c:pt>
              <c:pt idx="5">
                <c:v>2766</c:v>
              </c:pt>
            </c:numLit>
          </c:val>
          <c:extLst>
            <c:ext xmlns:c16="http://schemas.microsoft.com/office/drawing/2014/chart" uri="{C3380CC4-5D6E-409C-BE32-E72D297353CC}">
              <c16:uniqueId val="{00000000-9C72-4730-BDE2-868075F30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34</c:v>
              </c:pt>
              <c:pt idx="1">
                <c:v>1425</c:v>
              </c:pt>
              <c:pt idx="2">
                <c:v>126</c:v>
              </c:pt>
              <c:pt idx="3">
                <c:v>6</c:v>
              </c:pt>
              <c:pt idx="4">
                <c:v>36</c:v>
              </c:pt>
              <c:pt idx="5">
                <c:v>710</c:v>
              </c:pt>
            </c:numLit>
          </c:val>
          <c:extLst>
            <c:ext xmlns:c16="http://schemas.microsoft.com/office/drawing/2014/chart" uri="{C3380CC4-5D6E-409C-BE32-E72D297353CC}">
              <c16:uniqueId val="{00000000-4250-4BEA-AFF1-D54F639C9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1221</c:v>
              </c:pt>
              <c:pt idx="2">
                <c:v>148</c:v>
              </c:pt>
              <c:pt idx="3">
                <c:v>8</c:v>
              </c:pt>
              <c:pt idx="4">
                <c:v>137</c:v>
              </c:pt>
              <c:pt idx="5">
                <c:v>798</c:v>
              </c:pt>
            </c:numLit>
          </c:val>
          <c:extLst>
            <c:ext xmlns:c16="http://schemas.microsoft.com/office/drawing/2014/chart" uri="{C3380CC4-5D6E-409C-BE32-E72D297353CC}">
              <c16:uniqueId val="{00000000-1512-4965-A688-C753AF24A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67-47EE-91DD-2998A1228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BC3-4789-B7DC-762B416A3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A17-48D9-9012-A4CFF93C4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temeraria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B0-41B3-AF90-D4DA870D5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Aux!$AU$2:$AU$4</c:f>
              <c:strCache>
                <c:ptCount val="3"/>
                <c:pt idx="0">
                  <c:v>Conducción temeraria</c:v>
                </c:pt>
                <c:pt idx="1">
                  <c:v>Conducción con desprecio para la vida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2F-4C95-9805-302D13350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71</c:v>
              </c:pt>
              <c:pt idx="1">
                <c:v>6611</c:v>
              </c:pt>
              <c:pt idx="2">
                <c:v>156</c:v>
              </c:pt>
              <c:pt idx="3">
                <c:v>6</c:v>
              </c:pt>
              <c:pt idx="4">
                <c:v>322</c:v>
              </c:pt>
              <c:pt idx="5">
                <c:v>3285</c:v>
              </c:pt>
            </c:numLit>
          </c:val>
          <c:extLst>
            <c:ext xmlns:c16="http://schemas.microsoft.com/office/drawing/2014/chart" uri="{C3380CC4-5D6E-409C-BE32-E72D297353CC}">
              <c16:uniqueId val="{00000000-1882-41B4-B343-1C1364C2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43</c:v>
              </c:pt>
              <c:pt idx="1">
                <c:v>38</c:v>
              </c:pt>
              <c:pt idx="2">
                <c:v>5</c:v>
              </c:pt>
              <c:pt idx="3">
                <c:v>140</c:v>
              </c:pt>
              <c:pt idx="4">
                <c:v>28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0E2C-4533-8E11-229DB53EF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395</c:v>
              </c:pt>
              <c:pt idx="2">
                <c:v>2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E1AD-4E98-B617-ED257DEB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</c:v>
              </c:pt>
              <c:pt idx="2">
                <c:v>3</c:v>
              </c:pt>
              <c:pt idx="3">
                <c:v>24</c:v>
              </c:pt>
              <c:pt idx="4">
                <c:v>2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7151-47C6-939E-3733FA61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6</c:v>
              </c:pt>
              <c:pt idx="2">
                <c:v>2</c:v>
              </c:pt>
              <c:pt idx="3">
                <c:v>4</c:v>
              </c:pt>
              <c:pt idx="4">
                <c:v>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B568-4D26-846B-C1700BAB6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11" Type="http://schemas.openxmlformats.org/officeDocument/2006/relationships/chart" Target="../charts/chart68.xml"/><Relationship Id="rId5" Type="http://schemas.openxmlformats.org/officeDocument/2006/relationships/chart" Target="../charts/chart62.xml"/><Relationship Id="rId10" Type="http://schemas.openxmlformats.org/officeDocument/2006/relationships/chart" Target="../charts/chart67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0291A7D-7CAC-4B3B-8FAE-5386908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4BE9681-1C0C-4348-B611-68BE57BF4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2E0594FA-BB36-4B6C-9BFF-07D8C3B50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5D0E0EA-F747-46B9-B362-0FEDEECAB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0E062888-076B-43F1-81EB-C30D78BDF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EFD9E3C-FE70-4EEC-95E6-4DB51180B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CEFB699-2055-43B2-8305-F513D856E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740606C0-FAA9-4EEA-B16E-44C5A037E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7DF6FEE0-7EA1-49C7-8D61-84108E4A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6C55CA6-D905-47DD-BAF6-AF58FD1BA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8E958DD5-CD2B-46B7-A1E1-CFE7A84C5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9DDF1EF-A131-471B-992E-606580A5B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18F768B9-052F-419D-8B80-352E16550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19BCAF0B-2C0C-44F7-8387-4BB52D19C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60325</xdr:colOff>
      <xdr:row>6</xdr:row>
      <xdr:rowOff>219075</xdr:rowOff>
    </xdr:from>
    <xdr:to>
      <xdr:col>21</xdr:col>
      <xdr:colOff>504825</xdr:colOff>
      <xdr:row>18</xdr:row>
      <xdr:rowOff>76200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8A2A445-25FB-4C9E-A98B-7EBDE55B85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365125</xdr:colOff>
      <xdr:row>7</xdr:row>
      <xdr:rowOff>95250</xdr:rowOff>
    </xdr:from>
    <xdr:to>
      <xdr:col>54</xdr:col>
      <xdr:colOff>127000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2ADC1F2-EA5D-479B-BE5E-C26B70AD4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6D8AC89-16FD-4292-ABD6-604234D38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20</xdr:row>
      <xdr:rowOff>85725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C9E3271-A4B4-42BC-823B-0802E6B058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22</xdr:row>
      <xdr:rowOff>9525</xdr:rowOff>
    </xdr:from>
    <xdr:to>
      <xdr:col>73</xdr:col>
      <xdr:colOff>73025</xdr:colOff>
      <xdr:row>38</xdr:row>
      <xdr:rowOff>57150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DA64E94-432A-43BC-9D2B-2F82F40B6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29</xdr:row>
      <xdr:rowOff>123825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AC5DD17-1649-40FB-B0CB-8C0075327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8B472BA-E1C0-4DA4-B8E2-45D6C7A32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6ED7546-5B56-4F70-887D-147F25719A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25</xdr:row>
      <xdr:rowOff>47625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69AAE5B4-A535-4C8A-A7A1-E80995369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28574</xdr:rowOff>
    </xdr:from>
    <xdr:to>
      <xdr:col>24</xdr:col>
      <xdr:colOff>3333750</xdr:colOff>
      <xdr:row>26</xdr:row>
      <xdr:rowOff>38100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F866455D-88D9-4114-B71E-52A61F1B7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19F5A37-9F75-445B-9E78-2B972D5B8F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28574</xdr:rowOff>
    </xdr:from>
    <xdr:to>
      <xdr:col>35</xdr:col>
      <xdr:colOff>47625</xdr:colOff>
      <xdr:row>23</xdr:row>
      <xdr:rowOff>9525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D6A06E6-164D-4DFE-A2ED-2620827F8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20</xdr:row>
      <xdr:rowOff>104775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F8B5817-D159-45AE-AD9B-6B56FD2A5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E970684-4BB6-47B6-8BA1-E76D9EF3D2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38E6ED4A-92CD-4C8D-8E7C-8D18EA1BE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21</xdr:row>
      <xdr:rowOff>76199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749F13E-724A-4DB4-B587-4EC8C4A2F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A287A0A3-1C10-4874-B154-C6F20D403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FC3151-4143-4A2B-869D-9F8B2F5FE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C84DA3-5EBF-4368-99CF-024964F3F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FBF7ABB5-CBA4-406D-BDAA-A82BD37D3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9AA969F0-B0E8-4E57-AB89-52B1F1AEC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B869999-9C4B-465E-9600-78A620B2E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D1FF41C1-36F3-4D85-A765-5DDC9902F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F61B850E-6017-4A70-AB6C-AA8C28D9D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17A3CCB7-DB55-4142-AB83-04DBA2EAF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E1E1FEBE-1103-44B1-B36C-2570253ADF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1058369-B0C6-4215-9804-F1BD27040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020333B-D74C-4E2A-9263-5BDD382C9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2C3EDAA-E6DA-40D7-BA25-9866AF804A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B35FB1B-D024-4F4A-B03E-CA1A6D9D5E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7285F30-5468-493C-B958-F85D25510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20E0C9E-D035-4B3E-B8D3-D96E7824B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E8BBCE3-4E1A-4512-B10A-E5B4B5A91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C1FFC2E-C98F-43B9-BE05-96CD516EE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42B181C-51EF-4971-9F25-58EFA492C5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F486E4D-B60C-44F9-B82F-EBE9F41D4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425CAAB-CD27-4E4D-84BA-B47680577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CB405B7-B992-4E0E-B7C1-690A04071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40E8E1BF-08B5-42B8-95E5-C299F99A9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056CE2DD-D3B4-4154-8D00-D3E03F7E7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76631121-170D-4411-87E0-03C88CF57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FC3E4911-1B3A-4EB3-97B4-8F6887ABE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E4ACAA53-D57F-4C73-B43E-5AD3AD5A6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FB057CA-FC3A-4D1C-BFDF-950EBD2EA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CBDBCD3-E580-4B14-939D-6B40FDB745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1FFA0A7-B98C-4ACF-BB6A-96C2A2C30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E5D695DE-CA75-42CE-A6B8-2E888A41A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FB1A8A9-6733-4DD3-A747-919A342BC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8376787F-58EF-4C1B-9240-073435546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8" name="graficoSVialSumCal">
          <a:extLst>
            <a:ext uri="{FF2B5EF4-FFF2-40B4-BE49-F238E27FC236}">
              <a16:creationId xmlns:a16="http://schemas.microsoft.com/office/drawing/2014/main" id="{440EE7A5-DC04-49B2-9467-141A32D91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9" name="graficoSVialJurCal">
          <a:extLst>
            <a:ext uri="{FF2B5EF4-FFF2-40B4-BE49-F238E27FC236}">
              <a16:creationId xmlns:a16="http://schemas.microsoft.com/office/drawing/2014/main" id="{FA2ABA39-40E9-4B1C-AD7D-2A98D2C4D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10" name="graficoSVialDilInv">
          <a:extLst>
            <a:ext uri="{FF2B5EF4-FFF2-40B4-BE49-F238E27FC236}">
              <a16:creationId xmlns:a16="http://schemas.microsoft.com/office/drawing/2014/main" id="{4AA45B70-528A-4654-BA2D-028931F16A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11" name="graficoSVialMedidasP">
          <a:extLst>
            <a:ext uri="{FF2B5EF4-FFF2-40B4-BE49-F238E27FC236}">
              <a16:creationId xmlns:a16="http://schemas.microsoft.com/office/drawing/2014/main" id="{5A0BC854-73BD-4D42-842A-F1A5C8AACC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2" name="graficoSVialSentencias">
          <a:extLst>
            <a:ext uri="{FF2B5EF4-FFF2-40B4-BE49-F238E27FC236}">
              <a16:creationId xmlns:a16="http://schemas.microsoft.com/office/drawing/2014/main" id="{F491BEB7-DFB1-4360-9AC0-990D2B3AD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9548CAD-BE48-45AD-AE1F-8F1EEECC2B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C8C5778-9DB6-4A61-A969-E858F78986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8BCDA80-1711-40C7-96FE-E03ACF842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F3AD3F7F-01AF-48E5-85FF-5F366D074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>
      <selection activeCell="B19" sqref="B19"/>
    </sheetView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BefrVaQGkBBQXXuaCA97B5wABYFtC90NVGtOkECJw9z23TVITjUeB+JSXT5l1VXV24Q7YOY6yj0zVfo1vOXUOw==" saltValue="eDhf50NwbEJCJ3+AGaKTY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69" t="s">
        <v>18</v>
      </c>
      <c r="B7" s="14" t="s">
        <v>19</v>
      </c>
      <c r="C7" s="15">
        <v>108419</v>
      </c>
      <c r="D7" s="15">
        <v>99815</v>
      </c>
      <c r="E7" s="16">
        <v>8.6199469017682703E-2</v>
      </c>
    </row>
    <row r="8" spans="1:5" x14ac:dyDescent="0.25">
      <c r="A8" s="170"/>
      <c r="B8" s="14" t="s">
        <v>20</v>
      </c>
      <c r="C8" s="15">
        <v>162910</v>
      </c>
      <c r="D8" s="15">
        <v>216292</v>
      </c>
      <c r="E8" s="16">
        <v>-0.24680524476171101</v>
      </c>
    </row>
    <row r="9" spans="1:5" x14ac:dyDescent="0.25">
      <c r="A9" s="170"/>
      <c r="B9" s="14" t="s">
        <v>21</v>
      </c>
      <c r="C9" s="15">
        <v>134292</v>
      </c>
      <c r="D9" s="15">
        <v>168350</v>
      </c>
      <c r="E9" s="16">
        <v>-0.20230472230472199</v>
      </c>
    </row>
    <row r="10" spans="1:5" x14ac:dyDescent="0.25">
      <c r="A10" s="170"/>
      <c r="B10" s="14" t="s">
        <v>22</v>
      </c>
      <c r="C10" s="15">
        <v>1473</v>
      </c>
      <c r="D10" s="15">
        <v>2083</v>
      </c>
      <c r="E10" s="16">
        <v>-0.292846855496879</v>
      </c>
    </row>
    <row r="11" spans="1:5" x14ac:dyDescent="0.25">
      <c r="A11" s="171"/>
      <c r="B11" s="14" t="s">
        <v>23</v>
      </c>
      <c r="C11" s="15">
        <v>101765</v>
      </c>
      <c r="D11" s="15">
        <v>94819</v>
      </c>
      <c r="E11" s="16">
        <v>7.3255360212615597E-2</v>
      </c>
    </row>
    <row r="12" spans="1:5" x14ac:dyDescent="0.25">
      <c r="A12" s="169" t="s">
        <v>24</v>
      </c>
      <c r="B12" s="14" t="s">
        <v>25</v>
      </c>
      <c r="C12" s="15">
        <v>28099</v>
      </c>
      <c r="D12" s="15">
        <v>31769</v>
      </c>
      <c r="E12" s="16">
        <v>-0.11552142025244699</v>
      </c>
    </row>
    <row r="13" spans="1:5" x14ac:dyDescent="0.25">
      <c r="A13" s="170"/>
      <c r="B13" s="14" t="s">
        <v>26</v>
      </c>
      <c r="C13" s="15">
        <v>10888</v>
      </c>
      <c r="D13" s="15">
        <v>17002</v>
      </c>
      <c r="E13" s="16">
        <v>-0.35960475238207301</v>
      </c>
    </row>
    <row r="14" spans="1:5" x14ac:dyDescent="0.25">
      <c r="A14" s="171"/>
      <c r="B14" s="14" t="s">
        <v>27</v>
      </c>
      <c r="C14" s="15">
        <v>81417</v>
      </c>
      <c r="D14" s="15">
        <v>101217</v>
      </c>
      <c r="E14" s="16">
        <v>-0.195619312961261</v>
      </c>
    </row>
    <row r="15" spans="1:5" x14ac:dyDescent="0.25">
      <c r="A15" s="169" t="s">
        <v>28</v>
      </c>
      <c r="B15" s="14" t="s">
        <v>29</v>
      </c>
      <c r="C15" s="15">
        <v>5105</v>
      </c>
      <c r="D15" s="15">
        <v>5214</v>
      </c>
      <c r="E15" s="16">
        <v>-2.0905255082470299E-2</v>
      </c>
    </row>
    <row r="16" spans="1:5" x14ac:dyDescent="0.25">
      <c r="A16" s="170"/>
      <c r="B16" s="14" t="s">
        <v>30</v>
      </c>
      <c r="C16" s="15">
        <v>21198</v>
      </c>
      <c r="D16" s="15">
        <v>24095</v>
      </c>
      <c r="E16" s="16">
        <v>-0.120232413363768</v>
      </c>
    </row>
    <row r="17" spans="1:5" x14ac:dyDescent="0.25">
      <c r="A17" s="170"/>
      <c r="B17" s="14" t="s">
        <v>31</v>
      </c>
      <c r="C17" s="15">
        <v>246</v>
      </c>
      <c r="D17" s="15">
        <v>222</v>
      </c>
      <c r="E17" s="16">
        <v>0.108108108108108</v>
      </c>
    </row>
    <row r="18" spans="1:5" x14ac:dyDescent="0.25">
      <c r="A18" s="170"/>
      <c r="B18" s="14" t="s">
        <v>32</v>
      </c>
      <c r="C18" s="15">
        <v>35</v>
      </c>
      <c r="D18" s="15">
        <v>35</v>
      </c>
      <c r="E18" s="16">
        <v>0</v>
      </c>
    </row>
    <row r="19" spans="1:5" x14ac:dyDescent="0.25">
      <c r="A19" s="171"/>
      <c r="B19" s="14" t="s">
        <v>33</v>
      </c>
      <c r="C19" s="15">
        <v>1643</v>
      </c>
      <c r="D19" s="15">
        <v>1706</v>
      </c>
      <c r="E19" s="16">
        <v>-3.6928487690504101E-2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676</v>
      </c>
      <c r="D23" s="15">
        <v>1351</v>
      </c>
      <c r="E23" s="16">
        <v>-0.49962990377498101</v>
      </c>
    </row>
    <row r="24" spans="1:5" x14ac:dyDescent="0.25">
      <c r="A24" s="13" t="s">
        <v>36</v>
      </c>
      <c r="B24" s="18"/>
      <c r="C24" s="15">
        <v>544</v>
      </c>
      <c r="D24" s="15">
        <v>2034</v>
      </c>
      <c r="E24" s="16">
        <v>-0.73254670599803295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19015</v>
      </c>
      <c r="D28" s="15">
        <v>23728</v>
      </c>
      <c r="E28" s="16">
        <v>-0.198626095751854</v>
      </c>
    </row>
    <row r="29" spans="1:5" x14ac:dyDescent="0.25">
      <c r="A29" s="169" t="s">
        <v>39</v>
      </c>
      <c r="B29" s="14" t="s">
        <v>40</v>
      </c>
      <c r="C29" s="15">
        <v>3253</v>
      </c>
      <c r="D29" s="15">
        <v>3669</v>
      </c>
      <c r="E29" s="16">
        <v>-0.113382393022622</v>
      </c>
    </row>
    <row r="30" spans="1:5" x14ac:dyDescent="0.25">
      <c r="A30" s="170"/>
      <c r="B30" s="14" t="s">
        <v>41</v>
      </c>
      <c r="C30" s="15">
        <v>3852</v>
      </c>
      <c r="D30" s="15">
        <v>4718</v>
      </c>
      <c r="E30" s="16">
        <v>-0.18355235269181899</v>
      </c>
    </row>
    <row r="31" spans="1:5" x14ac:dyDescent="0.25">
      <c r="A31" s="170"/>
      <c r="B31" s="14" t="s">
        <v>42</v>
      </c>
      <c r="C31" s="15">
        <v>102</v>
      </c>
      <c r="D31" s="15">
        <v>807</v>
      </c>
      <c r="E31" s="16">
        <v>-0.87360594795539004</v>
      </c>
    </row>
    <row r="32" spans="1:5" x14ac:dyDescent="0.25">
      <c r="A32" s="170"/>
      <c r="B32" s="14" t="s">
        <v>43</v>
      </c>
      <c r="C32" s="15">
        <v>594</v>
      </c>
      <c r="D32" s="15">
        <v>912</v>
      </c>
      <c r="E32" s="16">
        <v>-0.34868421052631599</v>
      </c>
    </row>
    <row r="33" spans="1:5" x14ac:dyDescent="0.25">
      <c r="A33" s="171"/>
      <c r="B33" s="14" t="s">
        <v>44</v>
      </c>
      <c r="C33" s="15">
        <v>10681</v>
      </c>
      <c r="D33" s="15">
        <v>13364</v>
      </c>
      <c r="E33" s="16">
        <v>-0.200763244537564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34380</v>
      </c>
      <c r="D37" s="15">
        <v>44498</v>
      </c>
      <c r="E37" s="16">
        <v>-0.227381005887905</v>
      </c>
    </row>
    <row r="38" spans="1:5" x14ac:dyDescent="0.25">
      <c r="A38" s="13" t="s">
        <v>47</v>
      </c>
      <c r="B38" s="18"/>
      <c r="C38" s="15">
        <v>15929</v>
      </c>
      <c r="D38" s="15">
        <v>23142</v>
      </c>
      <c r="E38" s="16">
        <v>-0.31168438337222398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69" t="s">
        <v>49</v>
      </c>
      <c r="B42" s="14" t="s">
        <v>19</v>
      </c>
      <c r="C42" s="15">
        <v>16126</v>
      </c>
      <c r="D42" s="15">
        <v>16320</v>
      </c>
      <c r="E42" s="16">
        <v>-1.1887254901960799E-2</v>
      </c>
    </row>
    <row r="43" spans="1:5" x14ac:dyDescent="0.25">
      <c r="A43" s="170"/>
      <c r="B43" s="14" t="s">
        <v>50</v>
      </c>
      <c r="C43" s="15">
        <v>377</v>
      </c>
      <c r="D43" s="15">
        <v>630</v>
      </c>
      <c r="E43" s="16">
        <v>-0.40158730158730099</v>
      </c>
    </row>
    <row r="44" spans="1:5" x14ac:dyDescent="0.25">
      <c r="A44" s="170"/>
      <c r="B44" s="14" t="s">
        <v>51</v>
      </c>
      <c r="C44" s="15">
        <v>21198</v>
      </c>
      <c r="D44" s="15">
        <v>24095</v>
      </c>
      <c r="E44" s="16">
        <v>-0.120232413363768</v>
      </c>
    </row>
    <row r="45" spans="1:5" x14ac:dyDescent="0.25">
      <c r="A45" s="171"/>
      <c r="B45" s="14" t="s">
        <v>23</v>
      </c>
      <c r="C45" s="15">
        <v>14076</v>
      </c>
      <c r="D45" s="15">
        <v>14066</v>
      </c>
      <c r="E45" s="16">
        <v>7.1093416749609E-4</v>
      </c>
    </row>
    <row r="46" spans="1:5" x14ac:dyDescent="0.25">
      <c r="A46" s="169" t="s">
        <v>52</v>
      </c>
      <c r="B46" s="14" t="s">
        <v>53</v>
      </c>
      <c r="C46" s="15">
        <v>16223</v>
      </c>
      <c r="D46" s="15">
        <v>18388</v>
      </c>
      <c r="E46" s="16">
        <v>-0.117739830324124</v>
      </c>
    </row>
    <row r="47" spans="1:5" x14ac:dyDescent="0.25">
      <c r="A47" s="170"/>
      <c r="B47" s="14" t="s">
        <v>54</v>
      </c>
      <c r="C47" s="15">
        <v>948</v>
      </c>
      <c r="D47" s="15">
        <v>1006</v>
      </c>
      <c r="E47" s="16">
        <v>-5.7654075546719703E-2</v>
      </c>
    </row>
    <row r="48" spans="1:5" x14ac:dyDescent="0.25">
      <c r="A48" s="170"/>
      <c r="B48" s="14" t="s">
        <v>55</v>
      </c>
      <c r="C48" s="15">
        <v>3480</v>
      </c>
      <c r="D48" s="15">
        <v>3734</v>
      </c>
      <c r="E48" s="16">
        <v>-6.8023567220139303E-2</v>
      </c>
    </row>
    <row r="49" spans="1:5" x14ac:dyDescent="0.25">
      <c r="A49" s="171"/>
      <c r="B49" s="14" t="s">
        <v>56</v>
      </c>
      <c r="C49" s="15">
        <v>594</v>
      </c>
      <c r="D49" s="15">
        <v>691</v>
      </c>
      <c r="E49" s="16">
        <v>-0.140376266280753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69" t="s">
        <v>58</v>
      </c>
      <c r="B53" s="14" t="s">
        <v>51</v>
      </c>
      <c r="C53" s="15">
        <v>265</v>
      </c>
      <c r="D53" s="15">
        <v>268</v>
      </c>
      <c r="E53" s="16">
        <v>-1.1194029850746299E-2</v>
      </c>
    </row>
    <row r="54" spans="1:5" x14ac:dyDescent="0.25">
      <c r="A54" s="170"/>
      <c r="B54" s="14" t="s">
        <v>50</v>
      </c>
      <c r="C54" s="15">
        <v>1</v>
      </c>
      <c r="D54" s="15">
        <v>1</v>
      </c>
      <c r="E54" s="16">
        <v>0</v>
      </c>
    </row>
    <row r="55" spans="1:5" x14ac:dyDescent="0.25">
      <c r="A55" s="170"/>
      <c r="B55" s="14" t="s">
        <v>19</v>
      </c>
      <c r="C55" s="15">
        <v>678</v>
      </c>
      <c r="D55" s="15">
        <v>629</v>
      </c>
      <c r="E55" s="16">
        <v>7.7901430842607297E-2</v>
      </c>
    </row>
    <row r="56" spans="1:5" x14ac:dyDescent="0.25">
      <c r="A56" s="170"/>
      <c r="B56" s="14" t="s">
        <v>23</v>
      </c>
      <c r="C56" s="15">
        <v>638</v>
      </c>
      <c r="D56" s="15">
        <v>593</v>
      </c>
      <c r="E56" s="16">
        <v>7.5885328836425001E-2</v>
      </c>
    </row>
    <row r="57" spans="1:5" x14ac:dyDescent="0.25">
      <c r="A57" s="170"/>
      <c r="B57" s="14" t="s">
        <v>59</v>
      </c>
      <c r="C57" s="15">
        <v>139</v>
      </c>
      <c r="D57" s="15">
        <v>163</v>
      </c>
      <c r="E57" s="16">
        <v>-0.14723926380368099</v>
      </c>
    </row>
    <row r="58" spans="1:5" x14ac:dyDescent="0.25">
      <c r="A58" s="171"/>
      <c r="B58" s="14" t="s">
        <v>60</v>
      </c>
      <c r="C58" s="15">
        <v>4</v>
      </c>
      <c r="D58" s="15">
        <v>3</v>
      </c>
      <c r="E58" s="16">
        <v>0.33333333333333298</v>
      </c>
    </row>
    <row r="59" spans="1:5" x14ac:dyDescent="0.25">
      <c r="A59" s="169" t="s">
        <v>61</v>
      </c>
      <c r="B59" s="14" t="s">
        <v>62</v>
      </c>
      <c r="C59" s="15">
        <v>331</v>
      </c>
      <c r="D59" s="15">
        <v>312</v>
      </c>
      <c r="E59" s="16">
        <v>6.0897435897435903E-2</v>
      </c>
    </row>
    <row r="60" spans="1:5" x14ac:dyDescent="0.25">
      <c r="A60" s="170"/>
      <c r="B60" s="14" t="s">
        <v>55</v>
      </c>
      <c r="C60" s="15">
        <v>56</v>
      </c>
      <c r="D60" s="15">
        <v>48</v>
      </c>
      <c r="E60" s="16">
        <v>0.16666666666666699</v>
      </c>
    </row>
    <row r="61" spans="1:5" x14ac:dyDescent="0.25">
      <c r="A61" s="171"/>
      <c r="B61" s="14" t="s">
        <v>63</v>
      </c>
      <c r="C61" s="15">
        <v>15</v>
      </c>
      <c r="D61" s="15">
        <v>17</v>
      </c>
      <c r="E61" s="16">
        <v>-0.11764705882352899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12</v>
      </c>
      <c r="D65" s="15">
        <v>24</v>
      </c>
      <c r="E65" s="16">
        <v>-0.5</v>
      </c>
    </row>
    <row r="66" spans="1:5" x14ac:dyDescent="0.25">
      <c r="A66" s="13" t="s">
        <v>36</v>
      </c>
      <c r="B66" s="18"/>
      <c r="C66" s="15">
        <v>3</v>
      </c>
      <c r="D66" s="15">
        <v>7</v>
      </c>
      <c r="E66" s="16">
        <v>-0.57142857142857095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2" t="s">
        <v>1</v>
      </c>
      <c r="B70" s="14" t="s">
        <v>46</v>
      </c>
      <c r="C70" s="15">
        <v>36</v>
      </c>
      <c r="D70" s="15">
        <v>37</v>
      </c>
      <c r="E70" s="16">
        <v>-2.7027027027027001E-2</v>
      </c>
    </row>
    <row r="71" spans="1:5" x14ac:dyDescent="0.25">
      <c r="A71" s="173"/>
      <c r="B71" s="14" t="s">
        <v>55</v>
      </c>
      <c r="C71" s="15">
        <v>7</v>
      </c>
      <c r="D71" s="15">
        <v>2</v>
      </c>
      <c r="E71" s="16">
        <v>2.5</v>
      </c>
    </row>
    <row r="72" spans="1:5" x14ac:dyDescent="0.25">
      <c r="A72" s="173"/>
      <c r="B72" s="14" t="s">
        <v>62</v>
      </c>
      <c r="C72" s="15">
        <v>37</v>
      </c>
      <c r="D72" s="15">
        <v>33</v>
      </c>
      <c r="E72" s="16">
        <v>0.12121212121212099</v>
      </c>
    </row>
    <row r="73" spans="1:5" x14ac:dyDescent="0.25">
      <c r="A73" s="173"/>
      <c r="B73" s="14" t="s">
        <v>66</v>
      </c>
      <c r="C73" s="15">
        <v>26</v>
      </c>
      <c r="D73" s="15">
        <v>34</v>
      </c>
      <c r="E73" s="16">
        <v>-0.23529411764705899</v>
      </c>
    </row>
    <row r="74" spans="1:5" x14ac:dyDescent="0.25">
      <c r="A74" s="174"/>
      <c r="B74" s="14" t="s">
        <v>67</v>
      </c>
      <c r="C74" s="15">
        <v>3</v>
      </c>
      <c r="D74" s="15">
        <v>1</v>
      </c>
      <c r="E74" s="16">
        <v>2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69" t="s">
        <v>69</v>
      </c>
      <c r="B78" s="14" t="s">
        <v>70</v>
      </c>
      <c r="C78" s="15">
        <v>15929</v>
      </c>
      <c r="D78" s="15">
        <v>22432</v>
      </c>
      <c r="E78" s="16">
        <v>-0.28989835948644799</v>
      </c>
    </row>
    <row r="79" spans="1:5" x14ac:dyDescent="0.25">
      <c r="A79" s="171"/>
      <c r="B79" s="14" t="s">
        <v>71</v>
      </c>
      <c r="C79" s="15">
        <v>968</v>
      </c>
      <c r="D79" s="15">
        <v>1686</v>
      </c>
      <c r="E79" s="16">
        <v>-0.42586002372479198</v>
      </c>
    </row>
    <row r="80" spans="1:5" x14ac:dyDescent="0.25">
      <c r="A80" s="169" t="s">
        <v>72</v>
      </c>
      <c r="B80" s="14" t="s">
        <v>70</v>
      </c>
      <c r="C80" s="15">
        <v>14280</v>
      </c>
      <c r="D80" s="15">
        <v>19538</v>
      </c>
      <c r="E80" s="16">
        <v>-0.26911659330535398</v>
      </c>
    </row>
    <row r="81" spans="1:5" x14ac:dyDescent="0.25">
      <c r="A81" s="171"/>
      <c r="B81" s="14" t="s">
        <v>71</v>
      </c>
      <c r="C81" s="15">
        <v>10909</v>
      </c>
      <c r="D81" s="15">
        <v>9020</v>
      </c>
      <c r="E81" s="16">
        <v>0.20942350332594201</v>
      </c>
    </row>
    <row r="82" spans="1:5" x14ac:dyDescent="0.25">
      <c r="A82" s="169" t="s">
        <v>73</v>
      </c>
      <c r="B82" s="14" t="s">
        <v>70</v>
      </c>
      <c r="C82" s="15">
        <v>1164</v>
      </c>
      <c r="D82" s="15">
        <v>1475</v>
      </c>
      <c r="E82" s="16">
        <v>-0.21084745762711901</v>
      </c>
    </row>
    <row r="83" spans="1:5" x14ac:dyDescent="0.25">
      <c r="A83" s="171"/>
      <c r="B83" s="14" t="s">
        <v>71</v>
      </c>
      <c r="C83" s="15">
        <v>763</v>
      </c>
      <c r="D83" s="15">
        <v>508</v>
      </c>
      <c r="E83" s="16">
        <v>0.50196850393700798</v>
      </c>
    </row>
    <row r="84" spans="1:5" x14ac:dyDescent="0.25">
      <c r="A84" s="169" t="s">
        <v>74</v>
      </c>
      <c r="B84" s="14" t="s">
        <v>70</v>
      </c>
      <c r="C84" s="20"/>
      <c r="D84" s="20"/>
      <c r="E84" s="16">
        <v>0</v>
      </c>
    </row>
    <row r="85" spans="1:5" x14ac:dyDescent="0.25">
      <c r="A85" s="171"/>
      <c r="B85" s="14" t="s">
        <v>71</v>
      </c>
      <c r="C85" s="20"/>
      <c r="D85" s="20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7639</v>
      </c>
      <c r="D89" s="15">
        <v>9553</v>
      </c>
      <c r="E89" s="16">
        <v>-0.20035590913849</v>
      </c>
    </row>
    <row r="90" spans="1:5" x14ac:dyDescent="0.25">
      <c r="A90" s="13" t="s">
        <v>76</v>
      </c>
      <c r="B90" s="18"/>
      <c r="C90" s="15">
        <v>12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9375</v>
      </c>
      <c r="D94" s="15">
        <v>13274</v>
      </c>
      <c r="E94" s="16">
        <v>-0.29373210788006598</v>
      </c>
    </row>
    <row r="95" spans="1:5" x14ac:dyDescent="0.25">
      <c r="A95" s="13" t="s">
        <v>79</v>
      </c>
      <c r="B95" s="18"/>
      <c r="C95" s="15">
        <v>5235</v>
      </c>
      <c r="D95" s="15">
        <v>7074</v>
      </c>
      <c r="E95" s="16">
        <v>-0.25996607294317198</v>
      </c>
    </row>
    <row r="96" spans="1:5" x14ac:dyDescent="0.25">
      <c r="A96" s="13" t="s">
        <v>76</v>
      </c>
      <c r="B96" s="18"/>
      <c r="C96" s="15">
        <v>75</v>
      </c>
      <c r="D96" s="15">
        <v>135</v>
      </c>
      <c r="E96" s="16">
        <v>-0.44444444444444398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69" t="s">
        <v>78</v>
      </c>
      <c r="B100" s="14" t="s">
        <v>81</v>
      </c>
      <c r="C100" s="15">
        <v>5169</v>
      </c>
      <c r="D100" s="15">
        <v>8209</v>
      </c>
      <c r="E100" s="16">
        <v>-0.37032525277134898</v>
      </c>
    </row>
    <row r="101" spans="1:5" x14ac:dyDescent="0.25">
      <c r="A101" s="170"/>
      <c r="B101" s="14" t="s">
        <v>82</v>
      </c>
      <c r="C101" s="15">
        <v>2599</v>
      </c>
      <c r="D101" s="15">
        <v>3487</v>
      </c>
      <c r="E101" s="16">
        <v>-0.25466016633209099</v>
      </c>
    </row>
    <row r="102" spans="1:5" x14ac:dyDescent="0.25">
      <c r="A102" s="171"/>
      <c r="B102" s="14" t="s">
        <v>83</v>
      </c>
      <c r="C102" s="15">
        <v>1931</v>
      </c>
      <c r="D102" s="15">
        <v>2893</v>
      </c>
      <c r="E102" s="16">
        <v>-0.33252678880055297</v>
      </c>
    </row>
    <row r="103" spans="1:5" x14ac:dyDescent="0.25">
      <c r="A103" s="169" t="s">
        <v>79</v>
      </c>
      <c r="B103" s="14" t="s">
        <v>84</v>
      </c>
      <c r="C103" s="15">
        <v>433</v>
      </c>
      <c r="D103" s="15">
        <v>759</v>
      </c>
      <c r="E103" s="16">
        <v>-0.42951251646903799</v>
      </c>
    </row>
    <row r="104" spans="1:5" x14ac:dyDescent="0.25">
      <c r="A104" s="171"/>
      <c r="B104" s="14" t="s">
        <v>83</v>
      </c>
      <c r="C104" s="15">
        <v>3512</v>
      </c>
      <c r="D104" s="15">
        <v>5382</v>
      </c>
      <c r="E104" s="16">
        <v>-0.34745447788925998</v>
      </c>
    </row>
    <row r="105" spans="1:5" x14ac:dyDescent="0.25">
      <c r="A105" s="13" t="s">
        <v>76</v>
      </c>
      <c r="B105" s="18"/>
      <c r="C105" s="15">
        <v>337</v>
      </c>
      <c r="D105" s="15">
        <v>288</v>
      </c>
      <c r="E105" s="16">
        <v>0.17013888888888901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69" t="s">
        <v>78</v>
      </c>
      <c r="B109" s="14" t="s">
        <v>81</v>
      </c>
      <c r="C109" s="15">
        <v>426</v>
      </c>
      <c r="D109" s="15">
        <v>512</v>
      </c>
      <c r="E109" s="16">
        <v>-0.16796875</v>
      </c>
    </row>
    <row r="110" spans="1:5" x14ac:dyDescent="0.25">
      <c r="A110" s="170"/>
      <c r="B110" s="14" t="s">
        <v>82</v>
      </c>
      <c r="C110" s="15">
        <v>131</v>
      </c>
      <c r="D110" s="15">
        <v>232</v>
      </c>
      <c r="E110" s="16">
        <v>-0.43534482758620702</v>
      </c>
    </row>
    <row r="111" spans="1:5" x14ac:dyDescent="0.25">
      <c r="A111" s="171"/>
      <c r="B111" s="14" t="s">
        <v>83</v>
      </c>
      <c r="C111" s="15">
        <v>87</v>
      </c>
      <c r="D111" s="15">
        <v>372</v>
      </c>
      <c r="E111" s="16">
        <v>-0.76612903225806495</v>
      </c>
    </row>
    <row r="112" spans="1:5" x14ac:dyDescent="0.25">
      <c r="A112" s="169" t="s">
        <v>79</v>
      </c>
      <c r="B112" s="14" t="s">
        <v>84</v>
      </c>
      <c r="C112" s="15">
        <v>43</v>
      </c>
      <c r="D112" s="15">
        <v>39</v>
      </c>
      <c r="E112" s="16">
        <v>0.10256410256410201</v>
      </c>
    </row>
    <row r="113" spans="1:5" x14ac:dyDescent="0.25">
      <c r="A113" s="171"/>
      <c r="B113" s="14" t="s">
        <v>83</v>
      </c>
      <c r="C113" s="15">
        <v>138</v>
      </c>
      <c r="D113" s="15">
        <v>235</v>
      </c>
      <c r="E113" s="16">
        <v>-0.412765957446808</v>
      </c>
    </row>
    <row r="114" spans="1:5" x14ac:dyDescent="0.25">
      <c r="A114" s="13" t="s">
        <v>76</v>
      </c>
      <c r="B114" s="18"/>
      <c r="C114" s="15">
        <v>19</v>
      </c>
      <c r="D114" s="15">
        <v>22</v>
      </c>
      <c r="E114" s="16">
        <v>-0.13636363636363599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69" t="s">
        <v>87</v>
      </c>
      <c r="B118" s="14" t="s">
        <v>88</v>
      </c>
      <c r="C118" s="20"/>
      <c r="D118" s="20"/>
      <c r="E118" s="16">
        <v>0</v>
      </c>
    </row>
    <row r="119" spans="1:5" x14ac:dyDescent="0.25">
      <c r="A119" s="171"/>
      <c r="B119" s="14" t="s">
        <v>89</v>
      </c>
      <c r="C119" s="20"/>
      <c r="D119" s="20"/>
      <c r="E119" s="16">
        <v>0</v>
      </c>
    </row>
    <row r="120" spans="1:5" x14ac:dyDescent="0.25">
      <c r="A120" s="169" t="s">
        <v>90</v>
      </c>
      <c r="B120" s="14" t="s">
        <v>88</v>
      </c>
      <c r="C120" s="15">
        <v>7885</v>
      </c>
      <c r="D120" s="15">
        <v>8357</v>
      </c>
      <c r="E120" s="16">
        <v>-5.6479597941845198E-2</v>
      </c>
    </row>
    <row r="121" spans="1:5" x14ac:dyDescent="0.25">
      <c r="A121" s="171"/>
      <c r="B121" s="14" t="s">
        <v>89</v>
      </c>
      <c r="C121" s="15">
        <v>8965</v>
      </c>
      <c r="D121" s="15">
        <v>8357</v>
      </c>
      <c r="E121" s="16">
        <v>7.2753380399665002E-2</v>
      </c>
    </row>
    <row r="122" spans="1:5" x14ac:dyDescent="0.25">
      <c r="A122" s="169" t="s">
        <v>91</v>
      </c>
      <c r="B122" s="14" t="s">
        <v>88</v>
      </c>
      <c r="C122" s="15">
        <v>37428</v>
      </c>
      <c r="D122" s="15">
        <v>43585</v>
      </c>
      <c r="E122" s="16">
        <v>-0.14126419639784299</v>
      </c>
    </row>
    <row r="123" spans="1:5" x14ac:dyDescent="0.25">
      <c r="A123" s="171"/>
      <c r="B123" s="14" t="s">
        <v>89</v>
      </c>
      <c r="C123" s="15">
        <v>61072</v>
      </c>
      <c r="D123" s="15">
        <v>75304</v>
      </c>
      <c r="E123" s="16">
        <v>-0.188993944544778</v>
      </c>
    </row>
    <row r="124" spans="1:5" x14ac:dyDescent="0.25">
      <c r="A124" s="169" t="s">
        <v>92</v>
      </c>
      <c r="B124" s="14" t="s">
        <v>88</v>
      </c>
      <c r="C124" s="15">
        <v>98</v>
      </c>
      <c r="D124" s="15">
        <v>115</v>
      </c>
      <c r="E124" s="16">
        <v>-0.147826086956522</v>
      </c>
    </row>
    <row r="125" spans="1:5" x14ac:dyDescent="0.25">
      <c r="A125" s="171"/>
      <c r="B125" s="14" t="s">
        <v>89</v>
      </c>
      <c r="C125" s="15">
        <v>132</v>
      </c>
      <c r="D125" s="15">
        <v>166</v>
      </c>
      <c r="E125" s="16">
        <v>-0.20481927710843401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69" t="s">
        <v>94</v>
      </c>
      <c r="B129" s="14" t="s">
        <v>95</v>
      </c>
      <c r="C129" s="15">
        <v>1430</v>
      </c>
      <c r="D129" s="15">
        <v>1721</v>
      </c>
      <c r="E129" s="16">
        <v>-0.169087739686229</v>
      </c>
    </row>
    <row r="130" spans="1:5" x14ac:dyDescent="0.25">
      <c r="A130" s="171"/>
      <c r="B130" s="14" t="s">
        <v>96</v>
      </c>
      <c r="C130" s="15">
        <v>557</v>
      </c>
      <c r="D130" s="15">
        <v>489</v>
      </c>
      <c r="E130" s="16">
        <v>0.13905930470347599</v>
      </c>
    </row>
    <row r="131" spans="1:5" x14ac:dyDescent="0.25">
      <c r="A131" s="169" t="s">
        <v>97</v>
      </c>
      <c r="B131" s="14" t="s">
        <v>95</v>
      </c>
      <c r="C131" s="20"/>
      <c r="D131" s="15">
        <v>4</v>
      </c>
      <c r="E131" s="16">
        <v>0</v>
      </c>
    </row>
    <row r="132" spans="1:5" x14ac:dyDescent="0.25">
      <c r="A132" s="171"/>
      <c r="B132" s="14" t="s">
        <v>96</v>
      </c>
      <c r="C132" s="15">
        <v>2</v>
      </c>
      <c r="D132" s="15">
        <v>2</v>
      </c>
      <c r="E132" s="16">
        <v>0</v>
      </c>
    </row>
    <row r="133" spans="1:5" x14ac:dyDescent="0.25">
      <c r="A133" s="169" t="s">
        <v>98</v>
      </c>
      <c r="B133" s="14" t="s">
        <v>95</v>
      </c>
      <c r="C133" s="15">
        <v>117</v>
      </c>
      <c r="D133" s="15">
        <v>106</v>
      </c>
      <c r="E133" s="16">
        <v>0.10377358490565999</v>
      </c>
    </row>
    <row r="134" spans="1:5" x14ac:dyDescent="0.25">
      <c r="A134" s="171"/>
      <c r="B134" s="14" t="s">
        <v>99</v>
      </c>
      <c r="C134" s="15">
        <v>9</v>
      </c>
      <c r="D134" s="15">
        <v>9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1059</v>
      </c>
      <c r="D138" s="15">
        <v>1116</v>
      </c>
      <c r="E138" s="16">
        <v>-5.1075268817204297E-2</v>
      </c>
    </row>
    <row r="139" spans="1:5" x14ac:dyDescent="0.25">
      <c r="A139" s="169" t="s">
        <v>102</v>
      </c>
      <c r="B139" s="14" t="s">
        <v>103</v>
      </c>
      <c r="C139" s="15">
        <v>24</v>
      </c>
      <c r="D139" s="15">
        <v>80</v>
      </c>
      <c r="E139" s="16">
        <v>-0.7</v>
      </c>
    </row>
    <row r="140" spans="1:5" x14ac:dyDescent="0.25">
      <c r="A140" s="170"/>
      <c r="B140" s="14" t="s">
        <v>104</v>
      </c>
      <c r="C140" s="15">
        <v>556</v>
      </c>
      <c r="D140" s="15">
        <v>719</v>
      </c>
      <c r="E140" s="16">
        <v>-0.22670375521557701</v>
      </c>
    </row>
    <row r="141" spans="1:5" x14ac:dyDescent="0.25">
      <c r="A141" s="170"/>
      <c r="B141" s="14" t="s">
        <v>105</v>
      </c>
      <c r="C141" s="15">
        <v>49</v>
      </c>
      <c r="D141" s="15">
        <v>48</v>
      </c>
      <c r="E141" s="16">
        <v>2.0833333333333301E-2</v>
      </c>
    </row>
    <row r="142" spans="1:5" x14ac:dyDescent="0.25">
      <c r="A142" s="170"/>
      <c r="B142" s="14" t="s">
        <v>106</v>
      </c>
      <c r="C142" s="15">
        <v>0</v>
      </c>
      <c r="D142" s="15">
        <v>7</v>
      </c>
      <c r="E142" s="16">
        <v>-1</v>
      </c>
    </row>
    <row r="143" spans="1:5" x14ac:dyDescent="0.25">
      <c r="A143" s="170"/>
      <c r="B143" s="14" t="s">
        <v>107</v>
      </c>
      <c r="C143" s="15">
        <v>279</v>
      </c>
      <c r="D143" s="15">
        <v>220</v>
      </c>
      <c r="E143" s="16">
        <v>0.26818181818181802</v>
      </c>
    </row>
    <row r="144" spans="1:5" x14ac:dyDescent="0.25">
      <c r="A144" s="171"/>
      <c r="B144" s="14" t="s">
        <v>108</v>
      </c>
      <c r="C144" s="15">
        <v>151</v>
      </c>
      <c r="D144" s="15">
        <v>42</v>
      </c>
      <c r="E144" s="16">
        <v>2.5952380952380998</v>
      </c>
    </row>
    <row r="145" spans="1:5" x14ac:dyDescent="0.25">
      <c r="A145" s="169" t="s">
        <v>109</v>
      </c>
      <c r="B145" s="14" t="s">
        <v>110</v>
      </c>
      <c r="C145" s="15">
        <v>420</v>
      </c>
      <c r="D145" s="15">
        <v>505</v>
      </c>
      <c r="E145" s="16">
        <v>-0.16831683168316799</v>
      </c>
    </row>
    <row r="146" spans="1:5" x14ac:dyDescent="0.25">
      <c r="A146" s="171"/>
      <c r="B146" s="14" t="s">
        <v>111</v>
      </c>
      <c r="C146" s="15">
        <v>571</v>
      </c>
      <c r="D146" s="15">
        <v>577</v>
      </c>
      <c r="E146" s="16">
        <v>-1.03986135181976E-2</v>
      </c>
    </row>
    <row r="147" spans="1:5" x14ac:dyDescent="0.25">
      <c r="A147" s="169" t="s">
        <v>112</v>
      </c>
      <c r="B147" s="14" t="s">
        <v>19</v>
      </c>
      <c r="C147" s="15">
        <v>214</v>
      </c>
      <c r="D147" s="15">
        <v>187</v>
      </c>
      <c r="E147" s="16">
        <v>0.14438502673796799</v>
      </c>
    </row>
    <row r="148" spans="1:5" x14ac:dyDescent="0.25">
      <c r="A148" s="171"/>
      <c r="B148" s="14" t="s">
        <v>23</v>
      </c>
      <c r="C148" s="15">
        <v>282</v>
      </c>
      <c r="D148" s="15">
        <v>214</v>
      </c>
      <c r="E148" s="16">
        <v>0.31775700934579398</v>
      </c>
    </row>
    <row r="149" spans="1:5" x14ac:dyDescent="0.25">
      <c r="A149" s="13" t="s">
        <v>113</v>
      </c>
      <c r="B149" s="18"/>
      <c r="C149" s="15">
        <v>3</v>
      </c>
      <c r="D149" s="20"/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69" t="s">
        <v>115</v>
      </c>
      <c r="B153" s="14" t="s">
        <v>116</v>
      </c>
      <c r="C153" s="15">
        <v>9316</v>
      </c>
      <c r="D153" s="15">
        <v>355</v>
      </c>
      <c r="E153" s="16">
        <v>25.242253521126798</v>
      </c>
    </row>
    <row r="154" spans="1:5" x14ac:dyDescent="0.25">
      <c r="A154" s="170"/>
      <c r="B154" s="14" t="s">
        <v>117</v>
      </c>
      <c r="C154" s="15">
        <v>2737</v>
      </c>
      <c r="D154" s="15">
        <v>4034</v>
      </c>
      <c r="E154" s="16">
        <v>-0.32151710461080801</v>
      </c>
    </row>
    <row r="155" spans="1:5" x14ac:dyDescent="0.25">
      <c r="A155" s="170"/>
      <c r="B155" s="14" t="s">
        <v>118</v>
      </c>
      <c r="C155" s="15">
        <v>1525</v>
      </c>
      <c r="D155" s="15">
        <v>1439</v>
      </c>
      <c r="E155" s="16">
        <v>5.9763724808895101E-2</v>
      </c>
    </row>
    <row r="156" spans="1:5" x14ac:dyDescent="0.25">
      <c r="A156" s="170"/>
      <c r="B156" s="14" t="s">
        <v>119</v>
      </c>
      <c r="C156" s="15">
        <v>947</v>
      </c>
      <c r="D156" s="15">
        <v>1451</v>
      </c>
      <c r="E156" s="16">
        <v>-0.34734665747760202</v>
      </c>
    </row>
    <row r="157" spans="1:5" x14ac:dyDescent="0.25">
      <c r="A157" s="170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0"/>
      <c r="B158" s="14" t="s">
        <v>121</v>
      </c>
      <c r="C158" s="15">
        <v>175</v>
      </c>
      <c r="D158" s="15">
        <v>175</v>
      </c>
      <c r="E158" s="16">
        <v>0</v>
      </c>
    </row>
    <row r="159" spans="1:5" x14ac:dyDescent="0.25">
      <c r="A159" s="170"/>
      <c r="B159" s="14" t="s">
        <v>122</v>
      </c>
      <c r="C159" s="15">
        <v>3344</v>
      </c>
      <c r="D159" s="15">
        <v>3326</v>
      </c>
      <c r="E159" s="16">
        <v>5.41190619362598E-3</v>
      </c>
    </row>
    <row r="160" spans="1:5" x14ac:dyDescent="0.25">
      <c r="A160" s="170"/>
      <c r="B160" s="14" t="s">
        <v>123</v>
      </c>
      <c r="C160" s="15">
        <v>3</v>
      </c>
      <c r="D160" s="15">
        <v>6</v>
      </c>
      <c r="E160" s="16">
        <v>-0.5</v>
      </c>
    </row>
    <row r="161" spans="1:5" x14ac:dyDescent="0.25">
      <c r="A161" s="170"/>
      <c r="B161" s="14" t="s">
        <v>124</v>
      </c>
      <c r="C161" s="15">
        <v>677</v>
      </c>
      <c r="D161" s="15">
        <v>690</v>
      </c>
      <c r="E161" s="16">
        <v>-1.8840579710144901E-2</v>
      </c>
    </row>
    <row r="162" spans="1:5" x14ac:dyDescent="0.25">
      <c r="A162" s="170"/>
      <c r="B162" s="14" t="s">
        <v>125</v>
      </c>
      <c r="C162" s="15">
        <v>3415</v>
      </c>
      <c r="D162" s="15">
        <v>142</v>
      </c>
      <c r="E162" s="16">
        <v>23.049295774647899</v>
      </c>
    </row>
    <row r="163" spans="1:5" x14ac:dyDescent="0.25">
      <c r="A163" s="170"/>
      <c r="B163" s="14" t="s">
        <v>126</v>
      </c>
      <c r="C163" s="15">
        <v>664</v>
      </c>
      <c r="D163" s="15">
        <v>104</v>
      </c>
      <c r="E163" s="16">
        <v>5.3846153846153797</v>
      </c>
    </row>
    <row r="164" spans="1:5" x14ac:dyDescent="0.25">
      <c r="A164" s="170"/>
      <c r="B164" s="14" t="s">
        <v>127</v>
      </c>
      <c r="C164" s="15">
        <v>1452</v>
      </c>
      <c r="D164" s="15">
        <v>2448</v>
      </c>
      <c r="E164" s="16">
        <v>-0.40686274509803899</v>
      </c>
    </row>
    <row r="165" spans="1:5" x14ac:dyDescent="0.25">
      <c r="A165" s="170"/>
      <c r="B165" s="14" t="s">
        <v>128</v>
      </c>
      <c r="C165" s="15">
        <v>6</v>
      </c>
      <c r="D165" s="15">
        <v>5</v>
      </c>
      <c r="E165" s="16">
        <v>0.2</v>
      </c>
    </row>
    <row r="166" spans="1:5" x14ac:dyDescent="0.25">
      <c r="A166" s="170"/>
      <c r="B166" s="14" t="s">
        <v>129</v>
      </c>
      <c r="C166" s="15">
        <v>8</v>
      </c>
      <c r="D166" s="15">
        <v>3</v>
      </c>
      <c r="E166" s="16">
        <v>1.6666666666666701</v>
      </c>
    </row>
    <row r="167" spans="1:5" x14ac:dyDescent="0.25">
      <c r="A167" s="170"/>
      <c r="B167" s="14" t="s">
        <v>130</v>
      </c>
      <c r="C167" s="15">
        <v>90</v>
      </c>
      <c r="D167" s="15">
        <v>107</v>
      </c>
      <c r="E167" s="16">
        <v>-0.15887850467289699</v>
      </c>
    </row>
    <row r="168" spans="1:5" x14ac:dyDescent="0.25">
      <c r="A168" s="170"/>
      <c r="B168" s="14" t="s">
        <v>131</v>
      </c>
      <c r="C168" s="15">
        <v>21</v>
      </c>
      <c r="D168" s="15">
        <v>4</v>
      </c>
      <c r="E168" s="16">
        <v>4.25</v>
      </c>
    </row>
    <row r="169" spans="1:5" x14ac:dyDescent="0.25">
      <c r="A169" s="170"/>
      <c r="B169" s="14" t="s">
        <v>132</v>
      </c>
      <c r="C169" s="15">
        <v>50</v>
      </c>
      <c r="D169" s="15">
        <v>47</v>
      </c>
      <c r="E169" s="16">
        <v>6.3829787234042604E-2</v>
      </c>
    </row>
    <row r="170" spans="1:5" x14ac:dyDescent="0.25">
      <c r="A170" s="170"/>
      <c r="B170" s="14" t="s">
        <v>133</v>
      </c>
      <c r="C170" s="20"/>
      <c r="D170" s="20"/>
      <c r="E170" s="16">
        <v>0</v>
      </c>
    </row>
    <row r="171" spans="1:5" x14ac:dyDescent="0.25">
      <c r="A171" s="170"/>
      <c r="B171" s="14" t="s">
        <v>134</v>
      </c>
      <c r="C171" s="20"/>
      <c r="D171" s="20"/>
      <c r="E171" s="16">
        <v>0</v>
      </c>
    </row>
    <row r="172" spans="1:5" x14ac:dyDescent="0.25">
      <c r="A172" s="171"/>
      <c r="B172" s="14" t="s">
        <v>135</v>
      </c>
      <c r="C172" s="15">
        <v>2105</v>
      </c>
      <c r="D172" s="20"/>
      <c r="E172" s="16">
        <v>0</v>
      </c>
    </row>
    <row r="173" spans="1:5" x14ac:dyDescent="0.25">
      <c r="A173" s="169" t="s">
        <v>136</v>
      </c>
      <c r="B173" s="14" t="s">
        <v>116</v>
      </c>
      <c r="C173" s="15">
        <v>9316</v>
      </c>
      <c r="D173" s="15">
        <v>13374</v>
      </c>
      <c r="E173" s="16">
        <v>-0.30342455510692401</v>
      </c>
    </row>
    <row r="174" spans="1:5" x14ac:dyDescent="0.25">
      <c r="A174" s="170"/>
      <c r="B174" s="14" t="s">
        <v>117</v>
      </c>
      <c r="C174" s="15">
        <v>3738</v>
      </c>
      <c r="D174" s="15">
        <v>3673</v>
      </c>
      <c r="E174" s="16">
        <v>1.76967056901715E-2</v>
      </c>
    </row>
    <row r="175" spans="1:5" x14ac:dyDescent="0.25">
      <c r="A175" s="170"/>
      <c r="B175" s="14" t="s">
        <v>118</v>
      </c>
      <c r="C175" s="15">
        <v>1525</v>
      </c>
      <c r="D175" s="15">
        <v>1539</v>
      </c>
      <c r="E175" s="16">
        <v>-9.0968161143599804E-3</v>
      </c>
    </row>
    <row r="176" spans="1:5" x14ac:dyDescent="0.25">
      <c r="A176" s="170"/>
      <c r="B176" s="14" t="s">
        <v>119</v>
      </c>
      <c r="C176" s="15">
        <v>977</v>
      </c>
      <c r="D176" s="15">
        <v>1439</v>
      </c>
      <c r="E176" s="16">
        <v>-0.32105628908964601</v>
      </c>
    </row>
    <row r="177" spans="1:5" x14ac:dyDescent="0.25">
      <c r="A177" s="170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0"/>
      <c r="B178" s="14" t="s">
        <v>121</v>
      </c>
      <c r="C178" s="15">
        <v>175</v>
      </c>
      <c r="D178" s="15">
        <v>175</v>
      </c>
      <c r="E178" s="16">
        <v>0</v>
      </c>
    </row>
    <row r="179" spans="1:5" x14ac:dyDescent="0.25">
      <c r="A179" s="170"/>
      <c r="B179" s="14" t="s">
        <v>122</v>
      </c>
      <c r="C179" s="15">
        <v>3344</v>
      </c>
      <c r="D179" s="15">
        <v>3326</v>
      </c>
      <c r="E179" s="16">
        <v>5.41190619362598E-3</v>
      </c>
    </row>
    <row r="180" spans="1:5" x14ac:dyDescent="0.25">
      <c r="A180" s="170"/>
      <c r="B180" s="14" t="s">
        <v>123</v>
      </c>
      <c r="C180" s="15">
        <v>3</v>
      </c>
      <c r="D180" s="15">
        <v>10</v>
      </c>
      <c r="E180" s="16">
        <v>-0.7</v>
      </c>
    </row>
    <row r="181" spans="1:5" x14ac:dyDescent="0.25">
      <c r="A181" s="170"/>
      <c r="B181" s="14" t="s">
        <v>124</v>
      </c>
      <c r="C181" s="15">
        <v>716</v>
      </c>
      <c r="D181" s="15">
        <v>715</v>
      </c>
      <c r="E181" s="16">
        <v>1.3986013986013999E-3</v>
      </c>
    </row>
    <row r="182" spans="1:5" x14ac:dyDescent="0.25">
      <c r="A182" s="170"/>
      <c r="B182" s="14" t="s">
        <v>125</v>
      </c>
      <c r="C182" s="15">
        <v>18009</v>
      </c>
      <c r="D182" s="15">
        <v>1467</v>
      </c>
      <c r="E182" s="16">
        <v>11.2760736196319</v>
      </c>
    </row>
    <row r="183" spans="1:5" x14ac:dyDescent="0.25">
      <c r="A183" s="170"/>
      <c r="B183" s="14" t="s">
        <v>126</v>
      </c>
      <c r="C183" s="15">
        <v>664</v>
      </c>
      <c r="D183" s="15">
        <v>110</v>
      </c>
      <c r="E183" s="16">
        <v>5.0363636363636397</v>
      </c>
    </row>
    <row r="184" spans="1:5" x14ac:dyDescent="0.25">
      <c r="A184" s="170"/>
      <c r="B184" s="14" t="s">
        <v>127</v>
      </c>
      <c r="C184" s="15">
        <v>2577</v>
      </c>
      <c r="D184" s="15">
        <v>3044</v>
      </c>
      <c r="E184" s="16">
        <v>-0.153416557161629</v>
      </c>
    </row>
    <row r="185" spans="1:5" x14ac:dyDescent="0.25">
      <c r="A185" s="170"/>
      <c r="B185" s="14" t="s">
        <v>128</v>
      </c>
      <c r="C185" s="15">
        <v>6</v>
      </c>
      <c r="D185" s="15">
        <v>5</v>
      </c>
      <c r="E185" s="16">
        <v>0.2</v>
      </c>
    </row>
    <row r="186" spans="1:5" x14ac:dyDescent="0.25">
      <c r="A186" s="170"/>
      <c r="B186" s="14" t="s">
        <v>129</v>
      </c>
      <c r="C186" s="15">
        <v>8</v>
      </c>
      <c r="D186" s="15">
        <v>3</v>
      </c>
      <c r="E186" s="16">
        <v>1.6666666666666701</v>
      </c>
    </row>
    <row r="187" spans="1:5" x14ac:dyDescent="0.25">
      <c r="A187" s="170"/>
      <c r="B187" s="14" t="s">
        <v>130</v>
      </c>
      <c r="C187" s="15">
        <v>90</v>
      </c>
      <c r="D187" s="15">
        <v>116</v>
      </c>
      <c r="E187" s="16">
        <v>-0.22413793103448301</v>
      </c>
    </row>
    <row r="188" spans="1:5" x14ac:dyDescent="0.25">
      <c r="A188" s="170"/>
      <c r="B188" s="14" t="s">
        <v>131</v>
      </c>
      <c r="C188" s="15">
        <v>21</v>
      </c>
      <c r="D188" s="15">
        <v>4</v>
      </c>
      <c r="E188" s="16">
        <v>4.25</v>
      </c>
    </row>
    <row r="189" spans="1:5" x14ac:dyDescent="0.25">
      <c r="A189" s="170"/>
      <c r="B189" s="14" t="s">
        <v>132</v>
      </c>
      <c r="C189" s="15">
        <v>600</v>
      </c>
      <c r="D189" s="15">
        <v>705</v>
      </c>
      <c r="E189" s="16">
        <v>-0.14893617021276601</v>
      </c>
    </row>
    <row r="190" spans="1:5" x14ac:dyDescent="0.25">
      <c r="A190" s="170"/>
      <c r="B190" s="14" t="s">
        <v>133</v>
      </c>
      <c r="C190" s="20"/>
      <c r="D190" s="20"/>
      <c r="E190" s="16">
        <v>0</v>
      </c>
    </row>
    <row r="191" spans="1:5" x14ac:dyDescent="0.25">
      <c r="A191" s="170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0"/>
      <c r="B192" s="14" t="s">
        <v>134</v>
      </c>
      <c r="C192" s="20"/>
      <c r="D192" s="20"/>
      <c r="E192" s="16">
        <v>0</v>
      </c>
    </row>
    <row r="193" spans="1:5" x14ac:dyDescent="0.25">
      <c r="A193" s="171"/>
      <c r="B193" s="14" t="s">
        <v>135</v>
      </c>
      <c r="C193" s="15">
        <v>2015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17255</v>
      </c>
      <c r="D197" s="15">
        <v>27467</v>
      </c>
      <c r="E197" s="16">
        <v>-0.37179160447081899</v>
      </c>
    </row>
    <row r="198" spans="1:5" x14ac:dyDescent="0.25">
      <c r="A198" s="13" t="s">
        <v>140</v>
      </c>
      <c r="B198" s="18"/>
      <c r="C198" s="15">
        <v>6431</v>
      </c>
      <c r="D198" s="15">
        <v>9990</v>
      </c>
      <c r="E198" s="16">
        <v>-0.35625625625625601</v>
      </c>
    </row>
    <row r="199" spans="1:5" x14ac:dyDescent="0.25">
      <c r="A199" s="13" t="s">
        <v>141</v>
      </c>
      <c r="B199" s="18"/>
      <c r="C199" s="15">
        <v>9215</v>
      </c>
      <c r="D199" s="15">
        <v>13227</v>
      </c>
      <c r="E199" s="16">
        <v>-0.30331896877598802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69" t="s">
        <v>143</v>
      </c>
      <c r="B203" s="14" t="s">
        <v>144</v>
      </c>
      <c r="C203" s="15">
        <v>3607</v>
      </c>
      <c r="D203" s="15">
        <v>4710</v>
      </c>
      <c r="E203" s="16">
        <v>-0.23418259023354601</v>
      </c>
    </row>
    <row r="204" spans="1:5" x14ac:dyDescent="0.25">
      <c r="A204" s="170"/>
      <c r="B204" s="14" t="s">
        <v>19</v>
      </c>
      <c r="C204" s="15">
        <v>1024</v>
      </c>
      <c r="D204" s="15">
        <v>1005</v>
      </c>
      <c r="E204" s="16">
        <v>1.8905472636815902E-2</v>
      </c>
    </row>
    <row r="205" spans="1:5" x14ac:dyDescent="0.25">
      <c r="A205" s="171"/>
      <c r="B205" s="14" t="s">
        <v>23</v>
      </c>
      <c r="C205" s="15">
        <v>969</v>
      </c>
      <c r="D205" s="15">
        <v>1137</v>
      </c>
      <c r="E205" s="16">
        <v>-0.14775725593667499</v>
      </c>
    </row>
    <row r="206" spans="1:5" x14ac:dyDescent="0.25">
      <c r="A206" s="169" t="s">
        <v>145</v>
      </c>
      <c r="B206" s="14" t="s">
        <v>146</v>
      </c>
      <c r="C206" s="15">
        <v>1559</v>
      </c>
      <c r="D206" s="15">
        <v>3335</v>
      </c>
      <c r="E206" s="16">
        <v>-0.532533733133433</v>
      </c>
    </row>
    <row r="207" spans="1:5" x14ac:dyDescent="0.25">
      <c r="A207" s="170"/>
      <c r="B207" s="14" t="s">
        <v>147</v>
      </c>
      <c r="C207" s="15">
        <v>1567</v>
      </c>
      <c r="D207" s="15">
        <v>2046</v>
      </c>
      <c r="E207" s="16">
        <v>-0.23411534701857301</v>
      </c>
    </row>
    <row r="208" spans="1:5" x14ac:dyDescent="0.25">
      <c r="A208" s="171"/>
      <c r="B208" s="14" t="s">
        <v>148</v>
      </c>
      <c r="C208" s="15">
        <v>33</v>
      </c>
      <c r="D208" s="15">
        <v>36</v>
      </c>
      <c r="E208" s="16">
        <v>-8.3333333333333301E-2</v>
      </c>
    </row>
    <row r="209" spans="1:5" x14ac:dyDescent="0.25">
      <c r="A209" s="13" t="s">
        <v>149</v>
      </c>
      <c r="B209" s="18"/>
      <c r="C209" s="15">
        <v>1014</v>
      </c>
      <c r="D209" s="15">
        <v>1349</v>
      </c>
      <c r="E209" s="16">
        <v>-0.248332097850259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825</v>
      </c>
      <c r="D213" s="15">
        <v>578</v>
      </c>
      <c r="E213" s="16">
        <v>0.42733564013840802</v>
      </c>
    </row>
    <row r="214" spans="1:5" x14ac:dyDescent="0.25">
      <c r="A214" s="169" t="s">
        <v>152</v>
      </c>
      <c r="B214" s="14" t="s">
        <v>153</v>
      </c>
      <c r="C214" s="15">
        <v>97</v>
      </c>
      <c r="D214" s="15">
        <v>84</v>
      </c>
      <c r="E214" s="16">
        <v>0.15476190476190499</v>
      </c>
    </row>
    <row r="215" spans="1:5" x14ac:dyDescent="0.25">
      <c r="A215" s="170"/>
      <c r="B215" s="14" t="s">
        <v>154</v>
      </c>
      <c r="C215" s="15">
        <v>52</v>
      </c>
      <c r="D215" s="15">
        <v>57</v>
      </c>
      <c r="E215" s="16">
        <v>-8.7719298245614002E-2</v>
      </c>
    </row>
    <row r="216" spans="1:5" x14ac:dyDescent="0.25">
      <c r="A216" s="171"/>
      <c r="B216" s="14" t="s">
        <v>155</v>
      </c>
      <c r="C216" s="15">
        <v>13</v>
      </c>
      <c r="D216" s="15">
        <v>49</v>
      </c>
      <c r="E216" s="16">
        <v>-0.73469387755102</v>
      </c>
    </row>
    <row r="217" spans="1:5" x14ac:dyDescent="0.25">
      <c r="A217" s="13" t="s">
        <v>156</v>
      </c>
      <c r="B217" s="18"/>
      <c r="C217" s="15">
        <v>0</v>
      </c>
      <c r="D217" s="15">
        <v>33</v>
      </c>
      <c r="E217" s="16">
        <v>-1</v>
      </c>
    </row>
    <row r="218" spans="1:5" x14ac:dyDescent="0.25">
      <c r="A218" s="13" t="s">
        <v>157</v>
      </c>
      <c r="B218" s="18"/>
      <c r="C218" s="15">
        <v>49</v>
      </c>
      <c r="D218" s="15">
        <v>27</v>
      </c>
      <c r="E218" s="16">
        <v>0.81481481481481499</v>
      </c>
    </row>
    <row r="219" spans="1:5" x14ac:dyDescent="0.25">
      <c r="A219" s="13" t="s">
        <v>108</v>
      </c>
      <c r="B219" s="18"/>
      <c r="C219" s="15">
        <v>1680</v>
      </c>
      <c r="D219" s="15">
        <v>1905</v>
      </c>
      <c r="E219" s="16">
        <v>-0.118110236220472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813</v>
      </c>
      <c r="D223" s="15">
        <v>906</v>
      </c>
      <c r="E223" s="16">
        <v>-0.102649006622516</v>
      </c>
    </row>
    <row r="224" spans="1:5" x14ac:dyDescent="0.25">
      <c r="A224" s="169" t="s">
        <v>66</v>
      </c>
      <c r="B224" s="14" t="s">
        <v>160</v>
      </c>
      <c r="C224" s="15">
        <v>267</v>
      </c>
      <c r="D224" s="15">
        <v>100</v>
      </c>
      <c r="E224" s="16">
        <v>1.67</v>
      </c>
    </row>
    <row r="225" spans="1:5" x14ac:dyDescent="0.25">
      <c r="A225" s="171"/>
      <c r="B225" s="14" t="s">
        <v>108</v>
      </c>
      <c r="C225" s="15">
        <v>1068</v>
      </c>
      <c r="D225" s="15">
        <v>1436</v>
      </c>
      <c r="E225" s="16">
        <v>-0.25626740947075199</v>
      </c>
    </row>
    <row r="226" spans="1:5" x14ac:dyDescent="0.25">
      <c r="A226" s="13" t="s">
        <v>161</v>
      </c>
      <c r="B226" s="18"/>
      <c r="C226" s="20"/>
      <c r="D226" s="20"/>
      <c r="E226" s="16">
        <v>0</v>
      </c>
    </row>
    <row r="227" spans="1:5" x14ac:dyDescent="0.25">
      <c r="A227" s="13" t="s">
        <v>162</v>
      </c>
      <c r="B227" s="18"/>
      <c r="C227" s="15">
        <v>34</v>
      </c>
      <c r="D227" s="15">
        <v>31</v>
      </c>
      <c r="E227" s="16">
        <v>9.6774193548387094E-2</v>
      </c>
    </row>
    <row r="228" spans="1:5" x14ac:dyDescent="0.25">
      <c r="A228" s="13" t="s">
        <v>163</v>
      </c>
      <c r="B228" s="18"/>
      <c r="C228" s="20"/>
      <c r="D228" s="20"/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69" t="s">
        <v>165</v>
      </c>
      <c r="B232" s="14" t="s">
        <v>166</v>
      </c>
      <c r="C232" s="15">
        <v>4</v>
      </c>
      <c r="D232" s="15">
        <v>11</v>
      </c>
      <c r="E232" s="16">
        <v>-0.63636363636363602</v>
      </c>
    </row>
    <row r="233" spans="1:5" x14ac:dyDescent="0.25">
      <c r="A233" s="171"/>
      <c r="B233" s="14" t="s">
        <v>167</v>
      </c>
      <c r="C233" s="15">
        <v>101</v>
      </c>
      <c r="D233" s="15">
        <v>162</v>
      </c>
      <c r="E233" s="16">
        <v>-0.37654320987654299</v>
      </c>
    </row>
    <row r="234" spans="1:5" x14ac:dyDescent="0.25">
      <c r="A234" s="13" t="s">
        <v>168</v>
      </c>
      <c r="B234" s="18"/>
      <c r="C234" s="15">
        <v>41</v>
      </c>
      <c r="D234" s="20"/>
      <c r="E234" s="16">
        <v>0</v>
      </c>
    </row>
    <row r="235" spans="1:5" x14ac:dyDescent="0.25">
      <c r="A235" s="13" t="s">
        <v>169</v>
      </c>
      <c r="B235" s="18"/>
      <c r="C235" s="20"/>
      <c r="D235" s="20"/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20"/>
      <c r="D239" s="20"/>
      <c r="E239" s="16">
        <v>0</v>
      </c>
    </row>
    <row r="240" spans="1:5" x14ac:dyDescent="0.25">
      <c r="A240" s="13" t="s">
        <v>172</v>
      </c>
      <c r="B240" s="18"/>
      <c r="C240" s="20"/>
      <c r="D240" s="20"/>
      <c r="E240" s="16">
        <v>0</v>
      </c>
    </row>
    <row r="241" spans="1:5" x14ac:dyDescent="0.25">
      <c r="A241" s="13" t="s">
        <v>173</v>
      </c>
      <c r="B241" s="18"/>
      <c r="C241" s="20"/>
      <c r="D241" s="20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5" t="s">
        <v>176</v>
      </c>
      <c r="B244" s="14" t="s">
        <v>177</v>
      </c>
      <c r="C244" s="20"/>
      <c r="D244" s="20"/>
      <c r="E244" s="24"/>
    </row>
    <row r="245" spans="1:5" x14ac:dyDescent="0.25">
      <c r="A245" s="176"/>
      <c r="B245" s="14" t="s">
        <v>178</v>
      </c>
      <c r="C245" s="15">
        <v>5103</v>
      </c>
      <c r="D245" s="15">
        <v>5878</v>
      </c>
      <c r="E245" s="25">
        <v>0</v>
      </c>
    </row>
    <row r="246" spans="1:5" x14ac:dyDescent="0.25">
      <c r="A246" s="177"/>
      <c r="B246" s="14" t="s">
        <v>179</v>
      </c>
      <c r="C246" s="15">
        <v>60</v>
      </c>
      <c r="D246" s="15">
        <v>108</v>
      </c>
      <c r="E246" s="25">
        <v>0</v>
      </c>
    </row>
    <row r="247" spans="1:5" x14ac:dyDescent="0.25">
      <c r="A247" s="175" t="s">
        <v>180</v>
      </c>
      <c r="B247" s="14" t="s">
        <v>181</v>
      </c>
      <c r="C247" s="15">
        <v>1</v>
      </c>
      <c r="D247" s="15">
        <v>1</v>
      </c>
      <c r="E247" s="25">
        <v>0</v>
      </c>
    </row>
    <row r="248" spans="1:5" x14ac:dyDescent="0.25">
      <c r="A248" s="176"/>
      <c r="B248" s="14" t="s">
        <v>182</v>
      </c>
      <c r="C248" s="15">
        <v>13</v>
      </c>
      <c r="D248" s="15">
        <v>31</v>
      </c>
      <c r="E248" s="25">
        <v>1</v>
      </c>
    </row>
    <row r="249" spans="1:5" x14ac:dyDescent="0.25">
      <c r="A249" s="177"/>
      <c r="B249" s="14" t="s">
        <v>183</v>
      </c>
      <c r="C249" s="20"/>
      <c r="D249" s="20"/>
      <c r="E249" s="24"/>
    </row>
    <row r="250" spans="1:5" x14ac:dyDescent="0.25">
      <c r="A250" s="23" t="s">
        <v>184</v>
      </c>
      <c r="B250" s="14" t="s">
        <v>185</v>
      </c>
      <c r="C250" s="15">
        <v>232</v>
      </c>
      <c r="D250" s="15">
        <v>373</v>
      </c>
      <c r="E250" s="25">
        <v>178</v>
      </c>
    </row>
    <row r="251" spans="1:5" x14ac:dyDescent="0.25">
      <c r="A251" s="175" t="s">
        <v>186</v>
      </c>
      <c r="B251" s="14" t="s">
        <v>187</v>
      </c>
      <c r="C251" s="15">
        <v>18</v>
      </c>
      <c r="D251" s="15">
        <v>36</v>
      </c>
      <c r="E251" s="25">
        <v>2</v>
      </c>
    </row>
    <row r="252" spans="1:5" x14ac:dyDescent="0.25">
      <c r="A252" s="176"/>
      <c r="B252" s="14" t="s">
        <v>188</v>
      </c>
      <c r="C252" s="20"/>
      <c r="D252" s="20"/>
      <c r="E252" s="24"/>
    </row>
    <row r="253" spans="1:5" x14ac:dyDescent="0.25">
      <c r="A253" s="177"/>
      <c r="B253" s="14" t="s">
        <v>189</v>
      </c>
      <c r="C253" s="15">
        <v>301</v>
      </c>
      <c r="D253" s="15">
        <v>551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5">
        <v>25</v>
      </c>
      <c r="D254" s="15">
        <v>9</v>
      </c>
      <c r="E254" s="25">
        <v>10</v>
      </c>
    </row>
    <row r="255" spans="1:5" x14ac:dyDescent="0.25">
      <c r="A255" s="175" t="s">
        <v>192</v>
      </c>
      <c r="B255" s="14" t="s">
        <v>183</v>
      </c>
      <c r="C255" s="15">
        <v>4</v>
      </c>
      <c r="D255" s="15">
        <v>4</v>
      </c>
      <c r="E255" s="25">
        <v>1</v>
      </c>
    </row>
    <row r="256" spans="1:5" x14ac:dyDescent="0.25">
      <c r="A256" s="176"/>
      <c r="B256" s="14" t="s">
        <v>193</v>
      </c>
      <c r="C256" s="15">
        <v>179</v>
      </c>
      <c r="D256" s="15">
        <v>367</v>
      </c>
      <c r="E256" s="25">
        <v>94</v>
      </c>
    </row>
    <row r="257" spans="1:5" x14ac:dyDescent="0.25">
      <c r="A257" s="177"/>
      <c r="B257" s="14" t="s">
        <v>194</v>
      </c>
      <c r="C257" s="15">
        <v>33</v>
      </c>
      <c r="D257" s="15">
        <v>54</v>
      </c>
      <c r="E257" s="25">
        <v>6</v>
      </c>
    </row>
    <row r="258" spans="1:5" x14ac:dyDescent="0.25">
      <c r="A258" s="175" t="s">
        <v>195</v>
      </c>
      <c r="B258" s="14" t="s">
        <v>196</v>
      </c>
      <c r="C258" s="15">
        <v>95</v>
      </c>
      <c r="D258" s="15">
        <v>88</v>
      </c>
      <c r="E258" s="25">
        <v>28</v>
      </c>
    </row>
    <row r="259" spans="1:5" x14ac:dyDescent="0.25">
      <c r="A259" s="176"/>
      <c r="B259" s="14" t="s">
        <v>197</v>
      </c>
      <c r="C259" s="15">
        <v>1</v>
      </c>
      <c r="D259" s="15">
        <v>1</v>
      </c>
      <c r="E259" s="25">
        <v>0</v>
      </c>
    </row>
    <row r="260" spans="1:5" x14ac:dyDescent="0.25">
      <c r="A260" s="176"/>
      <c r="B260" s="14" t="s">
        <v>198</v>
      </c>
      <c r="C260" s="15">
        <v>2258</v>
      </c>
      <c r="D260" s="15">
        <v>4117</v>
      </c>
      <c r="E260" s="25">
        <v>1173</v>
      </c>
    </row>
    <row r="261" spans="1:5" x14ac:dyDescent="0.25">
      <c r="A261" s="176"/>
      <c r="B261" s="14" t="s">
        <v>199</v>
      </c>
      <c r="C261" s="15">
        <v>3330</v>
      </c>
      <c r="D261" s="15">
        <v>3702</v>
      </c>
      <c r="E261" s="25">
        <v>0</v>
      </c>
    </row>
    <row r="262" spans="1:5" x14ac:dyDescent="0.25">
      <c r="A262" s="176"/>
      <c r="B262" s="14" t="s">
        <v>200</v>
      </c>
      <c r="C262" s="15">
        <v>718</v>
      </c>
      <c r="D262" s="15">
        <v>864</v>
      </c>
      <c r="E262" s="25">
        <v>78</v>
      </c>
    </row>
    <row r="263" spans="1:5" x14ac:dyDescent="0.25">
      <c r="A263" s="176"/>
      <c r="B263" s="14" t="s">
        <v>201</v>
      </c>
      <c r="C263" s="15">
        <v>2743</v>
      </c>
      <c r="D263" s="15">
        <v>4523</v>
      </c>
      <c r="E263" s="25">
        <v>1326</v>
      </c>
    </row>
    <row r="264" spans="1:5" x14ac:dyDescent="0.25">
      <c r="A264" s="176"/>
      <c r="B264" s="14" t="s">
        <v>202</v>
      </c>
      <c r="C264" s="15">
        <v>525</v>
      </c>
      <c r="D264" s="15">
        <v>609</v>
      </c>
      <c r="E264" s="25">
        <v>0</v>
      </c>
    </row>
    <row r="265" spans="1:5" x14ac:dyDescent="0.25">
      <c r="A265" s="176"/>
      <c r="B265" s="14" t="s">
        <v>203</v>
      </c>
      <c r="C265" s="15">
        <v>25</v>
      </c>
      <c r="D265" s="15">
        <v>31</v>
      </c>
      <c r="E265" s="25">
        <v>1</v>
      </c>
    </row>
    <row r="266" spans="1:5" x14ac:dyDescent="0.25">
      <c r="A266" s="176"/>
      <c r="B266" s="14" t="s">
        <v>204</v>
      </c>
      <c r="C266" s="15">
        <v>1752</v>
      </c>
      <c r="D266" s="15">
        <v>394</v>
      </c>
      <c r="E266" s="25">
        <v>733</v>
      </c>
    </row>
    <row r="267" spans="1:5" x14ac:dyDescent="0.25">
      <c r="A267" s="176"/>
      <c r="B267" s="14" t="s">
        <v>205</v>
      </c>
      <c r="C267" s="15">
        <v>11</v>
      </c>
      <c r="D267" s="15">
        <v>24</v>
      </c>
      <c r="E267" s="25">
        <v>6</v>
      </c>
    </row>
    <row r="268" spans="1:5" x14ac:dyDescent="0.25">
      <c r="A268" s="176"/>
      <c r="B268" s="14" t="s">
        <v>206</v>
      </c>
      <c r="C268" s="15">
        <v>5</v>
      </c>
      <c r="D268" s="15">
        <v>6</v>
      </c>
      <c r="E268" s="25">
        <v>0</v>
      </c>
    </row>
    <row r="269" spans="1:5" x14ac:dyDescent="0.25">
      <c r="A269" s="176"/>
      <c r="B269" s="14" t="s">
        <v>207</v>
      </c>
      <c r="C269" s="15">
        <v>2736</v>
      </c>
      <c r="D269" s="15">
        <v>4223</v>
      </c>
      <c r="E269" s="25">
        <v>1428</v>
      </c>
    </row>
    <row r="270" spans="1:5" x14ac:dyDescent="0.25">
      <c r="A270" s="176"/>
      <c r="B270" s="14" t="s">
        <v>208</v>
      </c>
      <c r="C270" s="15">
        <v>1413</v>
      </c>
      <c r="D270" s="15">
        <v>1545</v>
      </c>
      <c r="E270" s="25">
        <v>0</v>
      </c>
    </row>
    <row r="271" spans="1:5" x14ac:dyDescent="0.25">
      <c r="A271" s="176"/>
      <c r="B271" s="14" t="s">
        <v>209</v>
      </c>
      <c r="C271" s="15">
        <v>45</v>
      </c>
      <c r="D271" s="15">
        <v>77</v>
      </c>
      <c r="E271" s="25">
        <v>31</v>
      </c>
    </row>
    <row r="272" spans="1:5" x14ac:dyDescent="0.25">
      <c r="A272" s="177"/>
      <c r="B272" s="14" t="s">
        <v>210</v>
      </c>
      <c r="C272" s="15">
        <v>163</v>
      </c>
      <c r="D272" s="15">
        <v>205</v>
      </c>
      <c r="E272" s="25">
        <v>0</v>
      </c>
    </row>
    <row r="273" spans="1:5" x14ac:dyDescent="0.25">
      <c r="A273" s="175" t="s">
        <v>211</v>
      </c>
      <c r="B273" s="14" t="s">
        <v>212</v>
      </c>
      <c r="C273" s="20"/>
      <c r="D273" s="20"/>
      <c r="E273" s="24"/>
    </row>
    <row r="274" spans="1:5" x14ac:dyDescent="0.25">
      <c r="A274" s="176"/>
      <c r="B274" s="14" t="s">
        <v>213</v>
      </c>
      <c r="C274" s="20"/>
      <c r="D274" s="20"/>
      <c r="E274" s="24"/>
    </row>
    <row r="275" spans="1:5" x14ac:dyDescent="0.25">
      <c r="A275" s="176"/>
      <c r="B275" s="14" t="s">
        <v>214</v>
      </c>
      <c r="C275" s="20"/>
      <c r="D275" s="20"/>
      <c r="E275" s="24"/>
    </row>
    <row r="276" spans="1:5" x14ac:dyDescent="0.25">
      <c r="A276" s="176"/>
      <c r="B276" s="14" t="s">
        <v>215</v>
      </c>
      <c r="C276" s="15">
        <v>4</v>
      </c>
      <c r="D276" s="15">
        <v>4</v>
      </c>
      <c r="E276" s="25">
        <v>0</v>
      </c>
    </row>
    <row r="277" spans="1:5" x14ac:dyDescent="0.25">
      <c r="A277" s="176"/>
      <c r="B277" s="14" t="s">
        <v>216</v>
      </c>
      <c r="C277" s="15">
        <v>109</v>
      </c>
      <c r="D277" s="15">
        <v>211</v>
      </c>
      <c r="E277" s="25">
        <v>22</v>
      </c>
    </row>
    <row r="278" spans="1:5" x14ac:dyDescent="0.25">
      <c r="A278" s="176"/>
      <c r="B278" s="14" t="s">
        <v>217</v>
      </c>
      <c r="C278" s="20"/>
      <c r="D278" s="20"/>
      <c r="E278" s="24"/>
    </row>
    <row r="279" spans="1:5" x14ac:dyDescent="0.25">
      <c r="A279" s="176"/>
      <c r="B279" s="14" t="s">
        <v>218</v>
      </c>
      <c r="C279" s="15">
        <v>0</v>
      </c>
      <c r="D279" s="15">
        <v>1</v>
      </c>
      <c r="E279" s="25">
        <v>0</v>
      </c>
    </row>
    <row r="280" spans="1:5" x14ac:dyDescent="0.25">
      <c r="A280" s="176"/>
      <c r="B280" s="14" t="s">
        <v>219</v>
      </c>
      <c r="C280" s="15">
        <v>400</v>
      </c>
      <c r="D280" s="15">
        <v>800</v>
      </c>
      <c r="E280" s="25">
        <v>121</v>
      </c>
    </row>
    <row r="281" spans="1:5" x14ac:dyDescent="0.25">
      <c r="A281" s="176"/>
      <c r="B281" s="14" t="s">
        <v>220</v>
      </c>
      <c r="C281" s="15">
        <v>0</v>
      </c>
      <c r="D281" s="15">
        <v>6</v>
      </c>
      <c r="E281" s="25">
        <v>0</v>
      </c>
    </row>
    <row r="282" spans="1:5" x14ac:dyDescent="0.25">
      <c r="A282" s="176"/>
      <c r="B282" s="14" t="s">
        <v>221</v>
      </c>
      <c r="C282" s="15">
        <v>151</v>
      </c>
      <c r="D282" s="15">
        <v>173</v>
      </c>
      <c r="E282" s="25">
        <v>47</v>
      </c>
    </row>
    <row r="283" spans="1:5" x14ac:dyDescent="0.25">
      <c r="A283" s="176"/>
      <c r="B283" s="14" t="s">
        <v>222</v>
      </c>
      <c r="C283" s="15">
        <v>100</v>
      </c>
      <c r="D283" s="15">
        <v>124</v>
      </c>
      <c r="E283" s="25">
        <v>63</v>
      </c>
    </row>
    <row r="284" spans="1:5" x14ac:dyDescent="0.25">
      <c r="A284" s="176"/>
      <c r="B284" s="14" t="s">
        <v>223</v>
      </c>
      <c r="C284" s="20"/>
      <c r="D284" s="20"/>
      <c r="E284" s="24"/>
    </row>
    <row r="285" spans="1:5" x14ac:dyDescent="0.25">
      <c r="A285" s="176"/>
      <c r="B285" s="14" t="s">
        <v>224</v>
      </c>
      <c r="C285" s="20"/>
      <c r="D285" s="20"/>
      <c r="E285" s="24"/>
    </row>
    <row r="286" spans="1:5" x14ac:dyDescent="0.25">
      <c r="A286" s="176"/>
      <c r="B286" s="14" t="s">
        <v>225</v>
      </c>
      <c r="C286" s="15">
        <v>9</v>
      </c>
      <c r="D286" s="15">
        <v>13</v>
      </c>
      <c r="E286" s="25">
        <v>4</v>
      </c>
    </row>
    <row r="287" spans="1:5" x14ac:dyDescent="0.25">
      <c r="A287" s="176"/>
      <c r="B287" s="14" t="s">
        <v>226</v>
      </c>
      <c r="C287" s="20"/>
      <c r="D287" s="20"/>
      <c r="E287" s="24"/>
    </row>
    <row r="288" spans="1:5" x14ac:dyDescent="0.25">
      <c r="A288" s="176"/>
      <c r="B288" s="14" t="s">
        <v>227</v>
      </c>
      <c r="C288" s="15">
        <v>0</v>
      </c>
      <c r="D288" s="15">
        <v>1</v>
      </c>
      <c r="E288" s="25">
        <v>0</v>
      </c>
    </row>
    <row r="289" spans="1:5" x14ac:dyDescent="0.25">
      <c r="A289" s="176"/>
      <c r="B289" s="14" t="s">
        <v>228</v>
      </c>
      <c r="C289" s="20"/>
      <c r="D289" s="20"/>
      <c r="E289" s="24"/>
    </row>
    <row r="290" spans="1:5" x14ac:dyDescent="0.25">
      <c r="A290" s="176"/>
      <c r="B290" s="14" t="s">
        <v>229</v>
      </c>
      <c r="C290" s="20"/>
      <c r="D290" s="20"/>
      <c r="E290" s="24"/>
    </row>
    <row r="291" spans="1:5" x14ac:dyDescent="0.25">
      <c r="A291" s="176"/>
      <c r="B291" s="14" t="s">
        <v>230</v>
      </c>
      <c r="C291" s="15">
        <v>25</v>
      </c>
      <c r="D291" s="15">
        <v>28</v>
      </c>
      <c r="E291" s="25">
        <v>4</v>
      </c>
    </row>
    <row r="292" spans="1:5" x14ac:dyDescent="0.25">
      <c r="A292" s="176"/>
      <c r="B292" s="14" t="s">
        <v>231</v>
      </c>
      <c r="C292" s="20"/>
      <c r="D292" s="20"/>
      <c r="E292" s="24"/>
    </row>
    <row r="293" spans="1:5" x14ac:dyDescent="0.25">
      <c r="A293" s="176"/>
      <c r="B293" s="14" t="s">
        <v>232</v>
      </c>
      <c r="C293" s="15">
        <v>1</v>
      </c>
      <c r="D293" s="15">
        <v>3</v>
      </c>
      <c r="E293" s="25">
        <v>1</v>
      </c>
    </row>
    <row r="294" spans="1:5" x14ac:dyDescent="0.25">
      <c r="A294" s="176"/>
      <c r="B294" s="14" t="s">
        <v>233</v>
      </c>
      <c r="C294" s="15">
        <v>454</v>
      </c>
      <c r="D294" s="15">
        <v>400</v>
      </c>
      <c r="E294" s="25">
        <v>129</v>
      </c>
    </row>
    <row r="295" spans="1:5" x14ac:dyDescent="0.25">
      <c r="A295" s="176"/>
      <c r="B295" s="14" t="s">
        <v>234</v>
      </c>
      <c r="C295" s="15">
        <v>0</v>
      </c>
      <c r="D295" s="15">
        <v>1</v>
      </c>
      <c r="E295" s="25">
        <v>0</v>
      </c>
    </row>
    <row r="296" spans="1:5" x14ac:dyDescent="0.25">
      <c r="A296" s="176"/>
      <c r="B296" s="14" t="s">
        <v>235</v>
      </c>
      <c r="C296" s="15">
        <v>3</v>
      </c>
      <c r="D296" s="15">
        <v>7</v>
      </c>
      <c r="E296" s="25">
        <v>0</v>
      </c>
    </row>
    <row r="297" spans="1:5" x14ac:dyDescent="0.25">
      <c r="A297" s="176"/>
      <c r="B297" s="14" t="s">
        <v>236</v>
      </c>
      <c r="C297" s="15">
        <v>906</v>
      </c>
      <c r="D297" s="15">
        <v>1043</v>
      </c>
      <c r="E297" s="25">
        <v>414</v>
      </c>
    </row>
    <row r="298" spans="1:5" x14ac:dyDescent="0.25">
      <c r="A298" s="176"/>
      <c r="B298" s="14" t="s">
        <v>237</v>
      </c>
      <c r="C298" s="15">
        <v>5</v>
      </c>
      <c r="D298" s="15">
        <v>2</v>
      </c>
      <c r="E298" s="25">
        <v>0</v>
      </c>
    </row>
    <row r="299" spans="1:5" x14ac:dyDescent="0.25">
      <c r="A299" s="176"/>
      <c r="B299" s="14" t="s">
        <v>238</v>
      </c>
      <c r="C299" s="15">
        <v>22</v>
      </c>
      <c r="D299" s="15">
        <v>33</v>
      </c>
      <c r="E299" s="25">
        <v>1</v>
      </c>
    </row>
    <row r="300" spans="1:5" x14ac:dyDescent="0.25">
      <c r="A300" s="176"/>
      <c r="B300" s="14" t="s">
        <v>239</v>
      </c>
      <c r="C300" s="20"/>
      <c r="D300" s="20"/>
      <c r="E300" s="24"/>
    </row>
    <row r="301" spans="1:5" x14ac:dyDescent="0.25">
      <c r="A301" s="176"/>
      <c r="B301" s="14" t="s">
        <v>240</v>
      </c>
      <c r="C301" s="15">
        <v>2</v>
      </c>
      <c r="D301" s="15">
        <v>3</v>
      </c>
      <c r="E301" s="25">
        <v>1</v>
      </c>
    </row>
    <row r="302" spans="1:5" x14ac:dyDescent="0.25">
      <c r="A302" s="176"/>
      <c r="B302" s="14" t="s">
        <v>241</v>
      </c>
      <c r="C302" s="15">
        <v>1</v>
      </c>
      <c r="D302" s="15">
        <v>7</v>
      </c>
      <c r="E302" s="25">
        <v>0</v>
      </c>
    </row>
    <row r="303" spans="1:5" x14ac:dyDescent="0.25">
      <c r="A303" s="176"/>
      <c r="B303" s="14" t="s">
        <v>242</v>
      </c>
      <c r="C303" s="15">
        <v>7</v>
      </c>
      <c r="D303" s="15">
        <v>7</v>
      </c>
      <c r="E303" s="25">
        <v>0</v>
      </c>
    </row>
    <row r="304" spans="1:5" x14ac:dyDescent="0.25">
      <c r="A304" s="176"/>
      <c r="B304" s="14" t="s">
        <v>243</v>
      </c>
      <c r="C304" s="15">
        <v>4</v>
      </c>
      <c r="D304" s="15">
        <v>4</v>
      </c>
      <c r="E304" s="25">
        <v>0</v>
      </c>
    </row>
    <row r="305" spans="1:5" x14ac:dyDescent="0.25">
      <c r="A305" s="177"/>
      <c r="B305" s="14" t="s">
        <v>244</v>
      </c>
      <c r="C305" s="15">
        <v>12</v>
      </c>
      <c r="D305" s="15">
        <v>39</v>
      </c>
      <c r="E305" s="25">
        <v>6</v>
      </c>
    </row>
    <row r="306" spans="1:5" x14ac:dyDescent="0.25">
      <c r="A306" s="175" t="s">
        <v>245</v>
      </c>
      <c r="B306" s="14" t="s">
        <v>246</v>
      </c>
      <c r="C306" s="15">
        <v>1</v>
      </c>
      <c r="D306" s="15">
        <v>3</v>
      </c>
      <c r="E306" s="25">
        <v>0</v>
      </c>
    </row>
    <row r="307" spans="1:5" x14ac:dyDescent="0.25">
      <c r="A307" s="176"/>
      <c r="B307" s="14" t="s">
        <v>247</v>
      </c>
      <c r="C307" s="15">
        <v>6</v>
      </c>
      <c r="D307" s="15">
        <v>7</v>
      </c>
      <c r="E307" s="25">
        <v>1</v>
      </c>
    </row>
    <row r="308" spans="1:5" x14ac:dyDescent="0.25">
      <c r="A308" s="176"/>
      <c r="B308" s="14" t="s">
        <v>248</v>
      </c>
      <c r="C308" s="15">
        <v>1</v>
      </c>
      <c r="D308" s="15">
        <v>1</v>
      </c>
      <c r="E308" s="25">
        <v>0</v>
      </c>
    </row>
    <row r="309" spans="1:5" x14ac:dyDescent="0.25">
      <c r="A309" s="176"/>
      <c r="B309" s="14" t="s">
        <v>249</v>
      </c>
      <c r="C309" s="15">
        <v>1</v>
      </c>
      <c r="D309" s="15">
        <v>4</v>
      </c>
      <c r="E309" s="25">
        <v>0</v>
      </c>
    </row>
    <row r="310" spans="1:5" x14ac:dyDescent="0.25">
      <c r="A310" s="176"/>
      <c r="B310" s="14" t="s">
        <v>250</v>
      </c>
      <c r="C310" s="20"/>
      <c r="D310" s="20"/>
      <c r="E310" s="24"/>
    </row>
    <row r="311" spans="1:5" x14ac:dyDescent="0.25">
      <c r="A311" s="176"/>
      <c r="B311" s="14" t="s">
        <v>251</v>
      </c>
      <c r="C311" s="15">
        <v>5</v>
      </c>
      <c r="D311" s="15">
        <v>8</v>
      </c>
      <c r="E311" s="25">
        <v>2</v>
      </c>
    </row>
    <row r="312" spans="1:5" x14ac:dyDescent="0.25">
      <c r="A312" s="176"/>
      <c r="B312" s="14" t="s">
        <v>252</v>
      </c>
      <c r="C312" s="15">
        <v>5</v>
      </c>
      <c r="D312" s="15">
        <v>9</v>
      </c>
      <c r="E312" s="25">
        <v>0</v>
      </c>
    </row>
    <row r="313" spans="1:5" x14ac:dyDescent="0.25">
      <c r="A313" s="176"/>
      <c r="B313" s="14" t="s">
        <v>253</v>
      </c>
      <c r="C313" s="20"/>
      <c r="D313" s="20"/>
      <c r="E313" s="24"/>
    </row>
    <row r="314" spans="1:5" x14ac:dyDescent="0.25">
      <c r="A314" s="176"/>
      <c r="B314" s="14" t="s">
        <v>254</v>
      </c>
      <c r="C314" s="15">
        <v>5</v>
      </c>
      <c r="D314" s="15">
        <v>25</v>
      </c>
      <c r="E314" s="25">
        <v>0</v>
      </c>
    </row>
    <row r="315" spans="1:5" x14ac:dyDescent="0.25">
      <c r="A315" s="176"/>
      <c r="B315" s="14" t="s">
        <v>255</v>
      </c>
      <c r="C315" s="20"/>
      <c r="D315" s="20"/>
      <c r="E315" s="24"/>
    </row>
    <row r="316" spans="1:5" x14ac:dyDescent="0.25">
      <c r="A316" s="177"/>
      <c r="B316" s="14" t="s">
        <v>256</v>
      </c>
      <c r="C316" s="20"/>
      <c r="D316" s="20"/>
      <c r="E316" s="24"/>
    </row>
    <row r="317" spans="1:5" x14ac:dyDescent="0.25">
      <c r="A317" s="175" t="s">
        <v>257</v>
      </c>
      <c r="B317" s="14" t="s">
        <v>258</v>
      </c>
      <c r="C317" s="15">
        <v>112</v>
      </c>
      <c r="D317" s="15">
        <v>186</v>
      </c>
      <c r="E317" s="25">
        <v>24</v>
      </c>
    </row>
    <row r="318" spans="1:5" x14ac:dyDescent="0.25">
      <c r="A318" s="176"/>
      <c r="B318" s="14" t="s">
        <v>259</v>
      </c>
      <c r="C318" s="15">
        <v>0</v>
      </c>
      <c r="D318" s="15">
        <v>1</v>
      </c>
      <c r="E318" s="25">
        <v>0</v>
      </c>
    </row>
    <row r="319" spans="1:5" x14ac:dyDescent="0.25">
      <c r="A319" s="176"/>
      <c r="B319" s="14" t="s">
        <v>260</v>
      </c>
      <c r="C319" s="15">
        <v>2</v>
      </c>
      <c r="D319" s="15">
        <v>3</v>
      </c>
      <c r="E319" s="25">
        <v>0</v>
      </c>
    </row>
    <row r="320" spans="1:5" x14ac:dyDescent="0.25">
      <c r="A320" s="176"/>
      <c r="B320" s="14" t="s">
        <v>261</v>
      </c>
      <c r="C320" s="15">
        <v>23</v>
      </c>
      <c r="D320" s="15">
        <v>26</v>
      </c>
      <c r="E320" s="25">
        <v>1</v>
      </c>
    </row>
    <row r="321" spans="1:5" x14ac:dyDescent="0.25">
      <c r="A321" s="176"/>
      <c r="B321" s="14" t="s">
        <v>262</v>
      </c>
      <c r="C321" s="15">
        <v>1</v>
      </c>
      <c r="D321" s="15">
        <v>4</v>
      </c>
      <c r="E321" s="25">
        <v>0</v>
      </c>
    </row>
    <row r="322" spans="1:5" x14ac:dyDescent="0.25">
      <c r="A322" s="176"/>
      <c r="B322" s="14" t="s">
        <v>263</v>
      </c>
      <c r="C322" s="20"/>
      <c r="D322" s="20"/>
      <c r="E322" s="24"/>
    </row>
    <row r="323" spans="1:5" x14ac:dyDescent="0.25">
      <c r="A323" s="176"/>
      <c r="B323" s="14" t="s">
        <v>264</v>
      </c>
      <c r="C323" s="20"/>
      <c r="D323" s="20"/>
      <c r="E323" s="24"/>
    </row>
    <row r="324" spans="1:5" x14ac:dyDescent="0.25">
      <c r="A324" s="176"/>
      <c r="B324" s="14" t="s">
        <v>265</v>
      </c>
      <c r="C324" s="20"/>
      <c r="D324" s="20"/>
      <c r="E324" s="24"/>
    </row>
    <row r="325" spans="1:5" x14ac:dyDescent="0.25">
      <c r="A325" s="177"/>
      <c r="B325" s="14" t="s">
        <v>266</v>
      </c>
      <c r="C325" s="20"/>
      <c r="D325" s="20"/>
      <c r="E325" s="24"/>
    </row>
    <row r="326" spans="1:5" x14ac:dyDescent="0.25">
      <c r="A326" s="175" t="s">
        <v>267</v>
      </c>
      <c r="B326" s="14" t="s">
        <v>268</v>
      </c>
      <c r="C326" s="20"/>
      <c r="D326" s="20"/>
      <c r="E326" s="24"/>
    </row>
    <row r="327" spans="1:5" x14ac:dyDescent="0.25">
      <c r="A327" s="176"/>
      <c r="B327" s="14" t="s">
        <v>269</v>
      </c>
      <c r="C327" s="15">
        <v>363</v>
      </c>
      <c r="D327" s="15">
        <v>33</v>
      </c>
      <c r="E327" s="25">
        <v>0</v>
      </c>
    </row>
    <row r="328" spans="1:5" x14ac:dyDescent="0.25">
      <c r="A328" s="176"/>
      <c r="B328" s="14" t="s">
        <v>270</v>
      </c>
      <c r="C328" s="15">
        <v>35</v>
      </c>
      <c r="D328" s="15">
        <v>33</v>
      </c>
      <c r="E328" s="25">
        <v>0</v>
      </c>
    </row>
    <row r="329" spans="1:5" x14ac:dyDescent="0.25">
      <c r="A329" s="176"/>
      <c r="B329" s="14" t="s">
        <v>271</v>
      </c>
      <c r="C329" s="15">
        <v>197</v>
      </c>
      <c r="D329" s="15">
        <v>32</v>
      </c>
      <c r="E329" s="25">
        <v>0</v>
      </c>
    </row>
    <row r="330" spans="1:5" x14ac:dyDescent="0.25">
      <c r="A330" s="176"/>
      <c r="B330" s="14" t="s">
        <v>187</v>
      </c>
      <c r="C330" s="20"/>
      <c r="D330" s="20"/>
      <c r="E330" s="24"/>
    </row>
    <row r="331" spans="1:5" x14ac:dyDescent="0.25">
      <c r="A331" s="176"/>
      <c r="B331" s="14" t="s">
        <v>272</v>
      </c>
      <c r="C331" s="15">
        <v>0</v>
      </c>
      <c r="D331" s="15">
        <v>1</v>
      </c>
      <c r="E331" s="25">
        <v>0</v>
      </c>
    </row>
    <row r="332" spans="1:5" x14ac:dyDescent="0.25">
      <c r="A332" s="176"/>
      <c r="B332" s="14" t="s">
        <v>273</v>
      </c>
      <c r="C332" s="15">
        <v>17</v>
      </c>
      <c r="D332" s="15">
        <v>1</v>
      </c>
      <c r="E332" s="25">
        <v>0</v>
      </c>
    </row>
    <row r="333" spans="1:5" x14ac:dyDescent="0.25">
      <c r="A333" s="176"/>
      <c r="B333" s="14" t="s">
        <v>274</v>
      </c>
      <c r="C333" s="15">
        <v>514</v>
      </c>
      <c r="D333" s="15">
        <v>523</v>
      </c>
      <c r="E333" s="25">
        <v>0</v>
      </c>
    </row>
    <row r="334" spans="1:5" x14ac:dyDescent="0.25">
      <c r="A334" s="176"/>
      <c r="B334" s="14" t="s">
        <v>275</v>
      </c>
      <c r="C334" s="20"/>
      <c r="D334" s="20"/>
      <c r="E334" s="24"/>
    </row>
    <row r="335" spans="1:5" x14ac:dyDescent="0.25">
      <c r="A335" s="176"/>
      <c r="B335" s="14" t="s">
        <v>276</v>
      </c>
      <c r="C335" s="20"/>
      <c r="D335" s="20"/>
      <c r="E335" s="24"/>
    </row>
    <row r="336" spans="1:5" x14ac:dyDescent="0.25">
      <c r="A336" s="176"/>
      <c r="B336" s="14" t="s">
        <v>277</v>
      </c>
      <c r="C336" s="20"/>
      <c r="D336" s="20"/>
      <c r="E336" s="24"/>
    </row>
    <row r="337" spans="1:5" x14ac:dyDescent="0.25">
      <c r="A337" s="176"/>
      <c r="B337" s="14" t="s">
        <v>278</v>
      </c>
      <c r="C337" s="20"/>
      <c r="D337" s="20"/>
      <c r="E337" s="24"/>
    </row>
    <row r="338" spans="1:5" x14ac:dyDescent="0.25">
      <c r="A338" s="177"/>
      <c r="B338" s="14" t="s">
        <v>279</v>
      </c>
      <c r="C338" s="15">
        <v>1300</v>
      </c>
      <c r="D338" s="15">
        <v>50</v>
      </c>
      <c r="E338" s="25">
        <v>5</v>
      </c>
    </row>
    <row r="339" spans="1:5" x14ac:dyDescent="0.25">
      <c r="A339" s="175" t="s">
        <v>280</v>
      </c>
      <c r="B339" s="14" t="s">
        <v>281</v>
      </c>
      <c r="C339" s="15">
        <v>3</v>
      </c>
      <c r="D339" s="15">
        <v>5</v>
      </c>
      <c r="E339" s="25">
        <v>0</v>
      </c>
    </row>
    <row r="340" spans="1:5" x14ac:dyDescent="0.25">
      <c r="A340" s="176"/>
      <c r="B340" s="14" t="s">
        <v>282</v>
      </c>
      <c r="C340" s="15">
        <v>68</v>
      </c>
      <c r="D340" s="15">
        <v>108</v>
      </c>
      <c r="E340" s="25">
        <v>2</v>
      </c>
    </row>
    <row r="341" spans="1:5" x14ac:dyDescent="0.25">
      <c r="A341" s="176"/>
      <c r="B341" s="14" t="s">
        <v>218</v>
      </c>
      <c r="C341" s="15">
        <v>1</v>
      </c>
      <c r="D341" s="15">
        <v>1</v>
      </c>
      <c r="E341" s="25">
        <v>0</v>
      </c>
    </row>
    <row r="342" spans="1:5" x14ac:dyDescent="0.25">
      <c r="A342" s="176"/>
      <c r="B342" s="14" t="s">
        <v>219</v>
      </c>
      <c r="C342" s="15">
        <v>540</v>
      </c>
      <c r="D342" s="15">
        <v>790</v>
      </c>
      <c r="E342" s="25">
        <v>193</v>
      </c>
    </row>
    <row r="343" spans="1:5" x14ac:dyDescent="0.25">
      <c r="A343" s="176"/>
      <c r="B343" s="14" t="s">
        <v>220</v>
      </c>
      <c r="C343" s="15">
        <v>61</v>
      </c>
      <c r="D343" s="15">
        <v>382</v>
      </c>
      <c r="E343" s="25">
        <v>1</v>
      </c>
    </row>
    <row r="344" spans="1:5" x14ac:dyDescent="0.25">
      <c r="A344" s="176"/>
      <c r="B344" s="14" t="s">
        <v>221</v>
      </c>
      <c r="C344" s="15">
        <v>121</v>
      </c>
      <c r="D344" s="15">
        <v>183</v>
      </c>
      <c r="E344" s="25">
        <v>31</v>
      </c>
    </row>
    <row r="345" spans="1:5" x14ac:dyDescent="0.25">
      <c r="A345" s="176"/>
      <c r="B345" s="14" t="s">
        <v>283</v>
      </c>
      <c r="C345" s="20"/>
      <c r="D345" s="20"/>
      <c r="E345" s="24"/>
    </row>
    <row r="346" spans="1:5" x14ac:dyDescent="0.25">
      <c r="A346" s="176"/>
      <c r="B346" s="14" t="s">
        <v>284</v>
      </c>
      <c r="C346" s="15">
        <v>5</v>
      </c>
      <c r="D346" s="15">
        <v>1</v>
      </c>
      <c r="E346" s="25">
        <v>0</v>
      </c>
    </row>
    <row r="347" spans="1:5" x14ac:dyDescent="0.25">
      <c r="A347" s="176"/>
      <c r="B347" s="14" t="s">
        <v>285</v>
      </c>
      <c r="C347" s="15">
        <v>7</v>
      </c>
      <c r="D347" s="15">
        <v>6</v>
      </c>
      <c r="E347" s="25">
        <v>1</v>
      </c>
    </row>
    <row r="348" spans="1:5" x14ac:dyDescent="0.25">
      <c r="A348" s="176"/>
      <c r="B348" s="14" t="s">
        <v>228</v>
      </c>
      <c r="C348" s="20"/>
      <c r="D348" s="20"/>
      <c r="E348" s="24"/>
    </row>
    <row r="349" spans="1:5" x14ac:dyDescent="0.25">
      <c r="A349" s="176"/>
      <c r="B349" s="14" t="s">
        <v>286</v>
      </c>
      <c r="C349" s="20"/>
      <c r="D349" s="20"/>
      <c r="E349" s="24"/>
    </row>
    <row r="350" spans="1:5" x14ac:dyDescent="0.25">
      <c r="A350" s="176"/>
      <c r="B350" s="14" t="s">
        <v>231</v>
      </c>
      <c r="C350" s="20"/>
      <c r="D350" s="20"/>
      <c r="E350" s="24"/>
    </row>
    <row r="351" spans="1:5" x14ac:dyDescent="0.25">
      <c r="A351" s="176"/>
      <c r="B351" s="14" t="s">
        <v>232</v>
      </c>
      <c r="C351" s="20"/>
      <c r="D351" s="20"/>
      <c r="E351" s="24"/>
    </row>
    <row r="352" spans="1:5" x14ac:dyDescent="0.25">
      <c r="A352" s="176"/>
      <c r="B352" s="14" t="s">
        <v>287</v>
      </c>
      <c r="C352" s="15">
        <v>14381</v>
      </c>
      <c r="D352" s="15">
        <v>17253</v>
      </c>
      <c r="E352" s="25">
        <v>0</v>
      </c>
    </row>
    <row r="353" spans="1:5" x14ac:dyDescent="0.25">
      <c r="A353" s="176"/>
      <c r="B353" s="14" t="s">
        <v>288</v>
      </c>
      <c r="C353" s="15">
        <v>27</v>
      </c>
      <c r="D353" s="15">
        <v>33</v>
      </c>
      <c r="E353" s="25">
        <v>9</v>
      </c>
    </row>
    <row r="354" spans="1:5" x14ac:dyDescent="0.25">
      <c r="A354" s="176"/>
      <c r="B354" s="14" t="s">
        <v>289</v>
      </c>
      <c r="C354" s="15">
        <v>2555</v>
      </c>
      <c r="D354" s="15">
        <v>1639</v>
      </c>
      <c r="E354" s="25">
        <v>792</v>
      </c>
    </row>
    <row r="355" spans="1:5" x14ac:dyDescent="0.25">
      <c r="A355" s="176"/>
      <c r="B355" s="14" t="s">
        <v>236</v>
      </c>
      <c r="C355" s="15">
        <v>4</v>
      </c>
      <c r="D355" s="15">
        <v>5</v>
      </c>
      <c r="E355" s="25">
        <v>0</v>
      </c>
    </row>
    <row r="356" spans="1:5" x14ac:dyDescent="0.25">
      <c r="A356" s="176"/>
      <c r="B356" s="14" t="s">
        <v>290</v>
      </c>
      <c r="C356" s="15">
        <v>4</v>
      </c>
      <c r="D356" s="15">
        <v>2</v>
      </c>
      <c r="E356" s="25">
        <v>0</v>
      </c>
    </row>
    <row r="357" spans="1:5" x14ac:dyDescent="0.25">
      <c r="A357" s="176"/>
      <c r="B357" s="14" t="s">
        <v>291</v>
      </c>
      <c r="C357" s="15">
        <v>6</v>
      </c>
      <c r="D357" s="15">
        <v>3</v>
      </c>
      <c r="E357" s="25">
        <v>0</v>
      </c>
    </row>
    <row r="358" spans="1:5" x14ac:dyDescent="0.25">
      <c r="A358" s="176"/>
      <c r="B358" s="14" t="s">
        <v>292</v>
      </c>
      <c r="C358" s="15">
        <v>231</v>
      </c>
      <c r="D358" s="15">
        <v>79</v>
      </c>
      <c r="E358" s="25">
        <v>23</v>
      </c>
    </row>
    <row r="359" spans="1:5" x14ac:dyDescent="0.25">
      <c r="A359" s="176"/>
      <c r="B359" s="14" t="s">
        <v>241</v>
      </c>
      <c r="C359" s="15">
        <v>19</v>
      </c>
      <c r="D359" s="15">
        <v>32</v>
      </c>
      <c r="E359" s="25">
        <v>0</v>
      </c>
    </row>
    <row r="360" spans="1:5" x14ac:dyDescent="0.25">
      <c r="A360" s="177"/>
      <c r="B360" s="14" t="s">
        <v>293</v>
      </c>
      <c r="C360" s="15">
        <v>6419</v>
      </c>
      <c r="D360" s="15">
        <v>13563</v>
      </c>
      <c r="E360" s="25">
        <v>119</v>
      </c>
    </row>
  </sheetData>
  <sheetProtection algorithmName="SHA-512" hashValue="0KnvDrcI2zQGAPNngSJv9v1kW7vi59nOGEasbsPCNHRh1+qdk/Ff2I2GE0G5B4A9BzKacvPjzc6SSjvriSbAvA==" saltValue="+8exNiDqad8cqBwkSHbE2g==" spinCount="100000" sheet="1" objects="1" scenarios="1"/>
  <mergeCells count="44"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  <mergeCell ref="A206:A208"/>
    <mergeCell ref="A214:A216"/>
    <mergeCell ref="A224:A225"/>
    <mergeCell ref="A232:A233"/>
    <mergeCell ref="A244:A246"/>
    <mergeCell ref="A145:A146"/>
    <mergeCell ref="A147:A148"/>
    <mergeCell ref="A153:A172"/>
    <mergeCell ref="A173:A193"/>
    <mergeCell ref="A203:A205"/>
    <mergeCell ref="A124:A125"/>
    <mergeCell ref="A129:A130"/>
    <mergeCell ref="A131:A132"/>
    <mergeCell ref="A133:A134"/>
    <mergeCell ref="A139:A144"/>
    <mergeCell ref="A109:A111"/>
    <mergeCell ref="A112:A113"/>
    <mergeCell ref="A118:A119"/>
    <mergeCell ref="A120:A121"/>
    <mergeCell ref="A122:A123"/>
    <mergeCell ref="A80:A81"/>
    <mergeCell ref="A82:A83"/>
    <mergeCell ref="A84:A85"/>
    <mergeCell ref="A100:A102"/>
    <mergeCell ref="A103:A104"/>
    <mergeCell ref="A46:A49"/>
    <mergeCell ref="A53:A58"/>
    <mergeCell ref="A59:A61"/>
    <mergeCell ref="A70:A74"/>
    <mergeCell ref="A78:A79"/>
    <mergeCell ref="A7:A11"/>
    <mergeCell ref="A12:A14"/>
    <mergeCell ref="A15:A19"/>
    <mergeCell ref="A29:A33"/>
    <mergeCell ref="A42:A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8" t="s">
        <v>310</v>
      </c>
      <c r="B6" s="179"/>
      <c r="C6" s="27">
        <v>253</v>
      </c>
      <c r="D6" s="27">
        <v>184</v>
      </c>
      <c r="E6" s="28">
        <v>0</v>
      </c>
      <c r="F6" s="27">
        <v>1</v>
      </c>
      <c r="G6" s="27">
        <v>0</v>
      </c>
      <c r="H6" s="27">
        <v>65</v>
      </c>
      <c r="I6" s="27">
        <v>33</v>
      </c>
      <c r="J6" s="27">
        <v>26</v>
      </c>
      <c r="K6" s="27">
        <v>59</v>
      </c>
      <c r="L6" s="27">
        <v>15</v>
      </c>
      <c r="M6" s="27">
        <v>20</v>
      </c>
      <c r="N6" s="27">
        <v>51</v>
      </c>
      <c r="O6" s="27">
        <v>89</v>
      </c>
      <c r="P6" s="29">
        <v>79</v>
      </c>
    </row>
    <row r="7" spans="1:16" x14ac:dyDescent="0.25">
      <c r="A7" s="30" t="s">
        <v>311</v>
      </c>
      <c r="B7" s="30" t="s">
        <v>312</v>
      </c>
      <c r="C7" s="15">
        <v>159</v>
      </c>
      <c r="D7" s="15">
        <v>114</v>
      </c>
      <c r="E7" s="31">
        <v>0</v>
      </c>
      <c r="F7" s="15">
        <v>1</v>
      </c>
      <c r="G7" s="15">
        <v>0</v>
      </c>
      <c r="H7" s="15">
        <v>32</v>
      </c>
      <c r="I7" s="15">
        <v>1</v>
      </c>
      <c r="J7" s="15">
        <v>23</v>
      </c>
      <c r="K7" s="15">
        <v>49</v>
      </c>
      <c r="L7" s="15">
        <v>15</v>
      </c>
      <c r="M7" s="15">
        <v>10</v>
      </c>
      <c r="N7" s="15">
        <v>0</v>
      </c>
      <c r="O7" s="15">
        <v>85</v>
      </c>
      <c r="P7" s="25">
        <v>43</v>
      </c>
    </row>
    <row r="8" spans="1:16" x14ac:dyDescent="0.25">
      <c r="A8" s="30" t="s">
        <v>313</v>
      </c>
      <c r="B8" s="30" t="s">
        <v>314</v>
      </c>
      <c r="C8" s="15">
        <v>30</v>
      </c>
      <c r="D8" s="15">
        <v>4</v>
      </c>
      <c r="E8" s="31">
        <v>6</v>
      </c>
      <c r="F8" s="15">
        <v>0</v>
      </c>
      <c r="G8" s="15">
        <v>0</v>
      </c>
      <c r="H8" s="15">
        <v>0</v>
      </c>
      <c r="I8" s="15">
        <v>1</v>
      </c>
      <c r="J8" s="15">
        <v>3</v>
      </c>
      <c r="K8" s="15">
        <v>9</v>
      </c>
      <c r="L8" s="15">
        <v>0</v>
      </c>
      <c r="M8" s="15">
        <v>10</v>
      </c>
      <c r="N8" s="15">
        <v>0</v>
      </c>
      <c r="O8" s="15">
        <v>0</v>
      </c>
      <c r="P8" s="25">
        <v>14</v>
      </c>
    </row>
    <row r="9" spans="1:16" x14ac:dyDescent="0.25">
      <c r="A9" s="30" t="s">
        <v>315</v>
      </c>
      <c r="B9" s="30" t="s">
        <v>316</v>
      </c>
      <c r="C9" s="15">
        <v>59</v>
      </c>
      <c r="D9" s="15">
        <v>56</v>
      </c>
      <c r="E9" s="31">
        <v>0</v>
      </c>
      <c r="F9" s="15">
        <v>0</v>
      </c>
      <c r="G9" s="15">
        <v>0</v>
      </c>
      <c r="H9" s="15">
        <v>33</v>
      </c>
      <c r="I9" s="15">
        <v>31</v>
      </c>
      <c r="J9" s="15">
        <v>0</v>
      </c>
      <c r="K9" s="15">
        <v>1</v>
      </c>
      <c r="L9" s="15">
        <v>0</v>
      </c>
      <c r="M9" s="15">
        <v>0</v>
      </c>
      <c r="N9" s="15">
        <v>51</v>
      </c>
      <c r="O9" s="15">
        <v>4</v>
      </c>
      <c r="P9" s="25">
        <v>22</v>
      </c>
    </row>
    <row r="10" spans="1:16" x14ac:dyDescent="0.25">
      <c r="A10" s="30" t="s">
        <v>317</v>
      </c>
      <c r="B10" s="30" t="s">
        <v>318</v>
      </c>
      <c r="C10" s="15">
        <v>5</v>
      </c>
      <c r="D10" s="15">
        <v>10</v>
      </c>
      <c r="E10" s="31">
        <v>-1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8" t="s">
        <v>319</v>
      </c>
      <c r="B11" s="179"/>
      <c r="C11" s="27">
        <v>4</v>
      </c>
      <c r="D11" s="27">
        <v>5</v>
      </c>
      <c r="E11" s="28">
        <v>-1</v>
      </c>
      <c r="F11" s="27">
        <v>0</v>
      </c>
      <c r="G11" s="27">
        <v>0</v>
      </c>
      <c r="H11" s="27">
        <v>0</v>
      </c>
      <c r="I11" s="27">
        <v>2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2</v>
      </c>
    </row>
    <row r="12" spans="1:16" x14ac:dyDescent="0.25">
      <c r="A12" s="30" t="s">
        <v>320</v>
      </c>
      <c r="B12" s="30" t="s">
        <v>281</v>
      </c>
      <c r="C12" s="15">
        <v>3</v>
      </c>
      <c r="D12" s="15">
        <v>5</v>
      </c>
      <c r="E12" s="31">
        <v>-1</v>
      </c>
      <c r="F12" s="15">
        <v>0</v>
      </c>
      <c r="G12" s="15">
        <v>0</v>
      </c>
      <c r="H12" s="15">
        <v>0</v>
      </c>
      <c r="I12" s="15">
        <v>2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1</v>
      </c>
    </row>
    <row r="13" spans="1:16" x14ac:dyDescent="0.25">
      <c r="A13" s="30" t="s">
        <v>321</v>
      </c>
      <c r="B13" s="30" t="s">
        <v>322</v>
      </c>
      <c r="C13" s="15">
        <v>1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1</v>
      </c>
    </row>
    <row r="14" spans="1:16" x14ac:dyDescent="0.25">
      <c r="A14" s="178" t="s">
        <v>323</v>
      </c>
      <c r="B14" s="179"/>
      <c r="C14" s="27">
        <v>46591</v>
      </c>
      <c r="D14" s="27">
        <v>59054</v>
      </c>
      <c r="E14" s="28">
        <v>-1</v>
      </c>
      <c r="F14" s="27">
        <v>6451</v>
      </c>
      <c r="G14" s="27">
        <v>1633</v>
      </c>
      <c r="H14" s="27">
        <v>5325</v>
      </c>
      <c r="I14" s="27">
        <v>4067</v>
      </c>
      <c r="J14" s="27">
        <v>55</v>
      </c>
      <c r="K14" s="27">
        <v>43</v>
      </c>
      <c r="L14" s="27">
        <v>2</v>
      </c>
      <c r="M14" s="27">
        <v>4</v>
      </c>
      <c r="N14" s="27">
        <v>11</v>
      </c>
      <c r="O14" s="27">
        <v>165</v>
      </c>
      <c r="P14" s="29">
        <v>3698</v>
      </c>
    </row>
    <row r="15" spans="1:16" x14ac:dyDescent="0.25">
      <c r="A15" s="30" t="s">
        <v>324</v>
      </c>
      <c r="B15" s="30" t="s">
        <v>325</v>
      </c>
      <c r="C15" s="15">
        <v>28756</v>
      </c>
      <c r="D15" s="15">
        <v>38492</v>
      </c>
      <c r="E15" s="31">
        <v>-1</v>
      </c>
      <c r="F15" s="15">
        <v>286</v>
      </c>
      <c r="G15" s="15">
        <v>243</v>
      </c>
      <c r="H15" s="15">
        <v>1548</v>
      </c>
      <c r="I15" s="15">
        <v>2154</v>
      </c>
      <c r="J15" s="15">
        <v>16</v>
      </c>
      <c r="K15" s="15">
        <v>29</v>
      </c>
      <c r="L15" s="15">
        <v>0</v>
      </c>
      <c r="M15" s="15">
        <v>3</v>
      </c>
      <c r="N15" s="15">
        <v>4</v>
      </c>
      <c r="O15" s="15">
        <v>84</v>
      </c>
      <c r="P15" s="25">
        <v>2006</v>
      </c>
    </row>
    <row r="16" spans="1:16" x14ac:dyDescent="0.25">
      <c r="A16" s="30" t="s">
        <v>326</v>
      </c>
      <c r="B16" s="30" t="s">
        <v>327</v>
      </c>
      <c r="C16" s="15">
        <v>9</v>
      </c>
      <c r="D16" s="15">
        <v>5</v>
      </c>
      <c r="E16" s="31">
        <v>0</v>
      </c>
      <c r="F16" s="15">
        <v>0</v>
      </c>
      <c r="G16" s="15">
        <v>1</v>
      </c>
      <c r="H16" s="15">
        <v>2</v>
      </c>
      <c r="I16" s="15">
        <v>13</v>
      </c>
      <c r="J16" s="15">
        <v>0</v>
      </c>
      <c r="K16" s="15">
        <v>3</v>
      </c>
      <c r="L16" s="15">
        <v>0</v>
      </c>
      <c r="M16" s="15">
        <v>0</v>
      </c>
      <c r="N16" s="15">
        <v>0</v>
      </c>
      <c r="O16" s="15">
        <v>0</v>
      </c>
      <c r="P16" s="25">
        <v>5</v>
      </c>
    </row>
    <row r="17" spans="1:16" x14ac:dyDescent="0.25">
      <c r="A17" s="30" t="s">
        <v>328</v>
      </c>
      <c r="B17" s="30" t="s">
        <v>329</v>
      </c>
      <c r="C17" s="15">
        <v>3609</v>
      </c>
      <c r="D17" s="15">
        <v>5685</v>
      </c>
      <c r="E17" s="31">
        <v>-1</v>
      </c>
      <c r="F17" s="15">
        <v>12</v>
      </c>
      <c r="G17" s="15">
        <v>23</v>
      </c>
      <c r="H17" s="15">
        <v>115</v>
      </c>
      <c r="I17" s="15">
        <v>161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0</v>
      </c>
      <c r="P17" s="25">
        <v>81</v>
      </c>
    </row>
    <row r="18" spans="1:16" ht="33.75" x14ac:dyDescent="0.25">
      <c r="A18" s="30" t="s">
        <v>330</v>
      </c>
      <c r="B18" s="30" t="s">
        <v>331</v>
      </c>
      <c r="C18" s="15">
        <v>14146</v>
      </c>
      <c r="D18" s="15">
        <v>14795</v>
      </c>
      <c r="E18" s="31">
        <v>-1</v>
      </c>
      <c r="F18" s="15">
        <v>6151</v>
      </c>
      <c r="G18" s="15">
        <v>1366</v>
      </c>
      <c r="H18" s="15">
        <v>3643</v>
      </c>
      <c r="I18" s="15">
        <v>1738</v>
      </c>
      <c r="J18" s="15">
        <v>38</v>
      </c>
      <c r="K18" s="15">
        <v>11</v>
      </c>
      <c r="L18" s="15">
        <v>2</v>
      </c>
      <c r="M18" s="15">
        <v>1</v>
      </c>
      <c r="N18" s="15">
        <v>6</v>
      </c>
      <c r="O18" s="15">
        <v>80</v>
      </c>
      <c r="P18" s="25">
        <v>1606</v>
      </c>
    </row>
    <row r="19" spans="1:16" x14ac:dyDescent="0.25">
      <c r="A19" s="30" t="s">
        <v>332</v>
      </c>
      <c r="B19" s="30" t="s">
        <v>333</v>
      </c>
      <c r="C19" s="15">
        <v>71</v>
      </c>
      <c r="D19" s="15">
        <v>77</v>
      </c>
      <c r="E19" s="31">
        <v>-1</v>
      </c>
      <c r="F19" s="15">
        <v>2</v>
      </c>
      <c r="G19" s="15">
        <v>0</v>
      </c>
      <c r="H19" s="15">
        <v>17</v>
      </c>
      <c r="I19" s="15">
        <v>1</v>
      </c>
      <c r="J19" s="15">
        <v>1</v>
      </c>
      <c r="K19" s="15">
        <v>0</v>
      </c>
      <c r="L19" s="15">
        <v>0</v>
      </c>
      <c r="M19" s="15">
        <v>0</v>
      </c>
      <c r="N19" s="15">
        <v>0</v>
      </c>
      <c r="O19" s="15">
        <v>1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8" t="s">
        <v>336</v>
      </c>
      <c r="B21" s="179"/>
      <c r="C21" s="27">
        <v>12</v>
      </c>
      <c r="D21" s="27">
        <v>56</v>
      </c>
      <c r="E21" s="28">
        <v>-1</v>
      </c>
      <c r="F21" s="27">
        <v>0</v>
      </c>
      <c r="G21" s="27">
        <v>0</v>
      </c>
      <c r="H21" s="27">
        <v>0</v>
      </c>
      <c r="I21" s="27">
        <v>2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1</v>
      </c>
      <c r="D22" s="15">
        <v>10</v>
      </c>
      <c r="E22" s="31">
        <v>-1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11</v>
      </c>
      <c r="D23" s="15">
        <v>46</v>
      </c>
      <c r="E23" s="31">
        <v>-1</v>
      </c>
      <c r="F23" s="15">
        <v>0</v>
      </c>
      <c r="G23" s="15">
        <v>0</v>
      </c>
      <c r="H23" s="15">
        <v>0</v>
      </c>
      <c r="I23" s="15">
        <v>2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8" t="s">
        <v>341</v>
      </c>
      <c r="B24" s="179"/>
      <c r="C24" s="27">
        <v>2</v>
      </c>
      <c r="D24" s="27">
        <v>1</v>
      </c>
      <c r="E24" s="28">
        <v>1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1</v>
      </c>
      <c r="E25" s="31">
        <v>-1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1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1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8" t="s">
        <v>354</v>
      </c>
      <c r="B31" s="179"/>
      <c r="C31" s="27">
        <v>5646</v>
      </c>
      <c r="D31" s="27">
        <v>5708</v>
      </c>
      <c r="E31" s="28">
        <v>-1</v>
      </c>
      <c r="F31" s="27">
        <v>1154</v>
      </c>
      <c r="G31" s="27">
        <v>591</v>
      </c>
      <c r="H31" s="27">
        <v>613</v>
      </c>
      <c r="I31" s="27">
        <v>904</v>
      </c>
      <c r="J31" s="27">
        <v>1</v>
      </c>
      <c r="K31" s="27">
        <v>4</v>
      </c>
      <c r="L31" s="27">
        <v>1</v>
      </c>
      <c r="M31" s="27">
        <v>1</v>
      </c>
      <c r="N31" s="27">
        <v>4</v>
      </c>
      <c r="O31" s="27">
        <v>30</v>
      </c>
      <c r="P31" s="29">
        <v>874</v>
      </c>
    </row>
    <row r="32" spans="1:16" x14ac:dyDescent="0.25">
      <c r="A32" s="30" t="s">
        <v>355</v>
      </c>
      <c r="B32" s="30" t="s">
        <v>356</v>
      </c>
      <c r="C32" s="15">
        <v>100</v>
      </c>
      <c r="D32" s="15">
        <v>95</v>
      </c>
      <c r="E32" s="31">
        <v>0</v>
      </c>
      <c r="F32" s="15">
        <v>5</v>
      </c>
      <c r="G32" s="15">
        <v>0</v>
      </c>
      <c r="H32" s="15">
        <v>14</v>
      </c>
      <c r="I32" s="15">
        <v>6</v>
      </c>
      <c r="J32" s="15">
        <v>1</v>
      </c>
      <c r="K32" s="15">
        <v>1</v>
      </c>
      <c r="L32" s="15">
        <v>0</v>
      </c>
      <c r="M32" s="15">
        <v>0</v>
      </c>
      <c r="N32" s="15">
        <v>0</v>
      </c>
      <c r="O32" s="15">
        <v>11</v>
      </c>
      <c r="P32" s="25">
        <v>5</v>
      </c>
    </row>
    <row r="33" spans="1:16" x14ac:dyDescent="0.25">
      <c r="A33" s="30" t="s">
        <v>357</v>
      </c>
      <c r="B33" s="30" t="s">
        <v>358</v>
      </c>
      <c r="C33" s="15">
        <v>12</v>
      </c>
      <c r="D33" s="15">
        <v>26</v>
      </c>
      <c r="E33" s="31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</v>
      </c>
      <c r="L33" s="15">
        <v>0</v>
      </c>
      <c r="M33" s="15">
        <v>0</v>
      </c>
      <c r="N33" s="15">
        <v>0</v>
      </c>
      <c r="O33" s="15">
        <v>1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3186</v>
      </c>
      <c r="D34" s="15">
        <v>3094</v>
      </c>
      <c r="E34" s="31">
        <v>0</v>
      </c>
      <c r="F34" s="15">
        <v>487</v>
      </c>
      <c r="G34" s="15">
        <v>176</v>
      </c>
      <c r="H34" s="15">
        <v>308</v>
      </c>
      <c r="I34" s="15">
        <v>301</v>
      </c>
      <c r="J34" s="15">
        <v>0</v>
      </c>
      <c r="K34" s="15">
        <v>1</v>
      </c>
      <c r="L34" s="15">
        <v>1</v>
      </c>
      <c r="M34" s="15">
        <v>0</v>
      </c>
      <c r="N34" s="15">
        <v>1</v>
      </c>
      <c r="O34" s="15">
        <v>14</v>
      </c>
      <c r="P34" s="25">
        <v>251</v>
      </c>
    </row>
    <row r="35" spans="1:16" x14ac:dyDescent="0.25">
      <c r="A35" s="30" t="s">
        <v>361</v>
      </c>
      <c r="B35" s="30" t="s">
        <v>362</v>
      </c>
      <c r="C35" s="15">
        <v>145</v>
      </c>
      <c r="D35" s="15">
        <v>163</v>
      </c>
      <c r="E35" s="31">
        <v>-1</v>
      </c>
      <c r="F35" s="15">
        <v>22</v>
      </c>
      <c r="G35" s="15">
        <v>4</v>
      </c>
      <c r="H35" s="15">
        <v>20</v>
      </c>
      <c r="I35" s="15">
        <v>19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18</v>
      </c>
    </row>
    <row r="36" spans="1:16" x14ac:dyDescent="0.25">
      <c r="A36" s="30" t="s">
        <v>363</v>
      </c>
      <c r="B36" s="30" t="s">
        <v>364</v>
      </c>
      <c r="C36" s="15">
        <v>1074</v>
      </c>
      <c r="D36" s="15">
        <v>1051</v>
      </c>
      <c r="E36" s="31">
        <v>0</v>
      </c>
      <c r="F36" s="15">
        <v>65</v>
      </c>
      <c r="G36" s="15">
        <v>31</v>
      </c>
      <c r="H36" s="15">
        <v>68</v>
      </c>
      <c r="I36" s="15">
        <v>77</v>
      </c>
      <c r="J36" s="15">
        <v>0</v>
      </c>
      <c r="K36" s="15">
        <v>0</v>
      </c>
      <c r="L36" s="15">
        <v>0</v>
      </c>
      <c r="M36" s="15">
        <v>0</v>
      </c>
      <c r="N36" s="15">
        <v>3</v>
      </c>
      <c r="O36" s="15">
        <v>1</v>
      </c>
      <c r="P36" s="25">
        <v>66</v>
      </c>
    </row>
    <row r="37" spans="1:16" ht="22.5" x14ac:dyDescent="0.25">
      <c r="A37" s="30" t="s">
        <v>365</v>
      </c>
      <c r="B37" s="30" t="s">
        <v>366</v>
      </c>
      <c r="C37" s="15">
        <v>433</v>
      </c>
      <c r="D37" s="15">
        <v>454</v>
      </c>
      <c r="E37" s="31">
        <v>-1</v>
      </c>
      <c r="F37" s="15">
        <v>490</v>
      </c>
      <c r="G37" s="15">
        <v>312</v>
      </c>
      <c r="H37" s="15">
        <v>121</v>
      </c>
      <c r="I37" s="15">
        <v>318</v>
      </c>
      <c r="J37" s="15">
        <v>0</v>
      </c>
      <c r="K37" s="15">
        <v>0</v>
      </c>
      <c r="L37" s="15">
        <v>0</v>
      </c>
      <c r="M37" s="15">
        <v>1</v>
      </c>
      <c r="N37" s="15">
        <v>0</v>
      </c>
      <c r="O37" s="15">
        <v>2</v>
      </c>
      <c r="P37" s="25">
        <v>353</v>
      </c>
    </row>
    <row r="38" spans="1:16" ht="22.5" x14ac:dyDescent="0.25">
      <c r="A38" s="30" t="s">
        <v>367</v>
      </c>
      <c r="B38" s="30" t="s">
        <v>368</v>
      </c>
      <c r="C38" s="15">
        <v>73</v>
      </c>
      <c r="D38" s="15">
        <v>94</v>
      </c>
      <c r="E38" s="31">
        <v>-1</v>
      </c>
      <c r="F38" s="15">
        <v>35</v>
      </c>
      <c r="G38" s="15">
        <v>43</v>
      </c>
      <c r="H38" s="15">
        <v>13</v>
      </c>
      <c r="I38" s="15">
        <v>112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83</v>
      </c>
    </row>
    <row r="39" spans="1:16" ht="22.5" x14ac:dyDescent="0.25">
      <c r="A39" s="30" t="s">
        <v>369</v>
      </c>
      <c r="B39" s="30" t="s">
        <v>370</v>
      </c>
      <c r="C39" s="15">
        <v>36</v>
      </c>
      <c r="D39" s="15">
        <v>56</v>
      </c>
      <c r="E39" s="31">
        <v>-1</v>
      </c>
      <c r="F39" s="15">
        <v>27</v>
      </c>
      <c r="G39" s="15">
        <v>14</v>
      </c>
      <c r="H39" s="15">
        <v>10</v>
      </c>
      <c r="I39" s="15">
        <v>35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58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3</v>
      </c>
      <c r="E40" s="31">
        <v>-1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587</v>
      </c>
      <c r="D42" s="15">
        <v>672</v>
      </c>
      <c r="E42" s="31">
        <v>-1</v>
      </c>
      <c r="F42" s="15">
        <v>23</v>
      </c>
      <c r="G42" s="15">
        <v>11</v>
      </c>
      <c r="H42" s="15">
        <v>59</v>
      </c>
      <c r="I42" s="15">
        <v>36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1</v>
      </c>
      <c r="P42" s="25">
        <v>40</v>
      </c>
    </row>
    <row r="43" spans="1:16" x14ac:dyDescent="0.25">
      <c r="A43" s="178" t="s">
        <v>377</v>
      </c>
      <c r="B43" s="179"/>
      <c r="C43" s="27">
        <v>1075</v>
      </c>
      <c r="D43" s="27">
        <v>1168</v>
      </c>
      <c r="E43" s="28">
        <v>-1</v>
      </c>
      <c r="F43" s="27">
        <v>506</v>
      </c>
      <c r="G43" s="27">
        <v>98</v>
      </c>
      <c r="H43" s="27">
        <v>204</v>
      </c>
      <c r="I43" s="27">
        <v>219</v>
      </c>
      <c r="J43" s="27">
        <v>2</v>
      </c>
      <c r="K43" s="27">
        <v>1</v>
      </c>
      <c r="L43" s="27">
        <v>0</v>
      </c>
      <c r="M43" s="27">
        <v>2</v>
      </c>
      <c r="N43" s="27">
        <v>1</v>
      </c>
      <c r="O43" s="27">
        <v>2</v>
      </c>
      <c r="P43" s="29">
        <v>113</v>
      </c>
    </row>
    <row r="44" spans="1:16" x14ac:dyDescent="0.25">
      <c r="A44" s="30" t="s">
        <v>378</v>
      </c>
      <c r="B44" s="30" t="s">
        <v>379</v>
      </c>
      <c r="C44" s="15">
        <v>68</v>
      </c>
      <c r="D44" s="15">
        <v>74</v>
      </c>
      <c r="E44" s="31">
        <v>-1</v>
      </c>
      <c r="F44" s="15">
        <v>0</v>
      </c>
      <c r="G44" s="15">
        <v>0</v>
      </c>
      <c r="H44" s="15">
        <v>3</v>
      </c>
      <c r="I44" s="15">
        <v>3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8</v>
      </c>
    </row>
    <row r="45" spans="1:16" ht="22.5" x14ac:dyDescent="0.25">
      <c r="A45" s="30" t="s">
        <v>380</v>
      </c>
      <c r="B45" s="30" t="s">
        <v>381</v>
      </c>
      <c r="C45" s="15">
        <v>954</v>
      </c>
      <c r="D45" s="15">
        <v>1026</v>
      </c>
      <c r="E45" s="31">
        <v>-1</v>
      </c>
      <c r="F45" s="15">
        <v>503</v>
      </c>
      <c r="G45" s="15">
        <v>98</v>
      </c>
      <c r="H45" s="15">
        <v>199</v>
      </c>
      <c r="I45" s="15">
        <v>211</v>
      </c>
      <c r="J45" s="15">
        <v>2</v>
      </c>
      <c r="K45" s="15">
        <v>1</v>
      </c>
      <c r="L45" s="15">
        <v>0</v>
      </c>
      <c r="M45" s="15">
        <v>2</v>
      </c>
      <c r="N45" s="15">
        <v>0</v>
      </c>
      <c r="O45" s="15">
        <v>2</v>
      </c>
      <c r="P45" s="25">
        <v>100</v>
      </c>
    </row>
    <row r="46" spans="1:16" x14ac:dyDescent="0.25">
      <c r="A46" s="30" t="s">
        <v>382</v>
      </c>
      <c r="B46" s="30" t="s">
        <v>383</v>
      </c>
      <c r="C46" s="15">
        <v>7</v>
      </c>
      <c r="D46" s="15">
        <v>10</v>
      </c>
      <c r="E46" s="31">
        <v>-1</v>
      </c>
      <c r="F46" s="15">
        <v>3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14</v>
      </c>
      <c r="D47" s="15">
        <v>13</v>
      </c>
      <c r="E47" s="31">
        <v>0</v>
      </c>
      <c r="F47" s="15">
        <v>0</v>
      </c>
      <c r="G47" s="15">
        <v>0</v>
      </c>
      <c r="H47" s="15">
        <v>0</v>
      </c>
      <c r="I47" s="15">
        <v>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5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32</v>
      </c>
      <c r="D49" s="15">
        <v>41</v>
      </c>
      <c r="E49" s="31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0</v>
      </c>
      <c r="D50" s="15">
        <v>4</v>
      </c>
      <c r="E50" s="31">
        <v>-1</v>
      </c>
      <c r="F50" s="15">
        <v>0</v>
      </c>
      <c r="G50" s="15">
        <v>0</v>
      </c>
      <c r="H50" s="15">
        <v>2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8" t="s">
        <v>392</v>
      </c>
      <c r="B51" s="179"/>
      <c r="C51" s="27">
        <v>2249</v>
      </c>
      <c r="D51" s="27">
        <v>2735</v>
      </c>
      <c r="E51" s="28">
        <v>-1</v>
      </c>
      <c r="F51" s="27">
        <v>44</v>
      </c>
      <c r="G51" s="27">
        <v>26</v>
      </c>
      <c r="H51" s="27">
        <v>443</v>
      </c>
      <c r="I51" s="27">
        <v>327</v>
      </c>
      <c r="J51" s="27">
        <v>168</v>
      </c>
      <c r="K51" s="27">
        <v>198</v>
      </c>
      <c r="L51" s="27">
        <v>0</v>
      </c>
      <c r="M51" s="27">
        <v>0</v>
      </c>
      <c r="N51" s="27">
        <v>5</v>
      </c>
      <c r="O51" s="27">
        <v>147</v>
      </c>
      <c r="P51" s="29">
        <v>295</v>
      </c>
    </row>
    <row r="52" spans="1:16" x14ac:dyDescent="0.25">
      <c r="A52" s="30" t="s">
        <v>393</v>
      </c>
      <c r="B52" s="30" t="s">
        <v>394</v>
      </c>
      <c r="C52" s="15">
        <v>511</v>
      </c>
      <c r="D52" s="15">
        <v>635</v>
      </c>
      <c r="E52" s="31">
        <v>-1</v>
      </c>
      <c r="F52" s="15">
        <v>6</v>
      </c>
      <c r="G52" s="15">
        <v>5</v>
      </c>
      <c r="H52" s="15">
        <v>62</v>
      </c>
      <c r="I52" s="15">
        <v>34</v>
      </c>
      <c r="J52" s="15">
        <v>56</v>
      </c>
      <c r="K52" s="15">
        <v>55</v>
      </c>
      <c r="L52" s="15">
        <v>0</v>
      </c>
      <c r="M52" s="15">
        <v>0</v>
      </c>
      <c r="N52" s="15">
        <v>0</v>
      </c>
      <c r="O52" s="15">
        <v>39</v>
      </c>
      <c r="P52" s="25">
        <v>50</v>
      </c>
    </row>
    <row r="53" spans="1:16" x14ac:dyDescent="0.25">
      <c r="A53" s="30" t="s">
        <v>395</v>
      </c>
      <c r="B53" s="30" t="s">
        <v>396</v>
      </c>
      <c r="C53" s="15">
        <v>55</v>
      </c>
      <c r="D53" s="15">
        <v>84</v>
      </c>
      <c r="E53" s="31">
        <v>-1</v>
      </c>
      <c r="F53" s="15">
        <v>0</v>
      </c>
      <c r="G53" s="15">
        <v>0</v>
      </c>
      <c r="H53" s="15">
        <v>1</v>
      </c>
      <c r="I53" s="15">
        <v>1</v>
      </c>
      <c r="J53" s="15">
        <v>17</v>
      </c>
      <c r="K53" s="15">
        <v>9</v>
      </c>
      <c r="L53" s="15">
        <v>0</v>
      </c>
      <c r="M53" s="15">
        <v>0</v>
      </c>
      <c r="N53" s="15">
        <v>0</v>
      </c>
      <c r="O53" s="15">
        <v>16</v>
      </c>
      <c r="P53" s="25">
        <v>7</v>
      </c>
    </row>
    <row r="54" spans="1:16" x14ac:dyDescent="0.25">
      <c r="A54" s="30" t="s">
        <v>397</v>
      </c>
      <c r="B54" s="30" t="s">
        <v>398</v>
      </c>
      <c r="C54" s="15">
        <v>920</v>
      </c>
      <c r="D54" s="15">
        <v>1169</v>
      </c>
      <c r="E54" s="31">
        <v>-1</v>
      </c>
      <c r="F54" s="15">
        <v>23</v>
      </c>
      <c r="G54" s="15">
        <v>12</v>
      </c>
      <c r="H54" s="15">
        <v>196</v>
      </c>
      <c r="I54" s="15">
        <v>147</v>
      </c>
      <c r="J54" s="15">
        <v>50</v>
      </c>
      <c r="K54" s="15">
        <v>53</v>
      </c>
      <c r="L54" s="15">
        <v>0</v>
      </c>
      <c r="M54" s="15">
        <v>0</v>
      </c>
      <c r="N54" s="15">
        <v>3</v>
      </c>
      <c r="O54" s="15">
        <v>30</v>
      </c>
      <c r="P54" s="25">
        <v>114</v>
      </c>
    </row>
    <row r="55" spans="1:16" ht="22.5" x14ac:dyDescent="0.25">
      <c r="A55" s="30" t="s">
        <v>399</v>
      </c>
      <c r="B55" s="30" t="s">
        <v>400</v>
      </c>
      <c r="C55" s="15">
        <v>61</v>
      </c>
      <c r="D55" s="15">
        <v>36</v>
      </c>
      <c r="E55" s="31">
        <v>0</v>
      </c>
      <c r="F55" s="15">
        <v>0</v>
      </c>
      <c r="G55" s="15">
        <v>0</v>
      </c>
      <c r="H55" s="15">
        <v>5</v>
      </c>
      <c r="I55" s="15">
        <v>1</v>
      </c>
      <c r="J55" s="15">
        <v>6</v>
      </c>
      <c r="K55" s="15">
        <v>9</v>
      </c>
      <c r="L55" s="15">
        <v>0</v>
      </c>
      <c r="M55" s="15">
        <v>0</v>
      </c>
      <c r="N55" s="15">
        <v>0</v>
      </c>
      <c r="O55" s="15">
        <v>10</v>
      </c>
      <c r="P55" s="25">
        <v>4</v>
      </c>
    </row>
    <row r="56" spans="1:16" x14ac:dyDescent="0.25">
      <c r="A56" s="30" t="s">
        <v>401</v>
      </c>
      <c r="B56" s="30" t="s">
        <v>402</v>
      </c>
      <c r="C56" s="15">
        <v>3</v>
      </c>
      <c r="D56" s="15">
        <v>6</v>
      </c>
      <c r="E56" s="31">
        <v>-1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1</v>
      </c>
    </row>
    <row r="57" spans="1:16" x14ac:dyDescent="0.25">
      <c r="A57" s="30" t="s">
        <v>403</v>
      </c>
      <c r="B57" s="30" t="s">
        <v>404</v>
      </c>
      <c r="C57" s="15">
        <v>70</v>
      </c>
      <c r="D57" s="15">
        <v>88</v>
      </c>
      <c r="E57" s="31">
        <v>-1</v>
      </c>
      <c r="F57" s="15">
        <v>2</v>
      </c>
      <c r="G57" s="15">
        <v>1</v>
      </c>
      <c r="H57" s="15">
        <v>11</v>
      </c>
      <c r="I57" s="15">
        <v>7</v>
      </c>
      <c r="J57" s="15">
        <v>3</v>
      </c>
      <c r="K57" s="15">
        <v>1</v>
      </c>
      <c r="L57" s="15">
        <v>0</v>
      </c>
      <c r="M57" s="15">
        <v>0</v>
      </c>
      <c r="N57" s="15">
        <v>0</v>
      </c>
      <c r="O57" s="15">
        <v>0</v>
      </c>
      <c r="P57" s="25">
        <v>2</v>
      </c>
    </row>
    <row r="58" spans="1:16" ht="22.5" x14ac:dyDescent="0.25">
      <c r="A58" s="30" t="s">
        <v>405</v>
      </c>
      <c r="B58" s="30" t="s">
        <v>406</v>
      </c>
      <c r="C58" s="15">
        <v>102</v>
      </c>
      <c r="D58" s="15">
        <v>108</v>
      </c>
      <c r="E58" s="31">
        <v>-1</v>
      </c>
      <c r="F58" s="15">
        <v>8</v>
      </c>
      <c r="G58" s="15">
        <v>5</v>
      </c>
      <c r="H58" s="15">
        <v>35</v>
      </c>
      <c r="I58" s="15">
        <v>33</v>
      </c>
      <c r="J58" s="15">
        <v>2</v>
      </c>
      <c r="K58" s="15">
        <v>7</v>
      </c>
      <c r="L58" s="15">
        <v>0</v>
      </c>
      <c r="M58" s="15">
        <v>0</v>
      </c>
      <c r="N58" s="15">
        <v>0</v>
      </c>
      <c r="O58" s="15">
        <v>0</v>
      </c>
      <c r="P58" s="25">
        <v>24</v>
      </c>
    </row>
    <row r="59" spans="1:16" ht="22.5" x14ac:dyDescent="0.25">
      <c r="A59" s="30" t="s">
        <v>407</v>
      </c>
      <c r="B59" s="30" t="s">
        <v>408</v>
      </c>
      <c r="C59" s="15">
        <v>29</v>
      </c>
      <c r="D59" s="15">
        <v>50</v>
      </c>
      <c r="E59" s="31">
        <v>-1</v>
      </c>
      <c r="F59" s="15">
        <v>0</v>
      </c>
      <c r="G59" s="15">
        <v>0</v>
      </c>
      <c r="H59" s="15">
        <v>14</v>
      </c>
      <c r="I59" s="15">
        <v>3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6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8</v>
      </c>
      <c r="D60" s="15">
        <v>8</v>
      </c>
      <c r="E60" s="31">
        <v>0</v>
      </c>
      <c r="F60" s="15">
        <v>0</v>
      </c>
      <c r="G60" s="15">
        <v>0</v>
      </c>
      <c r="H60" s="15">
        <v>2</v>
      </c>
      <c r="I60" s="15">
        <v>2</v>
      </c>
      <c r="J60" s="15">
        <v>0</v>
      </c>
      <c r="K60" s="15">
        <v>2</v>
      </c>
      <c r="L60" s="15">
        <v>0</v>
      </c>
      <c r="M60" s="15">
        <v>0</v>
      </c>
      <c r="N60" s="15">
        <v>0</v>
      </c>
      <c r="O60" s="15">
        <v>2</v>
      </c>
      <c r="P60" s="25">
        <v>1</v>
      </c>
    </row>
    <row r="61" spans="1:16" ht="22.5" x14ac:dyDescent="0.25">
      <c r="A61" s="30" t="s">
        <v>411</v>
      </c>
      <c r="B61" s="30" t="s">
        <v>412</v>
      </c>
      <c r="C61" s="15">
        <v>80</v>
      </c>
      <c r="D61" s="15">
        <v>111</v>
      </c>
      <c r="E61" s="31">
        <v>-1</v>
      </c>
      <c r="F61" s="15">
        <v>2</v>
      </c>
      <c r="G61" s="15">
        <v>2</v>
      </c>
      <c r="H61" s="15">
        <v>25</v>
      </c>
      <c r="I61" s="15">
        <v>10</v>
      </c>
      <c r="J61" s="15">
        <v>1</v>
      </c>
      <c r="K61" s="15">
        <v>0</v>
      </c>
      <c r="L61" s="15">
        <v>0</v>
      </c>
      <c r="M61" s="15">
        <v>0</v>
      </c>
      <c r="N61" s="15">
        <v>0</v>
      </c>
      <c r="O61" s="15">
        <v>3</v>
      </c>
      <c r="P61" s="25">
        <v>2</v>
      </c>
    </row>
    <row r="62" spans="1:16" ht="33.75" x14ac:dyDescent="0.25">
      <c r="A62" s="30" t="s">
        <v>413</v>
      </c>
      <c r="B62" s="30" t="s">
        <v>414</v>
      </c>
      <c r="C62" s="15">
        <v>54</v>
      </c>
      <c r="D62" s="15">
        <v>72</v>
      </c>
      <c r="E62" s="31">
        <v>-1</v>
      </c>
      <c r="F62" s="15">
        <v>0</v>
      </c>
      <c r="G62" s="15">
        <v>1</v>
      </c>
      <c r="H62" s="15">
        <v>27</v>
      </c>
      <c r="I62" s="15">
        <v>33</v>
      </c>
      <c r="J62" s="15">
        <v>0</v>
      </c>
      <c r="K62" s="15">
        <v>1</v>
      </c>
      <c r="L62" s="15">
        <v>0</v>
      </c>
      <c r="M62" s="15">
        <v>0</v>
      </c>
      <c r="N62" s="15">
        <v>0</v>
      </c>
      <c r="O62" s="15">
        <v>3</v>
      </c>
      <c r="P62" s="25">
        <v>26</v>
      </c>
    </row>
    <row r="63" spans="1:16" x14ac:dyDescent="0.25">
      <c r="A63" s="30" t="s">
        <v>415</v>
      </c>
      <c r="B63" s="30" t="s">
        <v>416</v>
      </c>
      <c r="C63" s="15">
        <v>25</v>
      </c>
      <c r="D63" s="15">
        <v>14</v>
      </c>
      <c r="E63" s="31">
        <v>0</v>
      </c>
      <c r="F63" s="15">
        <v>0</v>
      </c>
      <c r="G63" s="15">
        <v>0</v>
      </c>
      <c r="H63" s="15">
        <v>1</v>
      </c>
      <c r="I63" s="15">
        <v>6</v>
      </c>
      <c r="J63" s="15">
        <v>0</v>
      </c>
      <c r="K63" s="15">
        <v>2</v>
      </c>
      <c r="L63" s="15">
        <v>0</v>
      </c>
      <c r="M63" s="15">
        <v>0</v>
      </c>
      <c r="N63" s="15">
        <v>0</v>
      </c>
      <c r="O63" s="15">
        <v>1</v>
      </c>
      <c r="P63" s="25">
        <v>6</v>
      </c>
    </row>
    <row r="64" spans="1:16" ht="22.5" x14ac:dyDescent="0.25">
      <c r="A64" s="30" t="s">
        <v>417</v>
      </c>
      <c r="B64" s="30" t="s">
        <v>418</v>
      </c>
      <c r="C64" s="15">
        <v>241</v>
      </c>
      <c r="D64" s="15">
        <v>231</v>
      </c>
      <c r="E64" s="31">
        <v>0</v>
      </c>
      <c r="F64" s="15">
        <v>3</v>
      </c>
      <c r="G64" s="15">
        <v>0</v>
      </c>
      <c r="H64" s="15">
        <v>49</v>
      </c>
      <c r="I64" s="15">
        <v>48</v>
      </c>
      <c r="J64" s="15">
        <v>24</v>
      </c>
      <c r="K64" s="15">
        <v>42</v>
      </c>
      <c r="L64" s="15">
        <v>0</v>
      </c>
      <c r="M64" s="15">
        <v>0</v>
      </c>
      <c r="N64" s="15">
        <v>2</v>
      </c>
      <c r="O64" s="15">
        <v>26</v>
      </c>
      <c r="P64" s="25">
        <v>51</v>
      </c>
    </row>
    <row r="65" spans="1:16" ht="22.5" x14ac:dyDescent="0.25">
      <c r="A65" s="30" t="s">
        <v>419</v>
      </c>
      <c r="B65" s="30" t="s">
        <v>420</v>
      </c>
      <c r="C65" s="15">
        <v>54</v>
      </c>
      <c r="D65" s="15">
        <v>72</v>
      </c>
      <c r="E65" s="31">
        <v>-1</v>
      </c>
      <c r="F65" s="15">
        <v>0</v>
      </c>
      <c r="G65" s="15">
        <v>0</v>
      </c>
      <c r="H65" s="15">
        <v>6</v>
      </c>
      <c r="I65" s="15">
        <v>1</v>
      </c>
      <c r="J65" s="15">
        <v>5</v>
      </c>
      <c r="K65" s="15">
        <v>8</v>
      </c>
      <c r="L65" s="15">
        <v>0</v>
      </c>
      <c r="M65" s="15">
        <v>0</v>
      </c>
      <c r="N65" s="15">
        <v>0</v>
      </c>
      <c r="O65" s="15">
        <v>9</v>
      </c>
      <c r="P65" s="25">
        <v>5</v>
      </c>
    </row>
    <row r="66" spans="1:16" ht="33.75" x14ac:dyDescent="0.25">
      <c r="A66" s="30" t="s">
        <v>421</v>
      </c>
      <c r="B66" s="30" t="s">
        <v>422</v>
      </c>
      <c r="C66" s="15">
        <v>6</v>
      </c>
      <c r="D66" s="15">
        <v>6</v>
      </c>
      <c r="E66" s="31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5</v>
      </c>
      <c r="D67" s="15">
        <v>2</v>
      </c>
      <c r="E67" s="31">
        <v>1</v>
      </c>
      <c r="F67" s="15">
        <v>0</v>
      </c>
      <c r="G67" s="15">
        <v>0</v>
      </c>
      <c r="H67" s="15">
        <v>0</v>
      </c>
      <c r="I67" s="15">
        <v>0</v>
      </c>
      <c r="J67" s="15">
        <v>1</v>
      </c>
      <c r="K67" s="15">
        <v>4</v>
      </c>
      <c r="L67" s="15">
        <v>0</v>
      </c>
      <c r="M67" s="15">
        <v>0</v>
      </c>
      <c r="N67" s="15">
        <v>0</v>
      </c>
      <c r="O67" s="15">
        <v>0</v>
      </c>
      <c r="P67" s="25">
        <v>2</v>
      </c>
    </row>
    <row r="68" spans="1:16" ht="33.75" x14ac:dyDescent="0.25">
      <c r="A68" s="30" t="s">
        <v>425</v>
      </c>
      <c r="B68" s="30" t="s">
        <v>426</v>
      </c>
      <c r="C68" s="15">
        <v>8</v>
      </c>
      <c r="D68" s="15">
        <v>5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2</v>
      </c>
      <c r="K68" s="15">
        <v>3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5</v>
      </c>
      <c r="D69" s="15">
        <v>3</v>
      </c>
      <c r="E69" s="31">
        <v>0</v>
      </c>
      <c r="F69" s="15">
        <v>0</v>
      </c>
      <c r="G69" s="15">
        <v>0</v>
      </c>
      <c r="H69" s="15">
        <v>1</v>
      </c>
      <c r="I69" s="15">
        <v>1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2</v>
      </c>
      <c r="D70" s="15">
        <v>26</v>
      </c>
      <c r="E70" s="31">
        <v>-1</v>
      </c>
      <c r="F70" s="15">
        <v>0</v>
      </c>
      <c r="G70" s="15">
        <v>0</v>
      </c>
      <c r="H70" s="15">
        <v>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1</v>
      </c>
      <c r="D71" s="15">
        <v>5</v>
      </c>
      <c r="E71" s="31">
        <v>-1</v>
      </c>
      <c r="F71" s="15">
        <v>0</v>
      </c>
      <c r="G71" s="15">
        <v>0</v>
      </c>
      <c r="H71" s="15">
        <v>4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9</v>
      </c>
      <c r="D72" s="15">
        <v>4</v>
      </c>
      <c r="E72" s="31">
        <v>1</v>
      </c>
      <c r="F72" s="15">
        <v>0</v>
      </c>
      <c r="G72" s="15">
        <v>0</v>
      </c>
      <c r="H72" s="15">
        <v>3</v>
      </c>
      <c r="I72" s="15">
        <v>0</v>
      </c>
      <c r="J72" s="15">
        <v>1</v>
      </c>
      <c r="K72" s="15">
        <v>2</v>
      </c>
      <c r="L72" s="15">
        <v>0</v>
      </c>
      <c r="M72" s="15">
        <v>0</v>
      </c>
      <c r="N72" s="15">
        <v>0</v>
      </c>
      <c r="O72" s="15">
        <v>2</v>
      </c>
      <c r="P72" s="25">
        <v>0</v>
      </c>
    </row>
    <row r="73" spans="1:16" x14ac:dyDescent="0.25">
      <c r="A73" s="178" t="s">
        <v>435</v>
      </c>
      <c r="B73" s="179"/>
      <c r="C73" s="27">
        <v>24</v>
      </c>
      <c r="D73" s="27">
        <v>17</v>
      </c>
      <c r="E73" s="28">
        <v>0</v>
      </c>
      <c r="F73" s="27">
        <v>0</v>
      </c>
      <c r="G73" s="27">
        <v>1</v>
      </c>
      <c r="H73" s="27">
        <v>2</v>
      </c>
      <c r="I73" s="27">
        <v>2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9">
        <v>3</v>
      </c>
    </row>
    <row r="74" spans="1:16" x14ac:dyDescent="0.25">
      <c r="A74" s="30" t="s">
        <v>436</v>
      </c>
      <c r="B74" s="30" t="s">
        <v>437</v>
      </c>
      <c r="C74" s="15">
        <v>24</v>
      </c>
      <c r="D74" s="15">
        <v>17</v>
      </c>
      <c r="E74" s="31">
        <v>0</v>
      </c>
      <c r="F74" s="15">
        <v>0</v>
      </c>
      <c r="G74" s="15">
        <v>1</v>
      </c>
      <c r="H74" s="15">
        <v>2</v>
      </c>
      <c r="I74" s="15">
        <v>2</v>
      </c>
      <c r="J74" s="15">
        <v>0</v>
      </c>
      <c r="K74" s="15">
        <v>0</v>
      </c>
      <c r="L74" s="15">
        <v>1</v>
      </c>
      <c r="M74" s="15">
        <v>0</v>
      </c>
      <c r="N74" s="15">
        <v>1</v>
      </c>
      <c r="O74" s="15">
        <v>0</v>
      </c>
      <c r="P74" s="25">
        <v>3</v>
      </c>
    </row>
    <row r="75" spans="1:16" x14ac:dyDescent="0.25">
      <c r="A75" s="178" t="s">
        <v>438</v>
      </c>
      <c r="B75" s="179"/>
      <c r="C75" s="27">
        <v>496</v>
      </c>
      <c r="D75" s="27">
        <v>485</v>
      </c>
      <c r="E75" s="28">
        <v>0</v>
      </c>
      <c r="F75" s="27">
        <v>51</v>
      </c>
      <c r="G75" s="27">
        <v>6</v>
      </c>
      <c r="H75" s="27">
        <v>70</v>
      </c>
      <c r="I75" s="27">
        <v>59</v>
      </c>
      <c r="J75" s="27">
        <v>0</v>
      </c>
      <c r="K75" s="27">
        <v>0</v>
      </c>
      <c r="L75" s="27">
        <v>6</v>
      </c>
      <c r="M75" s="27">
        <v>7</v>
      </c>
      <c r="N75" s="27">
        <v>3</v>
      </c>
      <c r="O75" s="27">
        <v>0</v>
      </c>
      <c r="P75" s="29">
        <v>55</v>
      </c>
    </row>
    <row r="76" spans="1:16" x14ac:dyDescent="0.25">
      <c r="A76" s="30" t="s">
        <v>439</v>
      </c>
      <c r="B76" s="30" t="s">
        <v>440</v>
      </c>
      <c r="C76" s="15">
        <v>116</v>
      </c>
      <c r="D76" s="15">
        <v>120</v>
      </c>
      <c r="E76" s="31">
        <v>-1</v>
      </c>
      <c r="F76" s="15">
        <v>1</v>
      </c>
      <c r="G76" s="15">
        <v>1</v>
      </c>
      <c r="H76" s="15">
        <v>23</v>
      </c>
      <c r="I76" s="15">
        <v>29</v>
      </c>
      <c r="J76" s="15">
        <v>0</v>
      </c>
      <c r="K76" s="15">
        <v>0</v>
      </c>
      <c r="L76" s="15">
        <v>0</v>
      </c>
      <c r="M76" s="15">
        <v>0</v>
      </c>
      <c r="N76" s="15">
        <v>2</v>
      </c>
      <c r="O76" s="15">
        <v>0</v>
      </c>
      <c r="P76" s="25">
        <v>23</v>
      </c>
    </row>
    <row r="77" spans="1:16" ht="33.75" x14ac:dyDescent="0.25">
      <c r="A77" s="30" t="s">
        <v>441</v>
      </c>
      <c r="B77" s="30" t="s">
        <v>442</v>
      </c>
      <c r="C77" s="15">
        <v>11</v>
      </c>
      <c r="D77" s="15">
        <v>9</v>
      </c>
      <c r="E77" s="31">
        <v>0</v>
      </c>
      <c r="F77" s="15">
        <v>0</v>
      </c>
      <c r="G77" s="15">
        <v>0</v>
      </c>
      <c r="H77" s="15">
        <v>1</v>
      </c>
      <c r="I77" s="15">
        <v>2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1</v>
      </c>
    </row>
    <row r="78" spans="1:16" x14ac:dyDescent="0.25">
      <c r="A78" s="30" t="s">
        <v>443</v>
      </c>
      <c r="B78" s="30" t="s">
        <v>444</v>
      </c>
      <c r="C78" s="15">
        <v>205</v>
      </c>
      <c r="D78" s="15">
        <v>181</v>
      </c>
      <c r="E78" s="31">
        <v>0</v>
      </c>
      <c r="F78" s="15">
        <v>38</v>
      </c>
      <c r="G78" s="15">
        <v>1</v>
      </c>
      <c r="H78" s="15">
        <v>20</v>
      </c>
      <c r="I78" s="15">
        <v>1</v>
      </c>
      <c r="J78" s="15">
        <v>0</v>
      </c>
      <c r="K78" s="15">
        <v>0</v>
      </c>
      <c r="L78" s="15">
        <v>5</v>
      </c>
      <c r="M78" s="15">
        <v>7</v>
      </c>
      <c r="N78" s="15">
        <v>0</v>
      </c>
      <c r="O78" s="15">
        <v>0</v>
      </c>
      <c r="P78" s="25">
        <v>11</v>
      </c>
    </row>
    <row r="79" spans="1:16" x14ac:dyDescent="0.25">
      <c r="A79" s="30" t="s">
        <v>445</v>
      </c>
      <c r="B79" s="30" t="s">
        <v>446</v>
      </c>
      <c r="C79" s="15">
        <v>15</v>
      </c>
      <c r="D79" s="15">
        <v>9</v>
      </c>
      <c r="E79" s="31">
        <v>0</v>
      </c>
      <c r="F79" s="15">
        <v>7</v>
      </c>
      <c r="G79" s="15">
        <v>1</v>
      </c>
      <c r="H79" s="15">
        <v>2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126</v>
      </c>
      <c r="D80" s="15">
        <v>140</v>
      </c>
      <c r="E80" s="31">
        <v>-1</v>
      </c>
      <c r="F80" s="15">
        <v>3</v>
      </c>
      <c r="G80" s="15">
        <v>2</v>
      </c>
      <c r="H80" s="15">
        <v>23</v>
      </c>
      <c r="I80" s="15">
        <v>23</v>
      </c>
      <c r="J80" s="15">
        <v>0</v>
      </c>
      <c r="K80" s="15">
        <v>0</v>
      </c>
      <c r="L80" s="15">
        <v>1</v>
      </c>
      <c r="M80" s="15">
        <v>0</v>
      </c>
      <c r="N80" s="15">
        <v>1</v>
      </c>
      <c r="O80" s="15">
        <v>0</v>
      </c>
      <c r="P80" s="25">
        <v>19</v>
      </c>
    </row>
    <row r="81" spans="1:16" ht="33.75" x14ac:dyDescent="0.25">
      <c r="A81" s="30" t="s">
        <v>449</v>
      </c>
      <c r="B81" s="30" t="s">
        <v>450</v>
      </c>
      <c r="C81" s="15">
        <v>14</v>
      </c>
      <c r="D81" s="15">
        <v>14</v>
      </c>
      <c r="E81" s="31">
        <v>0</v>
      </c>
      <c r="F81" s="15">
        <v>0</v>
      </c>
      <c r="G81" s="15">
        <v>0</v>
      </c>
      <c r="H81" s="15">
        <v>1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9</v>
      </c>
      <c r="D82" s="15">
        <v>12</v>
      </c>
      <c r="E82" s="31">
        <v>-1</v>
      </c>
      <c r="F82" s="15">
        <v>2</v>
      </c>
      <c r="G82" s="15">
        <v>1</v>
      </c>
      <c r="H82" s="15">
        <v>0</v>
      </c>
      <c r="I82" s="15">
        <v>4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1</v>
      </c>
    </row>
    <row r="83" spans="1:16" x14ac:dyDescent="0.25">
      <c r="A83" s="178" t="s">
        <v>453</v>
      </c>
      <c r="B83" s="179"/>
      <c r="C83" s="27">
        <v>456</v>
      </c>
      <c r="D83" s="27">
        <v>610</v>
      </c>
      <c r="E83" s="28">
        <v>-1</v>
      </c>
      <c r="F83" s="27">
        <v>11</v>
      </c>
      <c r="G83" s="27">
        <v>10</v>
      </c>
      <c r="H83" s="27">
        <v>28</v>
      </c>
      <c r="I83" s="27">
        <v>16</v>
      </c>
      <c r="J83" s="27">
        <v>0</v>
      </c>
      <c r="K83" s="27">
        <v>0</v>
      </c>
      <c r="L83" s="27">
        <v>0</v>
      </c>
      <c r="M83" s="27">
        <v>0</v>
      </c>
      <c r="N83" s="27">
        <v>2</v>
      </c>
      <c r="O83" s="27">
        <v>0</v>
      </c>
      <c r="P83" s="29">
        <v>28</v>
      </c>
    </row>
    <row r="84" spans="1:16" x14ac:dyDescent="0.25">
      <c r="A84" s="30" t="s">
        <v>454</v>
      </c>
      <c r="B84" s="30" t="s">
        <v>455</v>
      </c>
      <c r="C84" s="15">
        <v>117</v>
      </c>
      <c r="D84" s="15">
        <v>171</v>
      </c>
      <c r="E84" s="31">
        <v>-1</v>
      </c>
      <c r="F84" s="15">
        <v>0</v>
      </c>
      <c r="G84" s="15">
        <v>1</v>
      </c>
      <c r="H84" s="15">
        <v>9</v>
      </c>
      <c r="I84" s="15">
        <v>2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5">
        <v>2</v>
      </c>
    </row>
    <row r="85" spans="1:16" x14ac:dyDescent="0.25">
      <c r="A85" s="30" t="s">
        <v>456</v>
      </c>
      <c r="B85" s="30" t="s">
        <v>457</v>
      </c>
      <c r="C85" s="15">
        <v>339</v>
      </c>
      <c r="D85" s="15">
        <v>439</v>
      </c>
      <c r="E85" s="31">
        <v>-1</v>
      </c>
      <c r="F85" s="15">
        <v>11</v>
      </c>
      <c r="G85" s="15">
        <v>9</v>
      </c>
      <c r="H85" s="15">
        <v>19</v>
      </c>
      <c r="I85" s="15">
        <v>14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25">
        <v>26</v>
      </c>
    </row>
    <row r="86" spans="1:16" x14ac:dyDescent="0.25">
      <c r="A86" s="178" t="s">
        <v>458</v>
      </c>
      <c r="B86" s="179"/>
      <c r="C86" s="27">
        <v>2353</v>
      </c>
      <c r="D86" s="27">
        <v>3100</v>
      </c>
      <c r="E86" s="28">
        <v>-1</v>
      </c>
      <c r="F86" s="27">
        <v>19</v>
      </c>
      <c r="G86" s="27">
        <v>4</v>
      </c>
      <c r="H86" s="27">
        <v>635</v>
      </c>
      <c r="I86" s="27">
        <v>424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9">
        <v>312</v>
      </c>
    </row>
    <row r="87" spans="1:16" x14ac:dyDescent="0.25">
      <c r="A87" s="30" t="s">
        <v>459</v>
      </c>
      <c r="B87" s="30" t="s">
        <v>460</v>
      </c>
      <c r="C87" s="15">
        <v>1</v>
      </c>
      <c r="D87" s="15">
        <v>3</v>
      </c>
      <c r="E87" s="31">
        <v>-1</v>
      </c>
      <c r="F87" s="15">
        <v>0</v>
      </c>
      <c r="G87" s="15">
        <v>0</v>
      </c>
      <c r="H87" s="15">
        <v>2</v>
      </c>
      <c r="I87" s="15">
        <v>1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2</v>
      </c>
      <c r="E88" s="31">
        <v>-1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2</v>
      </c>
      <c r="D89" s="15">
        <v>1</v>
      </c>
      <c r="E89" s="31">
        <v>1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689</v>
      </c>
      <c r="D90" s="15">
        <v>850</v>
      </c>
      <c r="E90" s="31">
        <v>-1</v>
      </c>
      <c r="F90" s="15">
        <v>2</v>
      </c>
      <c r="G90" s="15">
        <v>0</v>
      </c>
      <c r="H90" s="15">
        <v>17</v>
      </c>
      <c r="I90" s="15">
        <v>2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5</v>
      </c>
    </row>
    <row r="91" spans="1:16" ht="22.5" x14ac:dyDescent="0.25">
      <c r="A91" s="30" t="s">
        <v>467</v>
      </c>
      <c r="B91" s="30" t="s">
        <v>468</v>
      </c>
      <c r="C91" s="15">
        <v>4</v>
      </c>
      <c r="D91" s="15">
        <v>5</v>
      </c>
      <c r="E91" s="31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83</v>
      </c>
      <c r="D92" s="15">
        <v>133</v>
      </c>
      <c r="E92" s="31">
        <v>-1</v>
      </c>
      <c r="F92" s="15">
        <v>0</v>
      </c>
      <c r="G92" s="15">
        <v>0</v>
      </c>
      <c r="H92" s="15">
        <v>8</v>
      </c>
      <c r="I92" s="15">
        <v>6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2</v>
      </c>
    </row>
    <row r="93" spans="1:16" x14ac:dyDescent="0.25">
      <c r="A93" s="30" t="s">
        <v>471</v>
      </c>
      <c r="B93" s="30" t="s">
        <v>472</v>
      </c>
      <c r="C93" s="15">
        <v>572</v>
      </c>
      <c r="D93" s="15">
        <v>696</v>
      </c>
      <c r="E93" s="31">
        <v>-1</v>
      </c>
      <c r="F93" s="15">
        <v>1</v>
      </c>
      <c r="G93" s="15">
        <v>1</v>
      </c>
      <c r="H93" s="15">
        <v>126</v>
      </c>
      <c r="I93" s="15">
        <v>235</v>
      </c>
      <c r="J93" s="15">
        <v>0</v>
      </c>
      <c r="K93" s="15">
        <v>0</v>
      </c>
      <c r="L93" s="15">
        <v>0</v>
      </c>
      <c r="M93" s="15">
        <v>0</v>
      </c>
      <c r="N93" s="15">
        <v>1</v>
      </c>
      <c r="O93" s="15">
        <v>0</v>
      </c>
      <c r="P93" s="25">
        <v>174</v>
      </c>
    </row>
    <row r="94" spans="1:16" x14ac:dyDescent="0.25">
      <c r="A94" s="30" t="s">
        <v>473</v>
      </c>
      <c r="B94" s="30" t="s">
        <v>474</v>
      </c>
      <c r="C94" s="15">
        <v>96</v>
      </c>
      <c r="D94" s="15">
        <v>104</v>
      </c>
      <c r="E94" s="31">
        <v>-1</v>
      </c>
      <c r="F94" s="15">
        <v>5</v>
      </c>
      <c r="G94" s="15">
        <v>1</v>
      </c>
      <c r="H94" s="15">
        <v>9</v>
      </c>
      <c r="I94" s="15">
        <v>7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5</v>
      </c>
    </row>
    <row r="95" spans="1:16" x14ac:dyDescent="0.25">
      <c r="A95" s="30" t="s">
        <v>475</v>
      </c>
      <c r="B95" s="30" t="s">
        <v>476</v>
      </c>
      <c r="C95" s="15">
        <v>885</v>
      </c>
      <c r="D95" s="15">
        <v>1276</v>
      </c>
      <c r="E95" s="31">
        <v>-1</v>
      </c>
      <c r="F95" s="15">
        <v>2</v>
      </c>
      <c r="G95" s="15">
        <v>0</v>
      </c>
      <c r="H95" s="15">
        <v>469</v>
      </c>
      <c r="I95" s="15">
        <v>172</v>
      </c>
      <c r="J95" s="15">
        <v>0</v>
      </c>
      <c r="K95" s="15">
        <v>0</v>
      </c>
      <c r="L95" s="15">
        <v>0</v>
      </c>
      <c r="M95" s="15">
        <v>0</v>
      </c>
      <c r="N95" s="15">
        <v>1</v>
      </c>
      <c r="O95" s="15">
        <v>0</v>
      </c>
      <c r="P95" s="25">
        <v>126</v>
      </c>
    </row>
    <row r="96" spans="1:16" ht="22.5" x14ac:dyDescent="0.25">
      <c r="A96" s="30" t="s">
        <v>477</v>
      </c>
      <c r="B96" s="30" t="s">
        <v>478</v>
      </c>
      <c r="C96" s="15">
        <v>19</v>
      </c>
      <c r="D96" s="15">
        <v>28</v>
      </c>
      <c r="E96" s="31">
        <v>-1</v>
      </c>
      <c r="F96" s="15">
        <v>9</v>
      </c>
      <c r="G96" s="15">
        <v>2</v>
      </c>
      <c r="H96" s="15">
        <v>4</v>
      </c>
      <c r="I96" s="15">
        <v>1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2</v>
      </c>
      <c r="D97" s="15">
        <v>2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8" t="s">
        <v>481</v>
      </c>
      <c r="B98" s="179"/>
      <c r="C98" s="27">
        <v>31439</v>
      </c>
      <c r="D98" s="27">
        <v>38156</v>
      </c>
      <c r="E98" s="28">
        <v>-1</v>
      </c>
      <c r="F98" s="27">
        <v>1098</v>
      </c>
      <c r="G98" s="27">
        <v>705</v>
      </c>
      <c r="H98" s="27">
        <v>8181</v>
      </c>
      <c r="I98" s="27">
        <v>5879</v>
      </c>
      <c r="J98" s="27">
        <v>8</v>
      </c>
      <c r="K98" s="27">
        <v>14</v>
      </c>
      <c r="L98" s="27">
        <v>1</v>
      </c>
      <c r="M98" s="27">
        <v>1</v>
      </c>
      <c r="N98" s="27">
        <v>39</v>
      </c>
      <c r="O98" s="27">
        <v>928</v>
      </c>
      <c r="P98" s="29">
        <v>3888</v>
      </c>
    </row>
    <row r="99" spans="1:16" x14ac:dyDescent="0.25">
      <c r="A99" s="30" t="s">
        <v>482</v>
      </c>
      <c r="B99" s="30" t="s">
        <v>483</v>
      </c>
      <c r="C99" s="15">
        <v>5844</v>
      </c>
      <c r="D99" s="15">
        <v>8256</v>
      </c>
      <c r="E99" s="31">
        <v>-1</v>
      </c>
      <c r="F99" s="15">
        <v>429</v>
      </c>
      <c r="G99" s="15">
        <v>285</v>
      </c>
      <c r="H99" s="15">
        <v>1829</v>
      </c>
      <c r="I99" s="15">
        <v>1362</v>
      </c>
      <c r="J99" s="15">
        <v>3</v>
      </c>
      <c r="K99" s="15">
        <v>0</v>
      </c>
      <c r="L99" s="15">
        <v>1</v>
      </c>
      <c r="M99" s="15">
        <v>0</v>
      </c>
      <c r="N99" s="15">
        <v>1</v>
      </c>
      <c r="O99" s="15">
        <v>7</v>
      </c>
      <c r="P99" s="25">
        <v>939</v>
      </c>
    </row>
    <row r="100" spans="1:16" x14ac:dyDescent="0.25">
      <c r="A100" s="30" t="s">
        <v>484</v>
      </c>
      <c r="B100" s="30" t="s">
        <v>485</v>
      </c>
      <c r="C100" s="15">
        <v>3458</v>
      </c>
      <c r="D100" s="15">
        <v>3890</v>
      </c>
      <c r="E100" s="31">
        <v>-1</v>
      </c>
      <c r="F100" s="15">
        <v>192</v>
      </c>
      <c r="G100" s="15">
        <v>116</v>
      </c>
      <c r="H100" s="15">
        <v>1563</v>
      </c>
      <c r="I100" s="15">
        <v>815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129</v>
      </c>
      <c r="P100" s="25">
        <v>581</v>
      </c>
    </row>
    <row r="101" spans="1:16" ht="33.75" x14ac:dyDescent="0.25">
      <c r="A101" s="30" t="s">
        <v>486</v>
      </c>
      <c r="B101" s="30" t="s">
        <v>487</v>
      </c>
      <c r="C101" s="15">
        <v>321</v>
      </c>
      <c r="D101" s="15">
        <v>359</v>
      </c>
      <c r="E101" s="31">
        <v>-1</v>
      </c>
      <c r="F101" s="15">
        <v>31</v>
      </c>
      <c r="G101" s="15">
        <v>21</v>
      </c>
      <c r="H101" s="15">
        <v>183</v>
      </c>
      <c r="I101" s="15">
        <v>296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52</v>
      </c>
      <c r="P101" s="25">
        <v>157</v>
      </c>
    </row>
    <row r="102" spans="1:16" ht="22.5" x14ac:dyDescent="0.25">
      <c r="A102" s="30" t="s">
        <v>488</v>
      </c>
      <c r="B102" s="30" t="s">
        <v>489</v>
      </c>
      <c r="C102" s="15">
        <v>5821</v>
      </c>
      <c r="D102" s="15">
        <v>7351</v>
      </c>
      <c r="E102" s="31">
        <v>-1</v>
      </c>
      <c r="F102" s="15">
        <v>196</v>
      </c>
      <c r="G102" s="15">
        <v>88</v>
      </c>
      <c r="H102" s="15">
        <v>1229</v>
      </c>
      <c r="I102" s="15">
        <v>849</v>
      </c>
      <c r="J102" s="15">
        <v>1</v>
      </c>
      <c r="K102" s="15">
        <v>7</v>
      </c>
      <c r="L102" s="15">
        <v>0</v>
      </c>
      <c r="M102" s="15">
        <v>1</v>
      </c>
      <c r="N102" s="15">
        <v>0</v>
      </c>
      <c r="O102" s="15">
        <v>704</v>
      </c>
      <c r="P102" s="25">
        <v>550</v>
      </c>
    </row>
    <row r="103" spans="1:16" x14ac:dyDescent="0.25">
      <c r="A103" s="30" t="s">
        <v>490</v>
      </c>
      <c r="B103" s="30" t="s">
        <v>491</v>
      </c>
      <c r="C103" s="15">
        <v>109</v>
      </c>
      <c r="D103" s="15">
        <v>85</v>
      </c>
      <c r="E103" s="31">
        <v>0</v>
      </c>
      <c r="F103" s="15">
        <v>1</v>
      </c>
      <c r="G103" s="15">
        <v>0</v>
      </c>
      <c r="H103" s="15">
        <v>15</v>
      </c>
      <c r="I103" s="15">
        <v>14</v>
      </c>
      <c r="J103" s="15">
        <v>0</v>
      </c>
      <c r="K103" s="15">
        <v>2</v>
      </c>
      <c r="L103" s="15">
        <v>0</v>
      </c>
      <c r="M103" s="15">
        <v>0</v>
      </c>
      <c r="N103" s="15">
        <v>0</v>
      </c>
      <c r="O103" s="15">
        <v>4</v>
      </c>
      <c r="P103" s="25">
        <v>11</v>
      </c>
    </row>
    <row r="104" spans="1:16" ht="22.5" x14ac:dyDescent="0.25">
      <c r="A104" s="30" t="s">
        <v>492</v>
      </c>
      <c r="B104" s="30" t="s">
        <v>493</v>
      </c>
      <c r="C104" s="15">
        <v>619</v>
      </c>
      <c r="D104" s="15">
        <v>707</v>
      </c>
      <c r="E104" s="31">
        <v>-1</v>
      </c>
      <c r="F104" s="15">
        <v>26</v>
      </c>
      <c r="G104" s="15">
        <v>16</v>
      </c>
      <c r="H104" s="15">
        <v>242</v>
      </c>
      <c r="I104" s="15">
        <v>179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5</v>
      </c>
      <c r="P104" s="25">
        <v>147</v>
      </c>
    </row>
    <row r="105" spans="1:16" x14ac:dyDescent="0.25">
      <c r="A105" s="30" t="s">
        <v>494</v>
      </c>
      <c r="B105" s="30" t="s">
        <v>495</v>
      </c>
      <c r="C105" s="15">
        <v>590</v>
      </c>
      <c r="D105" s="15">
        <v>565</v>
      </c>
      <c r="E105" s="31">
        <v>0</v>
      </c>
      <c r="F105" s="15">
        <v>19</v>
      </c>
      <c r="G105" s="15">
        <v>3</v>
      </c>
      <c r="H105" s="15">
        <v>37</v>
      </c>
      <c r="I105" s="15">
        <v>15</v>
      </c>
      <c r="J105" s="15">
        <v>0</v>
      </c>
      <c r="K105" s="15">
        <v>1</v>
      </c>
      <c r="L105" s="15">
        <v>0</v>
      </c>
      <c r="M105" s="15">
        <v>0</v>
      </c>
      <c r="N105" s="15">
        <v>22</v>
      </c>
      <c r="O105" s="15">
        <v>1</v>
      </c>
      <c r="P105" s="25">
        <v>13</v>
      </c>
    </row>
    <row r="106" spans="1:16" x14ac:dyDescent="0.25">
      <c r="A106" s="30" t="s">
        <v>496</v>
      </c>
      <c r="B106" s="30" t="s">
        <v>497</v>
      </c>
      <c r="C106" s="15">
        <v>7493</v>
      </c>
      <c r="D106" s="15">
        <v>8334</v>
      </c>
      <c r="E106" s="31">
        <v>-1</v>
      </c>
      <c r="F106" s="15">
        <v>83</v>
      </c>
      <c r="G106" s="15">
        <v>83</v>
      </c>
      <c r="H106" s="15">
        <v>1699</v>
      </c>
      <c r="I106" s="15">
        <v>1147</v>
      </c>
      <c r="J106" s="15">
        <v>3</v>
      </c>
      <c r="K106" s="15">
        <v>2</v>
      </c>
      <c r="L106" s="15">
        <v>0</v>
      </c>
      <c r="M106" s="15">
        <v>0</v>
      </c>
      <c r="N106" s="15">
        <v>7</v>
      </c>
      <c r="O106" s="15">
        <v>17</v>
      </c>
      <c r="P106" s="25">
        <v>649</v>
      </c>
    </row>
    <row r="107" spans="1:16" ht="22.5" x14ac:dyDescent="0.25">
      <c r="A107" s="30" t="s">
        <v>498</v>
      </c>
      <c r="B107" s="30" t="s">
        <v>499</v>
      </c>
      <c r="C107" s="15">
        <v>3153</v>
      </c>
      <c r="D107" s="15">
        <v>3426</v>
      </c>
      <c r="E107" s="31">
        <v>-1</v>
      </c>
      <c r="F107" s="15">
        <v>28</v>
      </c>
      <c r="G107" s="15">
        <v>14</v>
      </c>
      <c r="H107" s="15">
        <v>467</v>
      </c>
      <c r="I107" s="15">
        <v>306</v>
      </c>
      <c r="J107" s="15">
        <v>0</v>
      </c>
      <c r="K107" s="15">
        <v>0</v>
      </c>
      <c r="L107" s="15">
        <v>0</v>
      </c>
      <c r="M107" s="15">
        <v>0</v>
      </c>
      <c r="N107" s="15">
        <v>3</v>
      </c>
      <c r="O107" s="15">
        <v>0</v>
      </c>
      <c r="P107" s="25">
        <v>223</v>
      </c>
    </row>
    <row r="108" spans="1:16" ht="22.5" x14ac:dyDescent="0.25">
      <c r="A108" s="30" t="s">
        <v>500</v>
      </c>
      <c r="B108" s="30" t="s">
        <v>501</v>
      </c>
      <c r="C108" s="15">
        <v>97</v>
      </c>
      <c r="D108" s="15">
        <v>121</v>
      </c>
      <c r="E108" s="31">
        <v>-1</v>
      </c>
      <c r="F108" s="15">
        <v>3</v>
      </c>
      <c r="G108" s="15">
        <v>0</v>
      </c>
      <c r="H108" s="15">
        <v>8</v>
      </c>
      <c r="I108" s="15">
        <v>8</v>
      </c>
      <c r="J108" s="15">
        <v>0</v>
      </c>
      <c r="K108" s="15">
        <v>0</v>
      </c>
      <c r="L108" s="15">
        <v>0</v>
      </c>
      <c r="M108" s="15">
        <v>0</v>
      </c>
      <c r="N108" s="15">
        <v>1</v>
      </c>
      <c r="O108" s="15">
        <v>3</v>
      </c>
      <c r="P108" s="25">
        <v>10</v>
      </c>
    </row>
    <row r="109" spans="1:16" x14ac:dyDescent="0.25">
      <c r="A109" s="30" t="s">
        <v>502</v>
      </c>
      <c r="B109" s="30" t="s">
        <v>503</v>
      </c>
      <c r="C109" s="15">
        <v>45</v>
      </c>
      <c r="D109" s="15">
        <v>43</v>
      </c>
      <c r="E109" s="31">
        <v>0</v>
      </c>
      <c r="F109" s="15">
        <v>0</v>
      </c>
      <c r="G109" s="15">
        <v>0</v>
      </c>
      <c r="H109" s="15">
        <v>34</v>
      </c>
      <c r="I109" s="15">
        <v>13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8</v>
      </c>
    </row>
    <row r="110" spans="1:16" x14ac:dyDescent="0.25">
      <c r="A110" s="30" t="s">
        <v>504</v>
      </c>
      <c r="B110" s="30" t="s">
        <v>505</v>
      </c>
      <c r="C110" s="15">
        <v>55</v>
      </c>
      <c r="D110" s="15">
        <v>60</v>
      </c>
      <c r="E110" s="31">
        <v>-1</v>
      </c>
      <c r="F110" s="15">
        <v>0</v>
      </c>
      <c r="G110" s="15">
        <v>0</v>
      </c>
      <c r="H110" s="15">
        <v>35</v>
      </c>
      <c r="I110" s="15">
        <v>28</v>
      </c>
      <c r="J110" s="15">
        <v>1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5">
        <v>24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5</v>
      </c>
      <c r="E111" s="31">
        <v>-1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3095</v>
      </c>
      <c r="D112" s="15">
        <v>3895</v>
      </c>
      <c r="E112" s="31">
        <v>-1</v>
      </c>
      <c r="F112" s="15">
        <v>80</v>
      </c>
      <c r="G112" s="15">
        <v>68</v>
      </c>
      <c r="H112" s="15">
        <v>408</v>
      </c>
      <c r="I112" s="15">
        <v>428</v>
      </c>
      <c r="J112" s="15">
        <v>0</v>
      </c>
      <c r="K112" s="15">
        <v>1</v>
      </c>
      <c r="L112" s="15">
        <v>0</v>
      </c>
      <c r="M112" s="15">
        <v>0</v>
      </c>
      <c r="N112" s="15">
        <v>0</v>
      </c>
      <c r="O112" s="15">
        <v>2</v>
      </c>
      <c r="P112" s="25">
        <v>336</v>
      </c>
    </row>
    <row r="113" spans="1:16" ht="22.5" x14ac:dyDescent="0.25">
      <c r="A113" s="30" t="s">
        <v>510</v>
      </c>
      <c r="B113" s="30" t="s">
        <v>511</v>
      </c>
      <c r="C113" s="15">
        <v>1</v>
      </c>
      <c r="D113" s="15">
        <v>1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3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1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27</v>
      </c>
      <c r="D115" s="15">
        <v>40</v>
      </c>
      <c r="E115" s="31">
        <v>-1</v>
      </c>
      <c r="F115" s="15">
        <v>0</v>
      </c>
      <c r="G115" s="15">
        <v>0</v>
      </c>
      <c r="H115" s="15">
        <v>1</v>
      </c>
      <c r="I115" s="15">
        <v>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57</v>
      </c>
      <c r="D116" s="15">
        <v>179</v>
      </c>
      <c r="E116" s="31">
        <v>-1</v>
      </c>
      <c r="F116" s="15">
        <v>2</v>
      </c>
      <c r="G116" s="15">
        <v>1</v>
      </c>
      <c r="H116" s="15">
        <v>58</v>
      </c>
      <c r="I116" s="15">
        <v>31</v>
      </c>
      <c r="J116" s="15">
        <v>0</v>
      </c>
      <c r="K116" s="15">
        <v>0</v>
      </c>
      <c r="L116" s="15">
        <v>0</v>
      </c>
      <c r="M116" s="15">
        <v>0</v>
      </c>
      <c r="N116" s="15">
        <v>1</v>
      </c>
      <c r="O116" s="15">
        <v>0</v>
      </c>
      <c r="P116" s="25">
        <v>15</v>
      </c>
    </row>
    <row r="117" spans="1:16" ht="33.75" x14ac:dyDescent="0.25">
      <c r="A117" s="30" t="s">
        <v>518</v>
      </c>
      <c r="B117" s="30" t="s">
        <v>519</v>
      </c>
      <c r="C117" s="15">
        <v>88</v>
      </c>
      <c r="D117" s="15">
        <v>126</v>
      </c>
      <c r="E117" s="31">
        <v>-1</v>
      </c>
      <c r="F117" s="15">
        <v>1</v>
      </c>
      <c r="G117" s="15">
        <v>1</v>
      </c>
      <c r="H117" s="15">
        <v>92</v>
      </c>
      <c r="I117" s="15">
        <v>29</v>
      </c>
      <c r="J117" s="15">
        <v>0</v>
      </c>
      <c r="K117" s="15">
        <v>0</v>
      </c>
      <c r="L117" s="15">
        <v>0</v>
      </c>
      <c r="M117" s="15">
        <v>0</v>
      </c>
      <c r="N117" s="15">
        <v>1</v>
      </c>
      <c r="O117" s="15">
        <v>0</v>
      </c>
      <c r="P117" s="25">
        <v>14</v>
      </c>
    </row>
    <row r="118" spans="1:16" ht="22.5" x14ac:dyDescent="0.25">
      <c r="A118" s="30" t="s">
        <v>520</v>
      </c>
      <c r="B118" s="30" t="s">
        <v>521</v>
      </c>
      <c r="C118" s="15">
        <v>8</v>
      </c>
      <c r="D118" s="15">
        <v>16</v>
      </c>
      <c r="E118" s="31">
        <v>-1</v>
      </c>
      <c r="F118" s="15">
        <v>0</v>
      </c>
      <c r="G118" s="15">
        <v>0</v>
      </c>
      <c r="H118" s="15">
        <v>1</v>
      </c>
      <c r="I118" s="15">
        <v>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1</v>
      </c>
    </row>
    <row r="119" spans="1:16" ht="22.5" x14ac:dyDescent="0.25">
      <c r="A119" s="30" t="s">
        <v>522</v>
      </c>
      <c r="B119" s="30" t="s">
        <v>523</v>
      </c>
      <c r="C119" s="15">
        <v>8</v>
      </c>
      <c r="D119" s="15">
        <v>17</v>
      </c>
      <c r="E119" s="31">
        <v>-1</v>
      </c>
      <c r="F119" s="15">
        <v>0</v>
      </c>
      <c r="G119" s="15">
        <v>2</v>
      </c>
      <c r="H119" s="15">
        <v>5</v>
      </c>
      <c r="I119" s="15">
        <v>12</v>
      </c>
      <c r="J119" s="15">
        <v>0</v>
      </c>
      <c r="K119" s="15">
        <v>0</v>
      </c>
      <c r="L119" s="15">
        <v>0</v>
      </c>
      <c r="M119" s="15">
        <v>0</v>
      </c>
      <c r="N119" s="15">
        <v>1</v>
      </c>
      <c r="O119" s="15">
        <v>0</v>
      </c>
      <c r="P119" s="25">
        <v>4</v>
      </c>
    </row>
    <row r="120" spans="1:16" ht="22.5" x14ac:dyDescent="0.25">
      <c r="A120" s="30" t="s">
        <v>524</v>
      </c>
      <c r="B120" s="30" t="s">
        <v>525</v>
      </c>
      <c r="C120" s="15">
        <v>2</v>
      </c>
      <c r="D120" s="15">
        <v>0</v>
      </c>
      <c r="E120" s="31">
        <v>0</v>
      </c>
      <c r="F120" s="15">
        <v>0</v>
      </c>
      <c r="G120" s="15">
        <v>0</v>
      </c>
      <c r="H120" s="15">
        <v>1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28</v>
      </c>
      <c r="D121" s="15">
        <v>41</v>
      </c>
      <c r="E121" s="31">
        <v>-1</v>
      </c>
      <c r="F121" s="15">
        <v>0</v>
      </c>
      <c r="G121" s="15">
        <v>0</v>
      </c>
      <c r="H121" s="15">
        <v>21</v>
      </c>
      <c r="I121" s="15">
        <v>5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5">
        <v>0</v>
      </c>
      <c r="P121" s="25">
        <v>2</v>
      </c>
    </row>
    <row r="122" spans="1:16" ht="22.5" x14ac:dyDescent="0.25">
      <c r="A122" s="30" t="s">
        <v>528</v>
      </c>
      <c r="B122" s="30" t="s">
        <v>529</v>
      </c>
      <c r="C122" s="15">
        <v>283</v>
      </c>
      <c r="D122" s="15">
        <v>369</v>
      </c>
      <c r="E122" s="31">
        <v>-1</v>
      </c>
      <c r="F122" s="15">
        <v>5</v>
      </c>
      <c r="G122" s="15">
        <v>4</v>
      </c>
      <c r="H122" s="15">
        <v>119</v>
      </c>
      <c r="I122" s="15">
        <v>172</v>
      </c>
      <c r="J122" s="15">
        <v>0</v>
      </c>
      <c r="K122" s="15">
        <v>1</v>
      </c>
      <c r="L122" s="15">
        <v>0</v>
      </c>
      <c r="M122" s="15">
        <v>0</v>
      </c>
      <c r="N122" s="15">
        <v>0</v>
      </c>
      <c r="O122" s="15">
        <v>0</v>
      </c>
      <c r="P122" s="25">
        <v>108</v>
      </c>
    </row>
    <row r="123" spans="1:16" x14ac:dyDescent="0.25">
      <c r="A123" s="30" t="s">
        <v>530</v>
      </c>
      <c r="B123" s="30" t="s">
        <v>531</v>
      </c>
      <c r="C123" s="15">
        <v>62</v>
      </c>
      <c r="D123" s="15">
        <v>31</v>
      </c>
      <c r="E123" s="31">
        <v>1</v>
      </c>
      <c r="F123" s="15">
        <v>0</v>
      </c>
      <c r="G123" s="15">
        <v>0</v>
      </c>
      <c r="H123" s="15">
        <v>8</v>
      </c>
      <c r="I123" s="15">
        <v>26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3</v>
      </c>
      <c r="P123" s="25">
        <v>6</v>
      </c>
    </row>
    <row r="124" spans="1:16" x14ac:dyDescent="0.25">
      <c r="A124" s="30" t="s">
        <v>532</v>
      </c>
      <c r="B124" s="30" t="s">
        <v>533</v>
      </c>
      <c r="C124" s="15">
        <v>12</v>
      </c>
      <c r="D124" s="15">
        <v>10</v>
      </c>
      <c r="E124" s="31">
        <v>0</v>
      </c>
      <c r="F124" s="15">
        <v>0</v>
      </c>
      <c r="G124" s="15">
        <v>0</v>
      </c>
      <c r="H124" s="15">
        <v>3</v>
      </c>
      <c r="I124" s="15">
        <v>3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2</v>
      </c>
    </row>
    <row r="125" spans="1:16" ht="22.5" x14ac:dyDescent="0.25">
      <c r="A125" s="30" t="s">
        <v>534</v>
      </c>
      <c r="B125" s="30" t="s">
        <v>535</v>
      </c>
      <c r="C125" s="15">
        <v>2</v>
      </c>
      <c r="D125" s="15">
        <v>1</v>
      </c>
      <c r="E125" s="31">
        <v>1</v>
      </c>
      <c r="F125" s="15">
        <v>0</v>
      </c>
      <c r="G125" s="15">
        <v>0</v>
      </c>
      <c r="H125" s="15">
        <v>1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1</v>
      </c>
      <c r="E126" s="31">
        <v>-1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51</v>
      </c>
      <c r="D127" s="15">
        <v>85</v>
      </c>
      <c r="E127" s="31">
        <v>-1</v>
      </c>
      <c r="F127" s="15">
        <v>0</v>
      </c>
      <c r="G127" s="15">
        <v>0</v>
      </c>
      <c r="H127" s="15">
        <v>22</v>
      </c>
      <c r="I127" s="15">
        <v>12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5</v>
      </c>
    </row>
    <row r="128" spans="1:16" ht="22.5" x14ac:dyDescent="0.25">
      <c r="A128" s="30" t="s">
        <v>540</v>
      </c>
      <c r="B128" s="30" t="s">
        <v>541</v>
      </c>
      <c r="C128" s="15">
        <v>16</v>
      </c>
      <c r="D128" s="15">
        <v>12</v>
      </c>
      <c r="E128" s="31">
        <v>0</v>
      </c>
      <c r="F128" s="15">
        <v>0</v>
      </c>
      <c r="G128" s="15">
        <v>0</v>
      </c>
      <c r="H128" s="15">
        <v>4</v>
      </c>
      <c r="I128" s="15">
        <v>4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3</v>
      </c>
    </row>
    <row r="129" spans="1:16" ht="22.5" x14ac:dyDescent="0.25">
      <c r="A129" s="30" t="s">
        <v>542</v>
      </c>
      <c r="B129" s="30" t="s">
        <v>543</v>
      </c>
      <c r="C129" s="15">
        <v>85</v>
      </c>
      <c r="D129" s="15">
        <v>113</v>
      </c>
      <c r="E129" s="31">
        <v>-1</v>
      </c>
      <c r="F129" s="15">
        <v>2</v>
      </c>
      <c r="G129" s="15">
        <v>3</v>
      </c>
      <c r="H129" s="15">
        <v>88</v>
      </c>
      <c r="I129" s="15">
        <v>111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60</v>
      </c>
    </row>
    <row r="130" spans="1:16" ht="22.5" x14ac:dyDescent="0.25">
      <c r="A130" s="30" t="s">
        <v>544</v>
      </c>
      <c r="B130" s="30" t="s">
        <v>545</v>
      </c>
      <c r="C130" s="15">
        <v>1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1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5</v>
      </c>
      <c r="D131" s="15">
        <v>17</v>
      </c>
      <c r="E131" s="31">
        <v>-1</v>
      </c>
      <c r="F131" s="15">
        <v>0</v>
      </c>
      <c r="G131" s="15">
        <v>0</v>
      </c>
      <c r="H131" s="15">
        <v>8</v>
      </c>
      <c r="I131" s="15">
        <v>11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20</v>
      </c>
    </row>
    <row r="132" spans="1:16" x14ac:dyDescent="0.25">
      <c r="A132" s="178" t="s">
        <v>548</v>
      </c>
      <c r="B132" s="179"/>
      <c r="C132" s="27">
        <v>63</v>
      </c>
      <c r="D132" s="27">
        <v>53</v>
      </c>
      <c r="E132" s="28">
        <v>0</v>
      </c>
      <c r="F132" s="27">
        <v>0</v>
      </c>
      <c r="G132" s="27">
        <v>0</v>
      </c>
      <c r="H132" s="27">
        <v>54</v>
      </c>
      <c r="I132" s="27">
        <v>38</v>
      </c>
      <c r="J132" s="27">
        <v>0</v>
      </c>
      <c r="K132" s="27">
        <v>0</v>
      </c>
      <c r="L132" s="27">
        <v>0</v>
      </c>
      <c r="M132" s="27">
        <v>0</v>
      </c>
      <c r="N132" s="27">
        <v>14</v>
      </c>
      <c r="O132" s="27">
        <v>0</v>
      </c>
      <c r="P132" s="29">
        <v>47</v>
      </c>
    </row>
    <row r="133" spans="1:16" x14ac:dyDescent="0.25">
      <c r="A133" s="30" t="s">
        <v>549</v>
      </c>
      <c r="B133" s="30" t="s">
        <v>550</v>
      </c>
      <c r="C133" s="15">
        <v>47</v>
      </c>
      <c r="D133" s="15">
        <v>28</v>
      </c>
      <c r="E133" s="31">
        <v>0</v>
      </c>
      <c r="F133" s="15">
        <v>0</v>
      </c>
      <c r="G133" s="15">
        <v>0</v>
      </c>
      <c r="H133" s="15">
        <v>42</v>
      </c>
      <c r="I133" s="15">
        <v>28</v>
      </c>
      <c r="J133" s="15">
        <v>0</v>
      </c>
      <c r="K133" s="15">
        <v>0</v>
      </c>
      <c r="L133" s="15">
        <v>0</v>
      </c>
      <c r="M133" s="15">
        <v>0</v>
      </c>
      <c r="N133" s="15">
        <v>14</v>
      </c>
      <c r="O133" s="15">
        <v>0</v>
      </c>
      <c r="P133" s="25">
        <v>40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1</v>
      </c>
      <c r="E134" s="31">
        <v>-1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12</v>
      </c>
      <c r="D135" s="15">
        <v>18</v>
      </c>
      <c r="E135" s="31">
        <v>-1</v>
      </c>
      <c r="F135" s="15">
        <v>0</v>
      </c>
      <c r="G135" s="15">
        <v>0</v>
      </c>
      <c r="H135" s="15">
        <v>12</v>
      </c>
      <c r="I135" s="15">
        <v>9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6</v>
      </c>
    </row>
    <row r="136" spans="1:16" x14ac:dyDescent="0.25">
      <c r="A136" s="30" t="s">
        <v>555</v>
      </c>
      <c r="B136" s="30" t="s">
        <v>556</v>
      </c>
      <c r="C136" s="15">
        <v>4</v>
      </c>
      <c r="D136" s="15">
        <v>3</v>
      </c>
      <c r="E136" s="31">
        <v>0</v>
      </c>
      <c r="F136" s="15">
        <v>0</v>
      </c>
      <c r="G136" s="15">
        <v>0</v>
      </c>
      <c r="H136" s="15">
        <v>0</v>
      </c>
      <c r="I136" s="15">
        <v>1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1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3</v>
      </c>
      <c r="E137" s="31">
        <v>-1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8" t="s">
        <v>559</v>
      </c>
      <c r="B138" s="179"/>
      <c r="C138" s="27">
        <v>165</v>
      </c>
      <c r="D138" s="27">
        <v>210</v>
      </c>
      <c r="E138" s="28">
        <v>-1</v>
      </c>
      <c r="F138" s="27">
        <v>0</v>
      </c>
      <c r="G138" s="27">
        <v>0</v>
      </c>
      <c r="H138" s="27">
        <v>64</v>
      </c>
      <c r="I138" s="27">
        <v>21</v>
      </c>
      <c r="J138" s="27">
        <v>0</v>
      </c>
      <c r="K138" s="27">
        <v>1</v>
      </c>
      <c r="L138" s="27">
        <v>0</v>
      </c>
      <c r="M138" s="27">
        <v>0</v>
      </c>
      <c r="N138" s="27">
        <v>1</v>
      </c>
      <c r="O138" s="27">
        <v>1</v>
      </c>
      <c r="P138" s="29">
        <v>14</v>
      </c>
    </row>
    <row r="139" spans="1:16" ht="22.5" x14ac:dyDescent="0.25">
      <c r="A139" s="30" t="s">
        <v>560</v>
      </c>
      <c r="B139" s="30" t="s">
        <v>561</v>
      </c>
      <c r="C139" s="15">
        <v>0</v>
      </c>
      <c r="D139" s="15">
        <v>4</v>
      </c>
      <c r="E139" s="31">
        <v>-1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2</v>
      </c>
      <c r="D140" s="15">
        <v>1</v>
      </c>
      <c r="E140" s="31">
        <v>1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1</v>
      </c>
    </row>
    <row r="141" spans="1:16" x14ac:dyDescent="0.25">
      <c r="A141" s="30" t="s">
        <v>564</v>
      </c>
      <c r="B141" s="30" t="s">
        <v>565</v>
      </c>
      <c r="C141" s="15">
        <v>4</v>
      </c>
      <c r="D141" s="15">
        <v>5</v>
      </c>
      <c r="E141" s="31">
        <v>-1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1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1</v>
      </c>
      <c r="E142" s="31">
        <v>-1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145</v>
      </c>
      <c r="D143" s="15">
        <v>178</v>
      </c>
      <c r="E143" s="31">
        <v>-1</v>
      </c>
      <c r="F143" s="15">
        <v>0</v>
      </c>
      <c r="G143" s="15">
        <v>0</v>
      </c>
      <c r="H143" s="15">
        <v>51</v>
      </c>
      <c r="I143" s="15">
        <v>18</v>
      </c>
      <c r="J143" s="15">
        <v>0</v>
      </c>
      <c r="K143" s="15">
        <v>1</v>
      </c>
      <c r="L143" s="15">
        <v>0</v>
      </c>
      <c r="M143" s="15">
        <v>0</v>
      </c>
      <c r="N143" s="15">
        <v>1</v>
      </c>
      <c r="O143" s="15">
        <v>0</v>
      </c>
      <c r="P143" s="25">
        <v>8</v>
      </c>
    </row>
    <row r="144" spans="1:16" ht="33.75" x14ac:dyDescent="0.25">
      <c r="A144" s="30" t="s">
        <v>570</v>
      </c>
      <c r="B144" s="30" t="s">
        <v>571</v>
      </c>
      <c r="C144" s="15">
        <v>14</v>
      </c>
      <c r="D144" s="15">
        <v>21</v>
      </c>
      <c r="E144" s="31">
        <v>-1</v>
      </c>
      <c r="F144" s="15">
        <v>0</v>
      </c>
      <c r="G144" s="15">
        <v>0</v>
      </c>
      <c r="H144" s="15">
        <v>13</v>
      </c>
      <c r="I144" s="15">
        <v>3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1</v>
      </c>
      <c r="P144" s="25">
        <v>4</v>
      </c>
    </row>
    <row r="145" spans="1:16" x14ac:dyDescent="0.25">
      <c r="A145" s="178" t="s">
        <v>572</v>
      </c>
      <c r="B145" s="179"/>
      <c r="C145" s="27">
        <v>4</v>
      </c>
      <c r="D145" s="27">
        <v>4</v>
      </c>
      <c r="E145" s="28">
        <v>0</v>
      </c>
      <c r="F145" s="27">
        <v>0</v>
      </c>
      <c r="G145" s="27">
        <v>0</v>
      </c>
      <c r="H145" s="27">
        <v>1</v>
      </c>
      <c r="I145" s="27">
        <v>1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1</v>
      </c>
      <c r="P145" s="29">
        <v>1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4</v>
      </c>
      <c r="D147" s="15">
        <v>4</v>
      </c>
      <c r="E147" s="31">
        <v>0</v>
      </c>
      <c r="F147" s="15">
        <v>0</v>
      </c>
      <c r="G147" s="15">
        <v>0</v>
      </c>
      <c r="H147" s="15">
        <v>1</v>
      </c>
      <c r="I147" s="15">
        <v>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1</v>
      </c>
      <c r="P147" s="25">
        <v>1</v>
      </c>
    </row>
    <row r="148" spans="1:16" x14ac:dyDescent="0.25">
      <c r="A148" s="178" t="s">
        <v>577</v>
      </c>
      <c r="B148" s="179"/>
      <c r="C148" s="27">
        <v>157</v>
      </c>
      <c r="D148" s="27">
        <v>177</v>
      </c>
      <c r="E148" s="28">
        <v>-1</v>
      </c>
      <c r="F148" s="27">
        <v>2</v>
      </c>
      <c r="G148" s="27">
        <v>2</v>
      </c>
      <c r="H148" s="27">
        <v>107</v>
      </c>
      <c r="I148" s="27">
        <v>66</v>
      </c>
      <c r="J148" s="27">
        <v>0</v>
      </c>
      <c r="K148" s="27">
        <v>1</v>
      </c>
      <c r="L148" s="27">
        <v>0</v>
      </c>
      <c r="M148" s="27">
        <v>0</v>
      </c>
      <c r="N148" s="27">
        <v>99</v>
      </c>
      <c r="O148" s="27">
        <v>0</v>
      </c>
      <c r="P148" s="29">
        <v>31</v>
      </c>
    </row>
    <row r="149" spans="1:16" ht="22.5" x14ac:dyDescent="0.25">
      <c r="A149" s="30" t="s">
        <v>578</v>
      </c>
      <c r="B149" s="30" t="s">
        <v>579</v>
      </c>
      <c r="C149" s="15">
        <v>37</v>
      </c>
      <c r="D149" s="15">
        <v>46</v>
      </c>
      <c r="E149" s="31">
        <v>-1</v>
      </c>
      <c r="F149" s="15">
        <v>0</v>
      </c>
      <c r="G149" s="15">
        <v>0</v>
      </c>
      <c r="H149" s="15">
        <v>24</v>
      </c>
      <c r="I149" s="15">
        <v>15</v>
      </c>
      <c r="J149" s="15">
        <v>0</v>
      </c>
      <c r="K149" s="15">
        <v>1</v>
      </c>
      <c r="L149" s="15">
        <v>0</v>
      </c>
      <c r="M149" s="15">
        <v>0</v>
      </c>
      <c r="N149" s="15">
        <v>13</v>
      </c>
      <c r="O149" s="15">
        <v>0</v>
      </c>
      <c r="P149" s="25">
        <v>2</v>
      </c>
    </row>
    <row r="150" spans="1:16" ht="22.5" x14ac:dyDescent="0.25">
      <c r="A150" s="30" t="s">
        <v>580</v>
      </c>
      <c r="B150" s="30" t="s">
        <v>581</v>
      </c>
      <c r="C150" s="15">
        <v>16</v>
      </c>
      <c r="D150" s="15">
        <v>16</v>
      </c>
      <c r="E150" s="31">
        <v>0</v>
      </c>
      <c r="F150" s="15">
        <v>0</v>
      </c>
      <c r="G150" s="15">
        <v>0</v>
      </c>
      <c r="H150" s="15">
        <v>3</v>
      </c>
      <c r="I150" s="15">
        <v>2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2</v>
      </c>
    </row>
    <row r="151" spans="1:16" ht="22.5" x14ac:dyDescent="0.25">
      <c r="A151" s="30" t="s">
        <v>582</v>
      </c>
      <c r="B151" s="30" t="s">
        <v>583</v>
      </c>
      <c r="C151" s="15">
        <v>1</v>
      </c>
      <c r="D151" s="15">
        <v>1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17</v>
      </c>
      <c r="D152" s="15">
        <v>12</v>
      </c>
      <c r="E152" s="31">
        <v>0</v>
      </c>
      <c r="F152" s="15">
        <v>0</v>
      </c>
      <c r="G152" s="15">
        <v>0</v>
      </c>
      <c r="H152" s="15">
        <v>16</v>
      </c>
      <c r="I152" s="15">
        <v>7</v>
      </c>
      <c r="J152" s="15">
        <v>0</v>
      </c>
      <c r="K152" s="15">
        <v>0</v>
      </c>
      <c r="L152" s="15">
        <v>0</v>
      </c>
      <c r="M152" s="15">
        <v>0</v>
      </c>
      <c r="N152" s="15">
        <v>45</v>
      </c>
      <c r="O152" s="15">
        <v>0</v>
      </c>
      <c r="P152" s="25">
        <v>1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1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1</v>
      </c>
    </row>
    <row r="154" spans="1:16" x14ac:dyDescent="0.25">
      <c r="A154" s="30" t="s">
        <v>588</v>
      </c>
      <c r="B154" s="30" t="s">
        <v>589</v>
      </c>
      <c r="C154" s="15">
        <v>6</v>
      </c>
      <c r="D154" s="15">
        <v>3</v>
      </c>
      <c r="E154" s="31">
        <v>1</v>
      </c>
      <c r="F154" s="15">
        <v>0</v>
      </c>
      <c r="G154" s="15">
        <v>0</v>
      </c>
      <c r="H154" s="15">
        <v>0</v>
      </c>
      <c r="I154" s="15">
        <v>1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1</v>
      </c>
    </row>
    <row r="155" spans="1:16" x14ac:dyDescent="0.25">
      <c r="A155" s="30" t="s">
        <v>590</v>
      </c>
      <c r="B155" s="30" t="s">
        <v>591</v>
      </c>
      <c r="C155" s="15">
        <v>72</v>
      </c>
      <c r="D155" s="15">
        <v>83</v>
      </c>
      <c r="E155" s="31">
        <v>-1</v>
      </c>
      <c r="F155" s="15">
        <v>2</v>
      </c>
      <c r="G155" s="15">
        <v>2</v>
      </c>
      <c r="H155" s="15">
        <v>59</v>
      </c>
      <c r="I155" s="15">
        <v>28</v>
      </c>
      <c r="J155" s="15">
        <v>0</v>
      </c>
      <c r="K155" s="15">
        <v>0</v>
      </c>
      <c r="L155" s="15">
        <v>0</v>
      </c>
      <c r="M155" s="15">
        <v>0</v>
      </c>
      <c r="N155" s="15">
        <v>40</v>
      </c>
      <c r="O155" s="15">
        <v>0</v>
      </c>
      <c r="P155" s="25">
        <v>16</v>
      </c>
    </row>
    <row r="156" spans="1:16" ht="22.5" x14ac:dyDescent="0.25">
      <c r="A156" s="30" t="s">
        <v>592</v>
      </c>
      <c r="B156" s="30" t="s">
        <v>593</v>
      </c>
      <c r="C156" s="15">
        <v>8</v>
      </c>
      <c r="D156" s="15">
        <v>16</v>
      </c>
      <c r="E156" s="31">
        <v>-1</v>
      </c>
      <c r="F156" s="15">
        <v>0</v>
      </c>
      <c r="G156" s="15">
        <v>0</v>
      </c>
      <c r="H156" s="15">
        <v>5</v>
      </c>
      <c r="I156" s="15">
        <v>12</v>
      </c>
      <c r="J156" s="15">
        <v>0</v>
      </c>
      <c r="K156" s="15">
        <v>0</v>
      </c>
      <c r="L156" s="15">
        <v>0</v>
      </c>
      <c r="M156" s="15">
        <v>0</v>
      </c>
      <c r="N156" s="15">
        <v>1</v>
      </c>
      <c r="O156" s="15">
        <v>0</v>
      </c>
      <c r="P156" s="25">
        <v>8</v>
      </c>
    </row>
    <row r="157" spans="1:16" x14ac:dyDescent="0.25">
      <c r="A157" s="178" t="s">
        <v>594</v>
      </c>
      <c r="B157" s="179"/>
      <c r="C157" s="27">
        <v>109</v>
      </c>
      <c r="D157" s="27">
        <v>108</v>
      </c>
      <c r="E157" s="28">
        <v>0</v>
      </c>
      <c r="F157" s="27">
        <v>0</v>
      </c>
      <c r="G157" s="27">
        <v>0</v>
      </c>
      <c r="H157" s="27">
        <v>21</v>
      </c>
      <c r="I157" s="27">
        <v>12</v>
      </c>
      <c r="J157" s="27">
        <v>3</v>
      </c>
      <c r="K157" s="27">
        <v>2</v>
      </c>
      <c r="L157" s="27">
        <v>0</v>
      </c>
      <c r="M157" s="27">
        <v>0</v>
      </c>
      <c r="N157" s="27">
        <v>1</v>
      </c>
      <c r="O157" s="27">
        <v>1</v>
      </c>
      <c r="P157" s="29">
        <v>6</v>
      </c>
    </row>
    <row r="158" spans="1:16" ht="22.5" x14ac:dyDescent="0.25">
      <c r="A158" s="30" t="s">
        <v>595</v>
      </c>
      <c r="B158" s="30" t="s">
        <v>596</v>
      </c>
      <c r="C158" s="15">
        <v>1</v>
      </c>
      <c r="D158" s="15">
        <v>1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39</v>
      </c>
      <c r="D162" s="15">
        <v>44</v>
      </c>
      <c r="E162" s="31">
        <v>-1</v>
      </c>
      <c r="F162" s="15">
        <v>0</v>
      </c>
      <c r="G162" s="15">
        <v>0</v>
      </c>
      <c r="H162" s="15">
        <v>5</v>
      </c>
      <c r="I162" s="15">
        <v>1</v>
      </c>
      <c r="J162" s="15">
        <v>3</v>
      </c>
      <c r="K162" s="15">
        <v>1</v>
      </c>
      <c r="L162" s="15">
        <v>0</v>
      </c>
      <c r="M162" s="15">
        <v>0</v>
      </c>
      <c r="N162" s="15">
        <v>0</v>
      </c>
      <c r="O162" s="15">
        <v>1</v>
      </c>
      <c r="P162" s="25">
        <v>4</v>
      </c>
    </row>
    <row r="163" spans="1:16" x14ac:dyDescent="0.25">
      <c r="A163" s="30" t="s">
        <v>605</v>
      </c>
      <c r="B163" s="30" t="s">
        <v>606</v>
      </c>
      <c r="C163" s="15">
        <v>22</v>
      </c>
      <c r="D163" s="15">
        <v>25</v>
      </c>
      <c r="E163" s="31">
        <v>-1</v>
      </c>
      <c r="F163" s="15">
        <v>0</v>
      </c>
      <c r="G163" s="15">
        <v>0</v>
      </c>
      <c r="H163" s="15">
        <v>13</v>
      </c>
      <c r="I163" s="15">
        <v>9</v>
      </c>
      <c r="J163" s="15">
        <v>0</v>
      </c>
      <c r="K163" s="15">
        <v>1</v>
      </c>
      <c r="L163" s="15">
        <v>0</v>
      </c>
      <c r="M163" s="15">
        <v>0</v>
      </c>
      <c r="N163" s="15">
        <v>1</v>
      </c>
      <c r="O163" s="15">
        <v>0</v>
      </c>
      <c r="P163" s="25">
        <v>1</v>
      </c>
    </row>
    <row r="164" spans="1:16" ht="22.5" x14ac:dyDescent="0.25">
      <c r="A164" s="30" t="s">
        <v>607</v>
      </c>
      <c r="B164" s="30" t="s">
        <v>608</v>
      </c>
      <c r="C164" s="15">
        <v>6</v>
      </c>
      <c r="D164" s="15">
        <v>2</v>
      </c>
      <c r="E164" s="31">
        <v>2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16</v>
      </c>
      <c r="D165" s="15">
        <v>16</v>
      </c>
      <c r="E165" s="31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25</v>
      </c>
      <c r="D166" s="15">
        <v>20</v>
      </c>
      <c r="E166" s="31">
        <v>0</v>
      </c>
      <c r="F166" s="15">
        <v>0</v>
      </c>
      <c r="G166" s="15">
        <v>0</v>
      </c>
      <c r="H166" s="15">
        <v>3</v>
      </c>
      <c r="I166" s="15">
        <v>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1</v>
      </c>
    </row>
    <row r="167" spans="1:16" x14ac:dyDescent="0.25">
      <c r="A167" s="178" t="s">
        <v>613</v>
      </c>
      <c r="B167" s="179"/>
      <c r="C167" s="27">
        <v>2389</v>
      </c>
      <c r="D167" s="27">
        <v>2814</v>
      </c>
      <c r="E167" s="28">
        <v>-1</v>
      </c>
      <c r="F167" s="27">
        <v>17</v>
      </c>
      <c r="G167" s="27">
        <v>14</v>
      </c>
      <c r="H167" s="27">
        <v>1831</v>
      </c>
      <c r="I167" s="27">
        <v>1200</v>
      </c>
      <c r="J167" s="27">
        <v>2</v>
      </c>
      <c r="K167" s="27">
        <v>7</v>
      </c>
      <c r="L167" s="27">
        <v>0</v>
      </c>
      <c r="M167" s="27">
        <v>0</v>
      </c>
      <c r="N167" s="27">
        <v>3</v>
      </c>
      <c r="O167" s="27">
        <v>455</v>
      </c>
      <c r="P167" s="29">
        <v>698</v>
      </c>
    </row>
    <row r="168" spans="1:16" ht="22.5" x14ac:dyDescent="0.25">
      <c r="A168" s="30" t="s">
        <v>614</v>
      </c>
      <c r="B168" s="30" t="s">
        <v>615</v>
      </c>
      <c r="C168" s="15">
        <v>5</v>
      </c>
      <c r="D168" s="15">
        <v>14</v>
      </c>
      <c r="E168" s="31">
        <v>-1</v>
      </c>
      <c r="F168" s="15">
        <v>0</v>
      </c>
      <c r="G168" s="15">
        <v>0</v>
      </c>
      <c r="H168" s="15">
        <v>2</v>
      </c>
      <c r="I168" s="15">
        <v>7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5">
        <v>1</v>
      </c>
    </row>
    <row r="169" spans="1:16" ht="33.75" x14ac:dyDescent="0.25">
      <c r="A169" s="30" t="s">
        <v>616</v>
      </c>
      <c r="B169" s="30" t="s">
        <v>617</v>
      </c>
      <c r="C169" s="15">
        <v>1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3</v>
      </c>
      <c r="D170" s="15">
        <v>1</v>
      </c>
      <c r="E170" s="31">
        <v>2</v>
      </c>
      <c r="F170" s="15">
        <v>0</v>
      </c>
      <c r="G170" s="15">
        <v>0</v>
      </c>
      <c r="H170" s="15">
        <v>0</v>
      </c>
      <c r="I170" s="15">
        <v>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1</v>
      </c>
      <c r="D172" s="15">
        <v>5</v>
      </c>
      <c r="E172" s="31">
        <v>-1</v>
      </c>
      <c r="F172" s="15">
        <v>0</v>
      </c>
      <c r="G172" s="15">
        <v>0</v>
      </c>
      <c r="H172" s="15">
        <v>0</v>
      </c>
      <c r="I172" s="15">
        <v>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809</v>
      </c>
      <c r="D174" s="15">
        <v>1170</v>
      </c>
      <c r="E174" s="31">
        <v>-1</v>
      </c>
      <c r="F174" s="15">
        <v>2</v>
      </c>
      <c r="G174" s="15">
        <v>1</v>
      </c>
      <c r="H174" s="15">
        <v>768</v>
      </c>
      <c r="I174" s="15">
        <v>627</v>
      </c>
      <c r="J174" s="15">
        <v>1</v>
      </c>
      <c r="K174" s="15">
        <v>6</v>
      </c>
      <c r="L174" s="15">
        <v>0</v>
      </c>
      <c r="M174" s="15">
        <v>0</v>
      </c>
      <c r="N174" s="15">
        <v>3</v>
      </c>
      <c r="O174" s="15">
        <v>341</v>
      </c>
      <c r="P174" s="25">
        <v>375</v>
      </c>
    </row>
    <row r="175" spans="1:16" ht="22.5" x14ac:dyDescent="0.25">
      <c r="A175" s="30" t="s">
        <v>628</v>
      </c>
      <c r="B175" s="30" t="s">
        <v>629</v>
      </c>
      <c r="C175" s="15">
        <v>1520</v>
      </c>
      <c r="D175" s="15">
        <v>1573</v>
      </c>
      <c r="E175" s="31">
        <v>-1</v>
      </c>
      <c r="F175" s="15">
        <v>15</v>
      </c>
      <c r="G175" s="15">
        <v>13</v>
      </c>
      <c r="H175" s="15">
        <v>1024</v>
      </c>
      <c r="I175" s="15">
        <v>549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109</v>
      </c>
      <c r="P175" s="25">
        <v>314</v>
      </c>
    </row>
    <row r="176" spans="1:16" x14ac:dyDescent="0.25">
      <c r="A176" s="30" t="s">
        <v>630</v>
      </c>
      <c r="B176" s="30" t="s">
        <v>631</v>
      </c>
      <c r="C176" s="15">
        <v>48</v>
      </c>
      <c r="D176" s="15">
        <v>51</v>
      </c>
      <c r="E176" s="31">
        <v>-1</v>
      </c>
      <c r="F176" s="15">
        <v>0</v>
      </c>
      <c r="G176" s="15">
        <v>0</v>
      </c>
      <c r="H176" s="15">
        <v>33</v>
      </c>
      <c r="I176" s="15">
        <v>15</v>
      </c>
      <c r="J176" s="15">
        <v>1</v>
      </c>
      <c r="K176" s="15">
        <v>1</v>
      </c>
      <c r="L176" s="15">
        <v>0</v>
      </c>
      <c r="M176" s="15">
        <v>0</v>
      </c>
      <c r="N176" s="15">
        <v>0</v>
      </c>
      <c r="O176" s="15">
        <v>5</v>
      </c>
      <c r="P176" s="25">
        <v>6</v>
      </c>
    </row>
    <row r="177" spans="1:16" ht="22.5" x14ac:dyDescent="0.25">
      <c r="A177" s="30" t="s">
        <v>632</v>
      </c>
      <c r="B177" s="30" t="s">
        <v>633</v>
      </c>
      <c r="C177" s="15">
        <v>1</v>
      </c>
      <c r="D177" s="15">
        <v>0</v>
      </c>
      <c r="E177" s="31">
        <v>0</v>
      </c>
      <c r="F177" s="15">
        <v>0</v>
      </c>
      <c r="G177" s="15">
        <v>0</v>
      </c>
      <c r="H177" s="15">
        <v>4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2</v>
      </c>
    </row>
    <row r="178" spans="1:16" x14ac:dyDescent="0.25">
      <c r="A178" s="30" t="s">
        <v>634</v>
      </c>
      <c r="B178" s="30" t="s">
        <v>635</v>
      </c>
      <c r="C178" s="15">
        <v>1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8" t="s">
        <v>636</v>
      </c>
      <c r="B179" s="179"/>
      <c r="C179" s="27">
        <v>4604</v>
      </c>
      <c r="D179" s="27">
        <v>3430</v>
      </c>
      <c r="E179" s="28">
        <v>0</v>
      </c>
      <c r="F179" s="27">
        <v>10146</v>
      </c>
      <c r="G179" s="27">
        <v>9155</v>
      </c>
      <c r="H179" s="27">
        <v>2337</v>
      </c>
      <c r="I179" s="27">
        <v>2324</v>
      </c>
      <c r="J179" s="27">
        <v>1</v>
      </c>
      <c r="K179" s="27">
        <v>1</v>
      </c>
      <c r="L179" s="27">
        <v>0</v>
      </c>
      <c r="M179" s="27">
        <v>1</v>
      </c>
      <c r="N179" s="27">
        <v>10</v>
      </c>
      <c r="O179" s="27">
        <v>4</v>
      </c>
      <c r="P179" s="29">
        <v>10451</v>
      </c>
    </row>
    <row r="180" spans="1:16" ht="22.5" x14ac:dyDescent="0.25">
      <c r="A180" s="30" t="s">
        <v>637</v>
      </c>
      <c r="B180" s="30" t="s">
        <v>638</v>
      </c>
      <c r="C180" s="15">
        <v>81</v>
      </c>
      <c r="D180" s="15">
        <v>36</v>
      </c>
      <c r="E180" s="31">
        <v>1</v>
      </c>
      <c r="F180" s="15">
        <v>68</v>
      </c>
      <c r="G180" s="15">
        <v>58</v>
      </c>
      <c r="H180" s="15">
        <v>34</v>
      </c>
      <c r="I180" s="15">
        <v>12</v>
      </c>
      <c r="J180" s="15">
        <v>0</v>
      </c>
      <c r="K180" s="15">
        <v>0</v>
      </c>
      <c r="L180" s="15">
        <v>0</v>
      </c>
      <c r="M180" s="15">
        <v>0</v>
      </c>
      <c r="N180" s="15">
        <v>7</v>
      </c>
      <c r="O180" s="15">
        <v>0</v>
      </c>
      <c r="P180" s="25">
        <v>71</v>
      </c>
    </row>
    <row r="181" spans="1:16" ht="22.5" x14ac:dyDescent="0.25">
      <c r="A181" s="30" t="s">
        <v>639</v>
      </c>
      <c r="B181" s="30" t="s">
        <v>640</v>
      </c>
      <c r="C181" s="15">
        <v>2786</v>
      </c>
      <c r="D181" s="15">
        <v>2233</v>
      </c>
      <c r="E181" s="31">
        <v>0</v>
      </c>
      <c r="F181" s="15">
        <v>6481</v>
      </c>
      <c r="G181" s="15">
        <v>6032</v>
      </c>
      <c r="H181" s="15">
        <v>1425</v>
      </c>
      <c r="I181" s="15">
        <v>1221</v>
      </c>
      <c r="J181" s="15">
        <v>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6611</v>
      </c>
    </row>
    <row r="182" spans="1:16" x14ac:dyDescent="0.25">
      <c r="A182" s="30" t="s">
        <v>641</v>
      </c>
      <c r="B182" s="30" t="s">
        <v>642</v>
      </c>
      <c r="C182" s="15">
        <v>253</v>
      </c>
      <c r="D182" s="15">
        <v>142</v>
      </c>
      <c r="E182" s="31">
        <v>0</v>
      </c>
      <c r="F182" s="15">
        <v>105</v>
      </c>
      <c r="G182" s="15">
        <v>57</v>
      </c>
      <c r="H182" s="15">
        <v>126</v>
      </c>
      <c r="I182" s="15">
        <v>148</v>
      </c>
      <c r="J182" s="15">
        <v>0</v>
      </c>
      <c r="K182" s="15">
        <v>1</v>
      </c>
      <c r="L182" s="15">
        <v>0</v>
      </c>
      <c r="M182" s="15">
        <v>1</v>
      </c>
      <c r="N182" s="15">
        <v>2</v>
      </c>
      <c r="O182" s="15">
        <v>1</v>
      </c>
      <c r="P182" s="25">
        <v>156</v>
      </c>
    </row>
    <row r="183" spans="1:16" ht="22.5" x14ac:dyDescent="0.25">
      <c r="A183" s="30" t="s">
        <v>643</v>
      </c>
      <c r="B183" s="30" t="s">
        <v>644</v>
      </c>
      <c r="C183" s="15">
        <v>26</v>
      </c>
      <c r="D183" s="15">
        <v>6</v>
      </c>
      <c r="E183" s="31">
        <v>3</v>
      </c>
      <c r="F183" s="15">
        <v>9</v>
      </c>
      <c r="G183" s="15">
        <v>12</v>
      </c>
      <c r="H183" s="15">
        <v>6</v>
      </c>
      <c r="I183" s="15">
        <v>8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2</v>
      </c>
      <c r="P183" s="25">
        <v>6</v>
      </c>
    </row>
    <row r="184" spans="1:16" ht="22.5" x14ac:dyDescent="0.25">
      <c r="A184" s="30" t="s">
        <v>645</v>
      </c>
      <c r="B184" s="30" t="s">
        <v>646</v>
      </c>
      <c r="C184" s="15">
        <v>53</v>
      </c>
      <c r="D184" s="15">
        <v>28</v>
      </c>
      <c r="E184" s="31">
        <v>0</v>
      </c>
      <c r="F184" s="15">
        <v>87</v>
      </c>
      <c r="G184" s="15">
        <v>230</v>
      </c>
      <c r="H184" s="15">
        <v>36</v>
      </c>
      <c r="I184" s="15">
        <v>137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322</v>
      </c>
    </row>
    <row r="185" spans="1:16" ht="22.5" x14ac:dyDescent="0.25">
      <c r="A185" s="30" t="s">
        <v>647</v>
      </c>
      <c r="B185" s="30" t="s">
        <v>648</v>
      </c>
      <c r="C185" s="15">
        <v>1398</v>
      </c>
      <c r="D185" s="15">
        <v>979</v>
      </c>
      <c r="E185" s="31">
        <v>0</v>
      </c>
      <c r="F185" s="15">
        <v>3396</v>
      </c>
      <c r="G185" s="15">
        <v>2766</v>
      </c>
      <c r="H185" s="15">
        <v>710</v>
      </c>
      <c r="I185" s="15">
        <v>798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1</v>
      </c>
      <c r="P185" s="25">
        <v>3285</v>
      </c>
    </row>
    <row r="186" spans="1:16" ht="22.5" x14ac:dyDescent="0.25">
      <c r="A186" s="30" t="s">
        <v>649</v>
      </c>
      <c r="B186" s="30" t="s">
        <v>650</v>
      </c>
      <c r="C186" s="15">
        <v>7</v>
      </c>
      <c r="D186" s="15">
        <v>6</v>
      </c>
      <c r="E186" s="31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1</v>
      </c>
      <c r="O186" s="15">
        <v>0</v>
      </c>
      <c r="P186" s="25">
        <v>0</v>
      </c>
    </row>
    <row r="187" spans="1:16" x14ac:dyDescent="0.25">
      <c r="A187" s="178" t="s">
        <v>651</v>
      </c>
      <c r="B187" s="179"/>
      <c r="C187" s="27">
        <v>2050</v>
      </c>
      <c r="D187" s="27">
        <v>2815</v>
      </c>
      <c r="E187" s="28">
        <v>-1</v>
      </c>
      <c r="F187" s="27">
        <v>76</v>
      </c>
      <c r="G187" s="27">
        <v>83</v>
      </c>
      <c r="H187" s="27">
        <v>1003</v>
      </c>
      <c r="I187" s="27">
        <v>955</v>
      </c>
      <c r="J187" s="27">
        <v>1</v>
      </c>
      <c r="K187" s="27">
        <v>5</v>
      </c>
      <c r="L187" s="27">
        <v>1</v>
      </c>
      <c r="M187" s="27">
        <v>2</v>
      </c>
      <c r="N187" s="27">
        <v>6</v>
      </c>
      <c r="O187" s="27">
        <v>8</v>
      </c>
      <c r="P187" s="29">
        <v>538</v>
      </c>
    </row>
    <row r="188" spans="1:16" x14ac:dyDescent="0.25">
      <c r="A188" s="30" t="s">
        <v>652</v>
      </c>
      <c r="B188" s="30" t="s">
        <v>653</v>
      </c>
      <c r="C188" s="15">
        <v>130</v>
      </c>
      <c r="D188" s="15">
        <v>139</v>
      </c>
      <c r="E188" s="31">
        <v>-1</v>
      </c>
      <c r="F188" s="15">
        <v>0</v>
      </c>
      <c r="G188" s="15">
        <v>0</v>
      </c>
      <c r="H188" s="15">
        <v>9</v>
      </c>
      <c r="I188" s="15">
        <v>3</v>
      </c>
      <c r="J188" s="15">
        <v>1</v>
      </c>
      <c r="K188" s="15">
        <v>3</v>
      </c>
      <c r="L188" s="15">
        <v>0</v>
      </c>
      <c r="M188" s="15">
        <v>0</v>
      </c>
      <c r="N188" s="15">
        <v>0</v>
      </c>
      <c r="O188" s="15">
        <v>3</v>
      </c>
      <c r="P188" s="25">
        <v>1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7</v>
      </c>
      <c r="E189" s="31">
        <v>-1</v>
      </c>
      <c r="F189" s="15">
        <v>0</v>
      </c>
      <c r="G189" s="15">
        <v>0</v>
      </c>
      <c r="H189" s="15">
        <v>0</v>
      </c>
      <c r="I189" s="15">
        <v>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967</v>
      </c>
      <c r="D190" s="15">
        <v>1443</v>
      </c>
      <c r="E190" s="31">
        <v>-1</v>
      </c>
      <c r="F190" s="15">
        <v>54</v>
      </c>
      <c r="G190" s="15">
        <v>53</v>
      </c>
      <c r="H190" s="15">
        <v>640</v>
      </c>
      <c r="I190" s="15">
        <v>507</v>
      </c>
      <c r="J190" s="15">
        <v>0</v>
      </c>
      <c r="K190" s="15">
        <v>2</v>
      </c>
      <c r="L190" s="15">
        <v>1</v>
      </c>
      <c r="M190" s="15">
        <v>2</v>
      </c>
      <c r="N190" s="15">
        <v>5</v>
      </c>
      <c r="O190" s="15">
        <v>2</v>
      </c>
      <c r="P190" s="25">
        <v>212</v>
      </c>
    </row>
    <row r="191" spans="1:16" ht="22.5" x14ac:dyDescent="0.25">
      <c r="A191" s="30" t="s">
        <v>658</v>
      </c>
      <c r="B191" s="30" t="s">
        <v>659</v>
      </c>
      <c r="C191" s="15">
        <v>1</v>
      </c>
      <c r="D191" s="15">
        <v>18</v>
      </c>
      <c r="E191" s="31">
        <v>-1</v>
      </c>
      <c r="F191" s="15">
        <v>0</v>
      </c>
      <c r="G191" s="15">
        <v>1</v>
      </c>
      <c r="H191" s="15">
        <v>6</v>
      </c>
      <c r="I191" s="15">
        <v>4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7</v>
      </c>
    </row>
    <row r="192" spans="1:16" ht="33.75" x14ac:dyDescent="0.25">
      <c r="A192" s="30" t="s">
        <v>660</v>
      </c>
      <c r="B192" s="30" t="s">
        <v>661</v>
      </c>
      <c r="C192" s="15">
        <v>214</v>
      </c>
      <c r="D192" s="15">
        <v>324</v>
      </c>
      <c r="E192" s="31">
        <v>-1</v>
      </c>
      <c r="F192" s="15">
        <v>13</v>
      </c>
      <c r="G192" s="15">
        <v>22</v>
      </c>
      <c r="H192" s="15">
        <v>167</v>
      </c>
      <c r="I192" s="15">
        <v>352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260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163</v>
      </c>
      <c r="D194" s="15">
        <v>190</v>
      </c>
      <c r="E194" s="31">
        <v>-1</v>
      </c>
      <c r="F194" s="15">
        <v>5</v>
      </c>
      <c r="G194" s="15">
        <v>2</v>
      </c>
      <c r="H194" s="15">
        <v>73</v>
      </c>
      <c r="I194" s="15">
        <v>52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3</v>
      </c>
      <c r="P194" s="25">
        <v>37</v>
      </c>
    </row>
    <row r="195" spans="1:16" x14ac:dyDescent="0.25">
      <c r="A195" s="30" t="s">
        <v>666</v>
      </c>
      <c r="B195" s="30" t="s">
        <v>667</v>
      </c>
      <c r="C195" s="15">
        <v>6</v>
      </c>
      <c r="D195" s="15">
        <v>8</v>
      </c>
      <c r="E195" s="31">
        <v>-1</v>
      </c>
      <c r="F195" s="15">
        <v>0</v>
      </c>
      <c r="G195" s="15">
        <v>0</v>
      </c>
      <c r="H195" s="15">
        <v>5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2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7</v>
      </c>
      <c r="D197" s="15">
        <v>2</v>
      </c>
      <c r="E197" s="31">
        <v>2</v>
      </c>
      <c r="F197" s="15">
        <v>1</v>
      </c>
      <c r="G197" s="15">
        <v>4</v>
      </c>
      <c r="H197" s="15">
        <v>3</v>
      </c>
      <c r="I197" s="15">
        <v>20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11</v>
      </c>
    </row>
    <row r="198" spans="1:16" x14ac:dyDescent="0.25">
      <c r="A198" s="30" t="s">
        <v>672</v>
      </c>
      <c r="B198" s="30" t="s">
        <v>673</v>
      </c>
      <c r="C198" s="15">
        <v>534</v>
      </c>
      <c r="D198" s="15">
        <v>651</v>
      </c>
      <c r="E198" s="31">
        <v>-1</v>
      </c>
      <c r="F198" s="15">
        <v>1</v>
      </c>
      <c r="G198" s="15">
        <v>0</v>
      </c>
      <c r="H198" s="15">
        <v>91</v>
      </c>
      <c r="I198" s="15">
        <v>6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1</v>
      </c>
    </row>
    <row r="199" spans="1:16" ht="22.5" x14ac:dyDescent="0.25">
      <c r="A199" s="30" t="s">
        <v>674</v>
      </c>
      <c r="B199" s="30" t="s">
        <v>675</v>
      </c>
      <c r="C199" s="15">
        <v>12</v>
      </c>
      <c r="D199" s="15">
        <v>14</v>
      </c>
      <c r="E199" s="31">
        <v>-1</v>
      </c>
      <c r="F199" s="15">
        <v>1</v>
      </c>
      <c r="G199" s="15">
        <v>0</v>
      </c>
      <c r="H199" s="15">
        <v>5</v>
      </c>
      <c r="I199" s="15">
        <v>4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12</v>
      </c>
      <c r="D200" s="15">
        <v>12</v>
      </c>
      <c r="E200" s="31">
        <v>0</v>
      </c>
      <c r="F200" s="15">
        <v>1</v>
      </c>
      <c r="G200" s="15">
        <v>1</v>
      </c>
      <c r="H200" s="15">
        <v>3</v>
      </c>
      <c r="I200" s="15">
        <v>4</v>
      </c>
      <c r="J200" s="15">
        <v>0</v>
      </c>
      <c r="K200" s="15">
        <v>0</v>
      </c>
      <c r="L200" s="15">
        <v>0</v>
      </c>
      <c r="M200" s="15">
        <v>0</v>
      </c>
      <c r="N200" s="15">
        <v>1</v>
      </c>
      <c r="O200" s="15">
        <v>0</v>
      </c>
      <c r="P200" s="25">
        <v>3</v>
      </c>
    </row>
    <row r="201" spans="1:16" ht="22.5" x14ac:dyDescent="0.25">
      <c r="A201" s="30" t="s">
        <v>678</v>
      </c>
      <c r="B201" s="30" t="s">
        <v>679</v>
      </c>
      <c r="C201" s="15">
        <v>4</v>
      </c>
      <c r="D201" s="15">
        <v>7</v>
      </c>
      <c r="E201" s="31">
        <v>-1</v>
      </c>
      <c r="F201" s="15">
        <v>0</v>
      </c>
      <c r="G201" s="15">
        <v>0</v>
      </c>
      <c r="H201" s="15">
        <v>1</v>
      </c>
      <c r="I201" s="15">
        <v>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4</v>
      </c>
    </row>
    <row r="202" spans="1:16" x14ac:dyDescent="0.25">
      <c r="A202" s="178" t="s">
        <v>680</v>
      </c>
      <c r="B202" s="179"/>
      <c r="C202" s="27">
        <v>403</v>
      </c>
      <c r="D202" s="27">
        <v>291</v>
      </c>
      <c r="E202" s="28">
        <v>0</v>
      </c>
      <c r="F202" s="27">
        <v>48</v>
      </c>
      <c r="G202" s="27">
        <v>24</v>
      </c>
      <c r="H202" s="27">
        <v>119</v>
      </c>
      <c r="I202" s="27">
        <v>70</v>
      </c>
      <c r="J202" s="27">
        <v>0</v>
      </c>
      <c r="K202" s="27">
        <v>0</v>
      </c>
      <c r="L202" s="27">
        <v>3</v>
      </c>
      <c r="M202" s="27">
        <v>9</v>
      </c>
      <c r="N202" s="27">
        <v>23</v>
      </c>
      <c r="O202" s="27">
        <v>2</v>
      </c>
      <c r="P202" s="29">
        <v>94</v>
      </c>
    </row>
    <row r="203" spans="1:16" x14ac:dyDescent="0.25">
      <c r="A203" s="30" t="s">
        <v>681</v>
      </c>
      <c r="B203" s="30" t="s">
        <v>682</v>
      </c>
      <c r="C203" s="15">
        <v>91</v>
      </c>
      <c r="D203" s="15">
        <v>97</v>
      </c>
      <c r="E203" s="31">
        <v>-1</v>
      </c>
      <c r="F203" s="15">
        <v>0</v>
      </c>
      <c r="G203" s="15">
        <v>0</v>
      </c>
      <c r="H203" s="15">
        <v>14</v>
      </c>
      <c r="I203" s="15">
        <v>7</v>
      </c>
      <c r="J203" s="15">
        <v>0</v>
      </c>
      <c r="K203" s="15">
        <v>0</v>
      </c>
      <c r="L203" s="15">
        <v>0</v>
      </c>
      <c r="M203" s="15">
        <v>0</v>
      </c>
      <c r="N203" s="15">
        <v>19</v>
      </c>
      <c r="O203" s="15">
        <v>0</v>
      </c>
      <c r="P203" s="25">
        <v>5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1</v>
      </c>
      <c r="D205" s="15">
        <v>5</v>
      </c>
      <c r="E205" s="31">
        <v>-1</v>
      </c>
      <c r="F205" s="15">
        <v>0</v>
      </c>
      <c r="G205" s="15">
        <v>0</v>
      </c>
      <c r="H205" s="15">
        <v>1</v>
      </c>
      <c r="I205" s="15">
        <v>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3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2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272</v>
      </c>
      <c r="D207" s="15">
        <v>148</v>
      </c>
      <c r="E207" s="31">
        <v>0</v>
      </c>
      <c r="F207" s="15">
        <v>46</v>
      </c>
      <c r="G207" s="15">
        <v>23</v>
      </c>
      <c r="H207" s="15">
        <v>93</v>
      </c>
      <c r="I207" s="15">
        <v>55</v>
      </c>
      <c r="J207" s="15">
        <v>0</v>
      </c>
      <c r="K207" s="15">
        <v>0</v>
      </c>
      <c r="L207" s="15">
        <v>0</v>
      </c>
      <c r="M207" s="15">
        <v>0</v>
      </c>
      <c r="N207" s="15">
        <v>2</v>
      </c>
      <c r="O207" s="15">
        <v>0</v>
      </c>
      <c r="P207" s="25">
        <v>74</v>
      </c>
    </row>
    <row r="208" spans="1:16" ht="22.5" x14ac:dyDescent="0.25">
      <c r="A208" s="30" t="s">
        <v>691</v>
      </c>
      <c r="B208" s="30" t="s">
        <v>692</v>
      </c>
      <c r="C208" s="15">
        <v>1</v>
      </c>
      <c r="D208" s="15">
        <v>0</v>
      </c>
      <c r="E208" s="31">
        <v>0</v>
      </c>
      <c r="F208" s="15">
        <v>0</v>
      </c>
      <c r="G208" s="15">
        <v>0</v>
      </c>
      <c r="H208" s="15">
        <v>1</v>
      </c>
      <c r="I208" s="15">
        <v>1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3</v>
      </c>
      <c r="D209" s="15">
        <v>2</v>
      </c>
      <c r="E209" s="31">
        <v>0</v>
      </c>
      <c r="F209" s="15">
        <v>1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1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1</v>
      </c>
      <c r="D210" s="15">
        <v>2</v>
      </c>
      <c r="E210" s="31">
        <v>-1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1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1</v>
      </c>
      <c r="D211" s="15">
        <v>4</v>
      </c>
      <c r="E211" s="31">
        <v>-1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2</v>
      </c>
      <c r="D212" s="15">
        <v>0</v>
      </c>
      <c r="E212" s="31">
        <v>0</v>
      </c>
      <c r="F212" s="15">
        <v>1</v>
      </c>
      <c r="G212" s="15">
        <v>0</v>
      </c>
      <c r="H212" s="15">
        <v>1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1</v>
      </c>
    </row>
    <row r="213" spans="1:16" x14ac:dyDescent="0.25">
      <c r="A213" s="30" t="s">
        <v>701</v>
      </c>
      <c r="B213" s="30" t="s">
        <v>702</v>
      </c>
      <c r="C213" s="15">
        <v>6</v>
      </c>
      <c r="D213" s="15">
        <v>4</v>
      </c>
      <c r="E213" s="31">
        <v>0</v>
      </c>
      <c r="F213" s="15">
        <v>0</v>
      </c>
      <c r="G213" s="15">
        <v>0</v>
      </c>
      <c r="H213" s="15">
        <v>2</v>
      </c>
      <c r="I213" s="15">
        <v>0</v>
      </c>
      <c r="J213" s="15">
        <v>0</v>
      </c>
      <c r="K213" s="15">
        <v>0</v>
      </c>
      <c r="L213" s="15">
        <v>3</v>
      </c>
      <c r="M213" s="15">
        <v>4</v>
      </c>
      <c r="N213" s="15">
        <v>0</v>
      </c>
      <c r="O213" s="15">
        <v>0</v>
      </c>
      <c r="P213" s="25">
        <v>2</v>
      </c>
    </row>
    <row r="214" spans="1:16" x14ac:dyDescent="0.25">
      <c r="A214" s="30" t="s">
        <v>703</v>
      </c>
      <c r="B214" s="30" t="s">
        <v>704</v>
      </c>
      <c r="C214" s="15">
        <v>2</v>
      </c>
      <c r="D214" s="15">
        <v>2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6</v>
      </c>
      <c r="D215" s="15">
        <v>13</v>
      </c>
      <c r="E215" s="31">
        <v>-1</v>
      </c>
      <c r="F215" s="15">
        <v>0</v>
      </c>
      <c r="G215" s="15">
        <v>0</v>
      </c>
      <c r="H215" s="15">
        <v>4</v>
      </c>
      <c r="I215" s="15">
        <v>1</v>
      </c>
      <c r="J215" s="15">
        <v>0</v>
      </c>
      <c r="K215" s="15">
        <v>0</v>
      </c>
      <c r="L215" s="15">
        <v>0</v>
      </c>
      <c r="M215" s="15">
        <v>3</v>
      </c>
      <c r="N215" s="15">
        <v>2</v>
      </c>
      <c r="O215" s="15">
        <v>0</v>
      </c>
      <c r="P215" s="25">
        <v>5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1</v>
      </c>
      <c r="E218" s="31">
        <v>-1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10</v>
      </c>
      <c r="D219" s="15">
        <v>13</v>
      </c>
      <c r="E219" s="31">
        <v>-1</v>
      </c>
      <c r="F219" s="15">
        <v>0</v>
      </c>
      <c r="G219" s="15">
        <v>1</v>
      </c>
      <c r="H219" s="15">
        <v>3</v>
      </c>
      <c r="I219" s="15">
        <v>5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6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20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4</v>
      </c>
      <c r="D223" s="20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1</v>
      </c>
    </row>
    <row r="224" spans="1:16" x14ac:dyDescent="0.25">
      <c r="A224" s="178" t="s">
        <v>723</v>
      </c>
      <c r="B224" s="179"/>
      <c r="C224" s="27">
        <v>4824</v>
      </c>
      <c r="D224" s="27">
        <v>5625</v>
      </c>
      <c r="E224" s="28">
        <v>-1</v>
      </c>
      <c r="F224" s="27">
        <v>882</v>
      </c>
      <c r="G224" s="27">
        <v>632</v>
      </c>
      <c r="H224" s="27">
        <v>1827</v>
      </c>
      <c r="I224" s="27">
        <v>1555</v>
      </c>
      <c r="J224" s="27">
        <v>0</v>
      </c>
      <c r="K224" s="27">
        <v>1</v>
      </c>
      <c r="L224" s="27">
        <v>2</v>
      </c>
      <c r="M224" s="27">
        <v>4</v>
      </c>
      <c r="N224" s="27">
        <v>1</v>
      </c>
      <c r="O224" s="27">
        <v>47</v>
      </c>
      <c r="P224" s="29">
        <v>1497</v>
      </c>
    </row>
    <row r="225" spans="1:16" x14ac:dyDescent="0.25">
      <c r="A225" s="30" t="s">
        <v>724</v>
      </c>
      <c r="B225" s="30" t="s">
        <v>725</v>
      </c>
      <c r="C225" s="15">
        <v>11</v>
      </c>
      <c r="D225" s="15">
        <v>17</v>
      </c>
      <c r="E225" s="31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1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1</v>
      </c>
    </row>
    <row r="228" spans="1:16" ht="22.5" x14ac:dyDescent="0.25">
      <c r="A228" s="30" t="s">
        <v>730</v>
      </c>
      <c r="B228" s="30" t="s">
        <v>731</v>
      </c>
      <c r="C228" s="15">
        <v>2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1</v>
      </c>
      <c r="D229" s="15">
        <v>3</v>
      </c>
      <c r="E229" s="31">
        <v>-1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6</v>
      </c>
      <c r="D230" s="15">
        <v>2</v>
      </c>
      <c r="E230" s="31">
        <v>2</v>
      </c>
      <c r="F230" s="15">
        <v>0</v>
      </c>
      <c r="G230" s="15">
        <v>0</v>
      </c>
      <c r="H230" s="15">
        <v>2</v>
      </c>
      <c r="I230" s="15">
        <v>1</v>
      </c>
      <c r="J230" s="15">
        <v>0</v>
      </c>
      <c r="K230" s="15">
        <v>0</v>
      </c>
      <c r="L230" s="15">
        <v>0</v>
      </c>
      <c r="M230" s="15">
        <v>1</v>
      </c>
      <c r="N230" s="15">
        <v>0</v>
      </c>
      <c r="O230" s="15">
        <v>0</v>
      </c>
      <c r="P230" s="25">
        <v>3</v>
      </c>
    </row>
    <row r="231" spans="1:16" ht="22.5" x14ac:dyDescent="0.25">
      <c r="A231" s="30" t="s">
        <v>736</v>
      </c>
      <c r="B231" s="30" t="s">
        <v>737</v>
      </c>
      <c r="C231" s="15">
        <v>8</v>
      </c>
      <c r="D231" s="15">
        <v>5</v>
      </c>
      <c r="E231" s="31">
        <v>0</v>
      </c>
      <c r="F231" s="15">
        <v>2</v>
      </c>
      <c r="G231" s="15">
        <v>1</v>
      </c>
      <c r="H231" s="15">
        <v>1</v>
      </c>
      <c r="I231" s="15">
        <v>2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6</v>
      </c>
    </row>
    <row r="232" spans="1:16" x14ac:dyDescent="0.25">
      <c r="A232" s="30" t="s">
        <v>738</v>
      </c>
      <c r="B232" s="30" t="s">
        <v>739</v>
      </c>
      <c r="C232" s="15">
        <v>238</v>
      </c>
      <c r="D232" s="15">
        <v>295</v>
      </c>
      <c r="E232" s="31">
        <v>-1</v>
      </c>
      <c r="F232" s="15">
        <v>12</v>
      </c>
      <c r="G232" s="15">
        <v>3</v>
      </c>
      <c r="H232" s="15">
        <v>51</v>
      </c>
      <c r="I232" s="15">
        <v>30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7</v>
      </c>
    </row>
    <row r="233" spans="1:16" x14ac:dyDescent="0.25">
      <c r="A233" s="30" t="s">
        <v>740</v>
      </c>
      <c r="B233" s="30" t="s">
        <v>741</v>
      </c>
      <c r="C233" s="15">
        <v>404</v>
      </c>
      <c r="D233" s="15">
        <v>536</v>
      </c>
      <c r="E233" s="31">
        <v>-1</v>
      </c>
      <c r="F233" s="15">
        <v>86</v>
      </c>
      <c r="G233" s="15">
        <v>108</v>
      </c>
      <c r="H233" s="15">
        <v>145</v>
      </c>
      <c r="I233" s="15">
        <v>117</v>
      </c>
      <c r="J233" s="15">
        <v>0</v>
      </c>
      <c r="K233" s="15">
        <v>0</v>
      </c>
      <c r="L233" s="15">
        <v>1</v>
      </c>
      <c r="M233" s="15">
        <v>0</v>
      </c>
      <c r="N233" s="15">
        <v>0</v>
      </c>
      <c r="O233" s="15">
        <v>0</v>
      </c>
      <c r="P233" s="25">
        <v>196</v>
      </c>
    </row>
    <row r="234" spans="1:16" x14ac:dyDescent="0.25">
      <c r="A234" s="30" t="s">
        <v>742</v>
      </c>
      <c r="B234" s="30" t="s">
        <v>743</v>
      </c>
      <c r="C234" s="15">
        <v>75</v>
      </c>
      <c r="D234" s="15">
        <v>158</v>
      </c>
      <c r="E234" s="31">
        <v>-1</v>
      </c>
      <c r="F234" s="15">
        <v>0</v>
      </c>
      <c r="G234" s="15">
        <v>1</v>
      </c>
      <c r="H234" s="15">
        <v>29</v>
      </c>
      <c r="I234" s="15">
        <v>28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17</v>
      </c>
    </row>
    <row r="235" spans="1:16" ht="22.5" x14ac:dyDescent="0.25">
      <c r="A235" s="30" t="s">
        <v>744</v>
      </c>
      <c r="B235" s="30" t="s">
        <v>745</v>
      </c>
      <c r="C235" s="15">
        <v>13</v>
      </c>
      <c r="D235" s="15">
        <v>27</v>
      </c>
      <c r="E235" s="31">
        <v>-1</v>
      </c>
      <c r="F235" s="15">
        <v>0</v>
      </c>
      <c r="G235" s="15">
        <v>0</v>
      </c>
      <c r="H235" s="15">
        <v>6</v>
      </c>
      <c r="I235" s="15">
        <v>5</v>
      </c>
      <c r="J235" s="15">
        <v>0</v>
      </c>
      <c r="K235" s="15">
        <v>0</v>
      </c>
      <c r="L235" s="15">
        <v>0</v>
      </c>
      <c r="M235" s="15">
        <v>0</v>
      </c>
      <c r="N235" s="15">
        <v>1</v>
      </c>
      <c r="O235" s="15">
        <v>0</v>
      </c>
      <c r="P235" s="25">
        <v>6</v>
      </c>
    </row>
    <row r="236" spans="1:16" ht="33.75" x14ac:dyDescent="0.25">
      <c r="A236" s="30" t="s">
        <v>746</v>
      </c>
      <c r="B236" s="30" t="s">
        <v>747</v>
      </c>
      <c r="C236" s="15">
        <v>14</v>
      </c>
      <c r="D236" s="15">
        <v>19</v>
      </c>
      <c r="E236" s="31">
        <v>-1</v>
      </c>
      <c r="F236" s="15">
        <v>0</v>
      </c>
      <c r="G236" s="15">
        <v>0</v>
      </c>
      <c r="H236" s="15">
        <v>3</v>
      </c>
      <c r="I236" s="15">
        <v>10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4</v>
      </c>
    </row>
    <row r="237" spans="1:16" x14ac:dyDescent="0.25">
      <c r="A237" s="30" t="s">
        <v>748</v>
      </c>
      <c r="B237" s="30" t="s">
        <v>749</v>
      </c>
      <c r="C237" s="15">
        <v>16</v>
      </c>
      <c r="D237" s="15">
        <v>23</v>
      </c>
      <c r="E237" s="31">
        <v>-1</v>
      </c>
      <c r="F237" s="15">
        <v>0</v>
      </c>
      <c r="G237" s="15">
        <v>0</v>
      </c>
      <c r="H237" s="15">
        <v>3</v>
      </c>
      <c r="I237" s="15">
        <v>4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1</v>
      </c>
    </row>
    <row r="238" spans="1:16" ht="22.5" x14ac:dyDescent="0.25">
      <c r="A238" s="30" t="s">
        <v>750</v>
      </c>
      <c r="B238" s="30" t="s">
        <v>751</v>
      </c>
      <c r="C238" s="15">
        <v>1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4030</v>
      </c>
      <c r="D239" s="15">
        <v>4538</v>
      </c>
      <c r="E239" s="31">
        <v>-1</v>
      </c>
      <c r="F239" s="15">
        <v>782</v>
      </c>
      <c r="G239" s="15">
        <v>519</v>
      </c>
      <c r="H239" s="15">
        <v>1583</v>
      </c>
      <c r="I239" s="15">
        <v>1355</v>
      </c>
      <c r="J239" s="15">
        <v>0</v>
      </c>
      <c r="K239" s="15">
        <v>1</v>
      </c>
      <c r="L239" s="15">
        <v>1</v>
      </c>
      <c r="M239" s="15">
        <v>3</v>
      </c>
      <c r="N239" s="15">
        <v>0</v>
      </c>
      <c r="O239" s="15">
        <v>47</v>
      </c>
      <c r="P239" s="25">
        <v>1251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1</v>
      </c>
      <c r="E242" s="31">
        <v>-1</v>
      </c>
      <c r="F242" s="15">
        <v>0</v>
      </c>
      <c r="G242" s="15">
        <v>0</v>
      </c>
      <c r="H242" s="15">
        <v>1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2</v>
      </c>
      <c r="D243" s="15">
        <v>0</v>
      </c>
      <c r="E243" s="31">
        <v>0</v>
      </c>
      <c r="F243" s="15">
        <v>0</v>
      </c>
      <c r="G243" s="15">
        <v>0</v>
      </c>
      <c r="H243" s="15">
        <v>1</v>
      </c>
      <c r="I243" s="15">
        <v>3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4</v>
      </c>
    </row>
    <row r="244" spans="1:16" ht="33.75" x14ac:dyDescent="0.25">
      <c r="A244" s="30" t="s">
        <v>762</v>
      </c>
      <c r="B244" s="30" t="s">
        <v>763</v>
      </c>
      <c r="C244" s="15">
        <v>2</v>
      </c>
      <c r="D244" s="15">
        <v>1</v>
      </c>
      <c r="E244" s="31">
        <v>1</v>
      </c>
      <c r="F244" s="15">
        <v>0</v>
      </c>
      <c r="G244" s="15">
        <v>0</v>
      </c>
      <c r="H244" s="15">
        <v>2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1</v>
      </c>
    </row>
    <row r="245" spans="1:16" x14ac:dyDescent="0.25">
      <c r="A245" s="178" t="s">
        <v>764</v>
      </c>
      <c r="B245" s="179"/>
      <c r="C245" s="27">
        <v>44</v>
      </c>
      <c r="D245" s="27">
        <v>31</v>
      </c>
      <c r="E245" s="28">
        <v>0</v>
      </c>
      <c r="F245" s="27">
        <v>2</v>
      </c>
      <c r="G245" s="27">
        <v>1</v>
      </c>
      <c r="H245" s="27">
        <v>8</v>
      </c>
      <c r="I245" s="27">
        <v>25</v>
      </c>
      <c r="J245" s="27">
        <v>0</v>
      </c>
      <c r="K245" s="27">
        <v>2</v>
      </c>
      <c r="L245" s="27">
        <v>0</v>
      </c>
      <c r="M245" s="27">
        <v>2</v>
      </c>
      <c r="N245" s="27">
        <v>1</v>
      </c>
      <c r="O245" s="27">
        <v>12</v>
      </c>
      <c r="P245" s="29">
        <v>24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3</v>
      </c>
      <c r="D248" s="15">
        <v>2</v>
      </c>
      <c r="E248" s="31">
        <v>0</v>
      </c>
      <c r="F248" s="15">
        <v>0</v>
      </c>
      <c r="G248" s="15">
        <v>0</v>
      </c>
      <c r="H248" s="15">
        <v>0</v>
      </c>
      <c r="I248" s="15">
        <v>1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3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1</v>
      </c>
      <c r="E249" s="31">
        <v>-1</v>
      </c>
      <c r="F249" s="15">
        <v>0</v>
      </c>
      <c r="G249" s="15">
        <v>0</v>
      </c>
      <c r="H249" s="15">
        <v>1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24</v>
      </c>
      <c r="D250" s="15">
        <v>13</v>
      </c>
      <c r="E250" s="31">
        <v>0</v>
      </c>
      <c r="F250" s="15">
        <v>1</v>
      </c>
      <c r="G250" s="15">
        <v>1</v>
      </c>
      <c r="H250" s="15">
        <v>4</v>
      </c>
      <c r="I250" s="15">
        <v>5</v>
      </c>
      <c r="J250" s="15">
        <v>0</v>
      </c>
      <c r="K250" s="15">
        <v>0</v>
      </c>
      <c r="L250" s="15">
        <v>0</v>
      </c>
      <c r="M250" s="15">
        <v>0</v>
      </c>
      <c r="N250" s="15">
        <v>1</v>
      </c>
      <c r="O250" s="15">
        <v>0</v>
      </c>
      <c r="P250" s="25">
        <v>2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3</v>
      </c>
      <c r="E253" s="31">
        <v>-1</v>
      </c>
      <c r="F253" s="15">
        <v>0</v>
      </c>
      <c r="G253" s="15">
        <v>0</v>
      </c>
      <c r="H253" s="15">
        <v>1</v>
      </c>
      <c r="I253" s="15">
        <v>14</v>
      </c>
      <c r="J253" s="15">
        <v>0</v>
      </c>
      <c r="K253" s="15">
        <v>1</v>
      </c>
      <c r="L253" s="15">
        <v>0</v>
      </c>
      <c r="M253" s="15">
        <v>0</v>
      </c>
      <c r="N253" s="15">
        <v>0</v>
      </c>
      <c r="O253" s="15">
        <v>0</v>
      </c>
      <c r="P253" s="25">
        <v>4</v>
      </c>
    </row>
    <row r="254" spans="1:16" ht="22.5" x14ac:dyDescent="0.25">
      <c r="A254" s="30" t="s">
        <v>781</v>
      </c>
      <c r="B254" s="30" t="s">
        <v>782</v>
      </c>
      <c r="C254" s="15">
        <v>7</v>
      </c>
      <c r="D254" s="15">
        <v>6</v>
      </c>
      <c r="E254" s="31">
        <v>0</v>
      </c>
      <c r="F254" s="15">
        <v>0</v>
      </c>
      <c r="G254" s="15">
        <v>0</v>
      </c>
      <c r="H254" s="15">
        <v>2</v>
      </c>
      <c r="I254" s="15">
        <v>5</v>
      </c>
      <c r="J254" s="15">
        <v>0</v>
      </c>
      <c r="K254" s="15">
        <v>1</v>
      </c>
      <c r="L254" s="15">
        <v>0</v>
      </c>
      <c r="M254" s="15">
        <v>1</v>
      </c>
      <c r="N254" s="15">
        <v>0</v>
      </c>
      <c r="O254" s="15">
        <v>12</v>
      </c>
      <c r="P254" s="25">
        <v>14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1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5</v>
      </c>
      <c r="D256" s="15">
        <v>0</v>
      </c>
      <c r="E256" s="31">
        <v>0</v>
      </c>
      <c r="F256" s="15">
        <v>1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1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1</v>
      </c>
      <c r="D261" s="15">
        <v>1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1</v>
      </c>
      <c r="D262" s="15">
        <v>1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3</v>
      </c>
      <c r="D270" s="15">
        <v>3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1</v>
      </c>
      <c r="E271" s="31">
        <v>-1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8" t="s">
        <v>817</v>
      </c>
      <c r="B272" s="179"/>
      <c r="C272" s="27">
        <v>3297</v>
      </c>
      <c r="D272" s="27">
        <v>2460</v>
      </c>
      <c r="E272" s="28">
        <v>0</v>
      </c>
      <c r="F272" s="27">
        <v>517</v>
      </c>
      <c r="G272" s="27">
        <v>310</v>
      </c>
      <c r="H272" s="27">
        <v>1691</v>
      </c>
      <c r="I272" s="27">
        <v>1702</v>
      </c>
      <c r="J272" s="27">
        <v>0</v>
      </c>
      <c r="K272" s="27">
        <v>4</v>
      </c>
      <c r="L272" s="27">
        <v>0</v>
      </c>
      <c r="M272" s="27">
        <v>3</v>
      </c>
      <c r="N272" s="27">
        <v>7</v>
      </c>
      <c r="O272" s="27">
        <v>45</v>
      </c>
      <c r="P272" s="29">
        <v>1274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1594</v>
      </c>
      <c r="D274" s="15">
        <v>1419</v>
      </c>
      <c r="E274" s="31">
        <v>0</v>
      </c>
      <c r="F274" s="15">
        <v>259</v>
      </c>
      <c r="G274" s="15">
        <v>151</v>
      </c>
      <c r="H274" s="15">
        <v>1138</v>
      </c>
      <c r="I274" s="15">
        <v>1051</v>
      </c>
      <c r="J274" s="15">
        <v>0</v>
      </c>
      <c r="K274" s="15">
        <v>0</v>
      </c>
      <c r="L274" s="15">
        <v>0</v>
      </c>
      <c r="M274" s="15">
        <v>0</v>
      </c>
      <c r="N274" s="15">
        <v>1</v>
      </c>
      <c r="O274" s="15">
        <v>10</v>
      </c>
      <c r="P274" s="25">
        <v>648</v>
      </c>
    </row>
    <row r="275" spans="1:16" ht="33.75" x14ac:dyDescent="0.25">
      <c r="A275" s="30" t="s">
        <v>822</v>
      </c>
      <c r="B275" s="30" t="s">
        <v>823</v>
      </c>
      <c r="C275" s="15">
        <v>1514</v>
      </c>
      <c r="D275" s="15">
        <v>820</v>
      </c>
      <c r="E275" s="31">
        <v>0</v>
      </c>
      <c r="F275" s="15">
        <v>241</v>
      </c>
      <c r="G275" s="15">
        <v>148</v>
      </c>
      <c r="H275" s="15">
        <v>485</v>
      </c>
      <c r="I275" s="15">
        <v>543</v>
      </c>
      <c r="J275" s="15">
        <v>0</v>
      </c>
      <c r="K275" s="15">
        <v>0</v>
      </c>
      <c r="L275" s="15">
        <v>0</v>
      </c>
      <c r="M275" s="15">
        <v>0</v>
      </c>
      <c r="N275" s="15">
        <v>6</v>
      </c>
      <c r="O275" s="15">
        <v>1</v>
      </c>
      <c r="P275" s="25">
        <v>538</v>
      </c>
    </row>
    <row r="276" spans="1:16" ht="22.5" x14ac:dyDescent="0.25">
      <c r="A276" s="30" t="s">
        <v>824</v>
      </c>
      <c r="B276" s="30" t="s">
        <v>825</v>
      </c>
      <c r="C276" s="15">
        <v>9</v>
      </c>
      <c r="D276" s="15">
        <v>9</v>
      </c>
      <c r="E276" s="31">
        <v>0</v>
      </c>
      <c r="F276" s="15">
        <v>0</v>
      </c>
      <c r="G276" s="15">
        <v>1</v>
      </c>
      <c r="H276" s="15">
        <v>2</v>
      </c>
      <c r="I276" s="15">
        <v>14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13</v>
      </c>
    </row>
    <row r="277" spans="1:16" x14ac:dyDescent="0.25">
      <c r="A277" s="30" t="s">
        <v>826</v>
      </c>
      <c r="B277" s="30" t="s">
        <v>827</v>
      </c>
      <c r="C277" s="15">
        <v>36</v>
      </c>
      <c r="D277" s="15">
        <v>32</v>
      </c>
      <c r="E277" s="31">
        <v>0</v>
      </c>
      <c r="F277" s="15">
        <v>4</v>
      </c>
      <c r="G277" s="15">
        <v>2</v>
      </c>
      <c r="H277" s="15">
        <v>17</v>
      </c>
      <c r="I277" s="15">
        <v>8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8</v>
      </c>
    </row>
    <row r="278" spans="1:16" ht="22.5" x14ac:dyDescent="0.25">
      <c r="A278" s="30" t="s">
        <v>828</v>
      </c>
      <c r="B278" s="30" t="s">
        <v>829</v>
      </c>
      <c r="C278" s="15">
        <v>46</v>
      </c>
      <c r="D278" s="15">
        <v>57</v>
      </c>
      <c r="E278" s="31">
        <v>-1</v>
      </c>
      <c r="F278" s="15">
        <v>7</v>
      </c>
      <c r="G278" s="15">
        <v>3</v>
      </c>
      <c r="H278" s="15">
        <v>25</v>
      </c>
      <c r="I278" s="15">
        <v>32</v>
      </c>
      <c r="J278" s="15">
        <v>0</v>
      </c>
      <c r="K278" s="15">
        <v>0</v>
      </c>
      <c r="L278" s="15">
        <v>0</v>
      </c>
      <c r="M278" s="15">
        <v>1</v>
      </c>
      <c r="N278" s="15">
        <v>0</v>
      </c>
      <c r="O278" s="15">
        <v>4</v>
      </c>
      <c r="P278" s="25">
        <v>34</v>
      </c>
    </row>
    <row r="279" spans="1:16" ht="22.5" x14ac:dyDescent="0.25">
      <c r="A279" s="30" t="s">
        <v>830</v>
      </c>
      <c r="B279" s="30" t="s">
        <v>831</v>
      </c>
      <c r="C279" s="15">
        <v>53</v>
      </c>
      <c r="D279" s="15">
        <v>75</v>
      </c>
      <c r="E279" s="31">
        <v>-1</v>
      </c>
      <c r="F279" s="15">
        <v>6</v>
      </c>
      <c r="G279" s="15">
        <v>2</v>
      </c>
      <c r="H279" s="15">
        <v>22</v>
      </c>
      <c r="I279" s="15">
        <v>23</v>
      </c>
      <c r="J279" s="15">
        <v>0</v>
      </c>
      <c r="K279" s="15">
        <v>3</v>
      </c>
      <c r="L279" s="15">
        <v>0</v>
      </c>
      <c r="M279" s="15">
        <v>2</v>
      </c>
      <c r="N279" s="15">
        <v>0</v>
      </c>
      <c r="O279" s="15">
        <v>3</v>
      </c>
      <c r="P279" s="25">
        <v>23</v>
      </c>
    </row>
    <row r="280" spans="1:16" ht="22.5" x14ac:dyDescent="0.25">
      <c r="A280" s="30" t="s">
        <v>832</v>
      </c>
      <c r="B280" s="30" t="s">
        <v>833</v>
      </c>
      <c r="C280" s="15">
        <v>1</v>
      </c>
      <c r="D280" s="15">
        <v>2</v>
      </c>
      <c r="E280" s="31">
        <v>-1</v>
      </c>
      <c r="F280" s="15">
        <v>0</v>
      </c>
      <c r="G280" s="15">
        <v>0</v>
      </c>
      <c r="H280" s="15">
        <v>0</v>
      </c>
      <c r="I280" s="15">
        <v>1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1</v>
      </c>
    </row>
    <row r="281" spans="1:16" ht="22.5" x14ac:dyDescent="0.25">
      <c r="A281" s="30" t="s">
        <v>834</v>
      </c>
      <c r="B281" s="30" t="s">
        <v>835</v>
      </c>
      <c r="C281" s="15">
        <v>2</v>
      </c>
      <c r="D281" s="15">
        <v>1</v>
      </c>
      <c r="E281" s="31">
        <v>1</v>
      </c>
      <c r="F281" s="15">
        <v>0</v>
      </c>
      <c r="G281" s="15">
        <v>0</v>
      </c>
      <c r="H281" s="15">
        <v>1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3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5</v>
      </c>
      <c r="E284" s="31">
        <v>-1</v>
      </c>
      <c r="F284" s="15">
        <v>0</v>
      </c>
      <c r="G284" s="15">
        <v>0</v>
      </c>
      <c r="H284" s="15">
        <v>0</v>
      </c>
      <c r="I284" s="15">
        <v>1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2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1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3</v>
      </c>
      <c r="D289" s="15">
        <v>4</v>
      </c>
      <c r="E289" s="31">
        <v>-1</v>
      </c>
      <c r="F289" s="15">
        <v>0</v>
      </c>
      <c r="G289" s="15">
        <v>1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5</v>
      </c>
      <c r="D290" s="15">
        <v>3</v>
      </c>
      <c r="E290" s="31">
        <v>0</v>
      </c>
      <c r="F290" s="15">
        <v>0</v>
      </c>
      <c r="G290" s="15">
        <v>2</v>
      </c>
      <c r="H290" s="15">
        <v>0</v>
      </c>
      <c r="I290" s="15">
        <v>1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1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1</v>
      </c>
      <c r="D292" s="15">
        <v>7</v>
      </c>
      <c r="E292" s="31">
        <v>-1</v>
      </c>
      <c r="F292" s="15">
        <v>0</v>
      </c>
      <c r="G292" s="15">
        <v>0</v>
      </c>
      <c r="H292" s="15">
        <v>0</v>
      </c>
      <c r="I292" s="15">
        <v>4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2</v>
      </c>
      <c r="P292" s="25">
        <v>3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18</v>
      </c>
      <c r="D295" s="15">
        <v>18</v>
      </c>
      <c r="E295" s="31">
        <v>0</v>
      </c>
      <c r="F295" s="15">
        <v>0</v>
      </c>
      <c r="G295" s="15">
        <v>0</v>
      </c>
      <c r="H295" s="15">
        <v>1</v>
      </c>
      <c r="I295" s="15">
        <v>23</v>
      </c>
      <c r="J295" s="15">
        <v>0</v>
      </c>
      <c r="K295" s="15">
        <v>1</v>
      </c>
      <c r="L295" s="15">
        <v>0</v>
      </c>
      <c r="M295" s="15">
        <v>0</v>
      </c>
      <c r="N295" s="15">
        <v>0</v>
      </c>
      <c r="O295" s="15">
        <v>22</v>
      </c>
      <c r="P295" s="25">
        <v>6</v>
      </c>
    </row>
    <row r="296" spans="1:16" ht="22.5" x14ac:dyDescent="0.25">
      <c r="A296" s="30" t="s">
        <v>864</v>
      </c>
      <c r="B296" s="30" t="s">
        <v>865</v>
      </c>
      <c r="C296" s="15">
        <v>10</v>
      </c>
      <c r="D296" s="15">
        <v>7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1</v>
      </c>
      <c r="E297" s="31">
        <v>-1</v>
      </c>
      <c r="F297" s="15">
        <v>0</v>
      </c>
      <c r="G297" s="15">
        <v>0</v>
      </c>
      <c r="H297" s="15">
        <v>0</v>
      </c>
      <c r="I297" s="15">
        <v>1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1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8" t="s">
        <v>876</v>
      </c>
      <c r="B302" s="179"/>
      <c r="C302" s="27">
        <v>3</v>
      </c>
      <c r="D302" s="27">
        <v>0</v>
      </c>
      <c r="E302" s="28">
        <v>0</v>
      </c>
      <c r="F302" s="27">
        <v>0</v>
      </c>
      <c r="G302" s="27">
        <v>0</v>
      </c>
      <c r="H302" s="27">
        <v>2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3</v>
      </c>
      <c r="D305" s="15">
        <v>0</v>
      </c>
      <c r="E305" s="31">
        <v>0</v>
      </c>
      <c r="F305" s="15">
        <v>0</v>
      </c>
      <c r="G305" s="15">
        <v>0</v>
      </c>
      <c r="H305" s="15">
        <v>2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8" t="s">
        <v>883</v>
      </c>
      <c r="B306" s="179"/>
      <c r="C306" s="27">
        <v>29</v>
      </c>
      <c r="D306" s="27">
        <v>30</v>
      </c>
      <c r="E306" s="28">
        <v>-1</v>
      </c>
      <c r="F306" s="27">
        <v>0</v>
      </c>
      <c r="G306" s="27">
        <v>0</v>
      </c>
      <c r="H306" s="27">
        <v>4</v>
      </c>
      <c r="I306" s="27">
        <v>5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2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14</v>
      </c>
      <c r="D307" s="15">
        <v>14</v>
      </c>
      <c r="E307" s="31">
        <v>0</v>
      </c>
      <c r="F307" s="15">
        <v>0</v>
      </c>
      <c r="G307" s="15">
        <v>0</v>
      </c>
      <c r="H307" s="15">
        <v>4</v>
      </c>
      <c r="I307" s="15">
        <v>2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2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15</v>
      </c>
      <c r="D309" s="15">
        <v>16</v>
      </c>
      <c r="E309" s="31">
        <v>-1</v>
      </c>
      <c r="F309" s="15">
        <v>0</v>
      </c>
      <c r="G309" s="15">
        <v>0</v>
      </c>
      <c r="H309" s="15">
        <v>0</v>
      </c>
      <c r="I309" s="15">
        <v>3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8" t="s">
        <v>896</v>
      </c>
      <c r="B313" s="179"/>
      <c r="C313" s="27">
        <v>15</v>
      </c>
      <c r="D313" s="27">
        <v>16</v>
      </c>
      <c r="E313" s="28">
        <v>-1</v>
      </c>
      <c r="F313" s="27">
        <v>0</v>
      </c>
      <c r="G313" s="27">
        <v>0</v>
      </c>
      <c r="H313" s="27">
        <v>5</v>
      </c>
      <c r="I313" s="27">
        <v>8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3</v>
      </c>
    </row>
    <row r="314" spans="1:16" x14ac:dyDescent="0.25">
      <c r="A314" s="30" t="s">
        <v>897</v>
      </c>
      <c r="B314" s="30" t="s">
        <v>898</v>
      </c>
      <c r="C314" s="15">
        <v>11</v>
      </c>
      <c r="D314" s="15">
        <v>14</v>
      </c>
      <c r="E314" s="31">
        <v>-1</v>
      </c>
      <c r="F314" s="15">
        <v>0</v>
      </c>
      <c r="G314" s="15">
        <v>0</v>
      </c>
      <c r="H314" s="15">
        <v>4</v>
      </c>
      <c r="I314" s="15">
        <v>8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2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4</v>
      </c>
      <c r="D316" s="15">
        <v>2</v>
      </c>
      <c r="E316" s="31">
        <v>1</v>
      </c>
      <c r="F316" s="15">
        <v>0</v>
      </c>
      <c r="G316" s="15">
        <v>0</v>
      </c>
      <c r="H316" s="15">
        <v>1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1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8" t="s">
        <v>907</v>
      </c>
      <c r="B319" s="179"/>
      <c r="C319" s="27">
        <v>17</v>
      </c>
      <c r="D319" s="27">
        <v>51</v>
      </c>
      <c r="E319" s="28">
        <v>-1</v>
      </c>
      <c r="F319" s="27">
        <v>1</v>
      </c>
      <c r="G319" s="27">
        <v>0</v>
      </c>
      <c r="H319" s="27">
        <v>3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17</v>
      </c>
      <c r="D320" s="15">
        <v>51</v>
      </c>
      <c r="E320" s="31">
        <v>-1</v>
      </c>
      <c r="F320" s="15">
        <v>1</v>
      </c>
      <c r="G320" s="15">
        <v>0</v>
      </c>
      <c r="H320" s="15">
        <v>3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8" t="s">
        <v>910</v>
      </c>
      <c r="B321" s="179"/>
      <c r="C321" s="27">
        <v>1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1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8" t="s">
        <v>915</v>
      </c>
      <c r="B324" s="179"/>
      <c r="C324" s="27">
        <v>32014</v>
      </c>
      <c r="D324" s="27">
        <v>44246</v>
      </c>
      <c r="E324" s="28">
        <v>-1</v>
      </c>
      <c r="F324" s="27">
        <v>91</v>
      </c>
      <c r="G324" s="27">
        <v>0</v>
      </c>
      <c r="H324" s="27">
        <v>561</v>
      </c>
      <c r="I324" s="27">
        <v>0</v>
      </c>
      <c r="J324" s="27">
        <v>8</v>
      </c>
      <c r="K324" s="27">
        <v>0</v>
      </c>
      <c r="L324" s="27">
        <v>3</v>
      </c>
      <c r="M324" s="27">
        <v>0</v>
      </c>
      <c r="N324" s="27">
        <v>8</v>
      </c>
      <c r="O324" s="27">
        <v>11</v>
      </c>
      <c r="P324" s="29">
        <v>23</v>
      </c>
    </row>
    <row r="325" spans="1:16" x14ac:dyDescent="0.25">
      <c r="A325" s="30" t="s">
        <v>916</v>
      </c>
      <c r="B325" s="30" t="s">
        <v>917</v>
      </c>
      <c r="C325" s="15">
        <v>32014</v>
      </c>
      <c r="D325" s="15">
        <v>44246</v>
      </c>
      <c r="E325" s="31">
        <v>-1</v>
      </c>
      <c r="F325" s="15">
        <v>91</v>
      </c>
      <c r="G325" s="15">
        <v>0</v>
      </c>
      <c r="H325" s="15">
        <v>561</v>
      </c>
      <c r="I325" s="15">
        <v>0</v>
      </c>
      <c r="J325" s="15">
        <v>8</v>
      </c>
      <c r="K325" s="15">
        <v>0</v>
      </c>
      <c r="L325" s="15">
        <v>3</v>
      </c>
      <c r="M325" s="15">
        <v>0</v>
      </c>
      <c r="N325" s="15">
        <v>8</v>
      </c>
      <c r="O325" s="15">
        <v>11</v>
      </c>
      <c r="P325" s="25">
        <v>23</v>
      </c>
    </row>
    <row r="326" spans="1:16" x14ac:dyDescent="0.25">
      <c r="A326" s="178" t="s">
        <v>918</v>
      </c>
      <c r="B326" s="179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2</v>
      </c>
      <c r="J326" s="27">
        <v>0</v>
      </c>
      <c r="K326" s="27">
        <v>1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20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1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20"/>
      <c r="E328" s="31">
        <v>0</v>
      </c>
      <c r="F328" s="15">
        <v>0</v>
      </c>
      <c r="G328" s="15">
        <v>0</v>
      </c>
      <c r="H328" s="15">
        <v>0</v>
      </c>
      <c r="I328" s="15">
        <v>2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20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20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20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20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20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20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20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20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20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8" t="s">
        <v>941</v>
      </c>
      <c r="B338" s="179"/>
      <c r="C338" s="27">
        <v>0</v>
      </c>
      <c r="D338" s="27">
        <v>2</v>
      </c>
      <c r="E338" s="28">
        <v>-1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2</v>
      </c>
      <c r="E339" s="31">
        <v>-1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8" t="s">
        <v>944</v>
      </c>
      <c r="B340" s="179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20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0" t="s">
        <v>947</v>
      </c>
      <c r="B342" s="181"/>
      <c r="C342" s="33">
        <v>140788</v>
      </c>
      <c r="D342" s="33">
        <v>173642</v>
      </c>
      <c r="E342" s="34">
        <v>-1</v>
      </c>
      <c r="F342" s="33">
        <v>21117</v>
      </c>
      <c r="G342" s="33">
        <v>13295</v>
      </c>
      <c r="H342" s="33">
        <v>25204</v>
      </c>
      <c r="I342" s="33">
        <v>19918</v>
      </c>
      <c r="J342" s="33">
        <v>275</v>
      </c>
      <c r="K342" s="33">
        <v>344</v>
      </c>
      <c r="L342" s="33">
        <v>35</v>
      </c>
      <c r="M342" s="33">
        <v>56</v>
      </c>
      <c r="N342" s="33">
        <v>293</v>
      </c>
      <c r="O342" s="33">
        <v>1950</v>
      </c>
      <c r="P342" s="33">
        <v>24048</v>
      </c>
    </row>
  </sheetData>
  <sheetProtection algorithmName="SHA-512" hashValue="ytTPbNwilkT7BWGxfPR1WElmQVu8KlkWBvnTJTQbl1uchR1kogSmGjQPEiD7llS7QRcuosz1XuZUsfEiy40/YA==" saltValue="JeNSnKENDRv7H+V7ch92gg==" spinCount="100000" sheet="1" objects="1" scenarios="1"/>
  <mergeCells count="35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69" t="s">
        <v>950</v>
      </c>
      <c r="B5" s="14" t="s">
        <v>951</v>
      </c>
      <c r="C5" s="25">
        <v>18</v>
      </c>
    </row>
    <row r="6" spans="1:3" x14ac:dyDescent="0.25">
      <c r="A6" s="170"/>
      <c r="B6" s="14" t="s">
        <v>325</v>
      </c>
      <c r="C6" s="25">
        <v>2027</v>
      </c>
    </row>
    <row r="7" spans="1:3" x14ac:dyDescent="0.25">
      <c r="A7" s="170"/>
      <c r="B7" s="14" t="s">
        <v>952</v>
      </c>
      <c r="C7" s="25">
        <v>80</v>
      </c>
    </row>
    <row r="8" spans="1:3" x14ac:dyDescent="0.25">
      <c r="A8" s="170"/>
      <c r="B8" s="14" t="s">
        <v>953</v>
      </c>
      <c r="C8" s="25">
        <v>172</v>
      </c>
    </row>
    <row r="9" spans="1:3" x14ac:dyDescent="0.25">
      <c r="A9" s="170"/>
      <c r="B9" s="14" t="s">
        <v>954</v>
      </c>
      <c r="C9" s="25">
        <v>367</v>
      </c>
    </row>
    <row r="10" spans="1:3" x14ac:dyDescent="0.25">
      <c r="A10" s="170"/>
      <c r="B10" s="14" t="s">
        <v>955</v>
      </c>
      <c r="C10" s="25">
        <v>927</v>
      </c>
    </row>
    <row r="11" spans="1:3" x14ac:dyDescent="0.25">
      <c r="A11" s="170"/>
      <c r="B11" s="14" t="s">
        <v>956</v>
      </c>
      <c r="C11" s="25">
        <v>1585</v>
      </c>
    </row>
    <row r="12" spans="1:3" x14ac:dyDescent="0.25">
      <c r="A12" s="170"/>
      <c r="B12" s="14" t="s">
        <v>509</v>
      </c>
      <c r="C12" s="25">
        <v>332</v>
      </c>
    </row>
    <row r="13" spans="1:3" x14ac:dyDescent="0.25">
      <c r="A13" s="170"/>
      <c r="B13" s="14" t="s">
        <v>957</v>
      </c>
      <c r="C13" s="25">
        <v>117</v>
      </c>
    </row>
    <row r="14" spans="1:3" x14ac:dyDescent="0.25">
      <c r="A14" s="170"/>
      <c r="B14" s="14" t="s">
        <v>958</v>
      </c>
      <c r="C14" s="25">
        <v>12</v>
      </c>
    </row>
    <row r="15" spans="1:3" x14ac:dyDescent="0.25">
      <c r="A15" s="170"/>
      <c r="B15" s="14" t="s">
        <v>642</v>
      </c>
      <c r="C15" s="25">
        <v>6</v>
      </c>
    </row>
    <row r="16" spans="1:3" x14ac:dyDescent="0.25">
      <c r="A16" s="170"/>
      <c r="B16" s="14" t="s">
        <v>959</v>
      </c>
      <c r="C16" s="25">
        <v>164</v>
      </c>
    </row>
    <row r="17" spans="1:3" x14ac:dyDescent="0.25">
      <c r="A17" s="170"/>
      <c r="B17" s="14" t="s">
        <v>960</v>
      </c>
      <c r="C17" s="25">
        <v>697</v>
      </c>
    </row>
    <row r="18" spans="1:3" x14ac:dyDescent="0.25">
      <c r="A18" s="170"/>
      <c r="B18" s="14" t="s">
        <v>961</v>
      </c>
      <c r="C18" s="25">
        <v>81</v>
      </c>
    </row>
    <row r="19" spans="1:3" x14ac:dyDescent="0.25">
      <c r="A19" s="171"/>
      <c r="B19" s="14" t="s">
        <v>108</v>
      </c>
      <c r="C19" s="25">
        <v>2737</v>
      </c>
    </row>
    <row r="20" spans="1:3" x14ac:dyDescent="0.25">
      <c r="A20" s="169" t="s">
        <v>962</v>
      </c>
      <c r="B20" s="14" t="s">
        <v>963</v>
      </c>
      <c r="C20" s="25">
        <v>273</v>
      </c>
    </row>
    <row r="21" spans="1:3" x14ac:dyDescent="0.25">
      <c r="A21" s="171"/>
      <c r="B21" s="14" t="s">
        <v>964</v>
      </c>
      <c r="C21" s="25">
        <v>53</v>
      </c>
    </row>
    <row r="22" spans="1:3" x14ac:dyDescent="0.25">
      <c r="A22" s="169" t="s">
        <v>965</v>
      </c>
      <c r="B22" s="14" t="s">
        <v>966</v>
      </c>
      <c r="C22" s="24"/>
    </row>
    <row r="23" spans="1:3" x14ac:dyDescent="0.25">
      <c r="A23" s="170"/>
      <c r="B23" s="14" t="s">
        <v>967</v>
      </c>
      <c r="C23" s="24"/>
    </row>
    <row r="24" spans="1:3" x14ac:dyDescent="0.25">
      <c r="A24" s="171"/>
      <c r="B24" s="14" t="s">
        <v>968</v>
      </c>
      <c r="C24" s="24"/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1553</v>
      </c>
    </row>
    <row r="29" spans="1:3" x14ac:dyDescent="0.25">
      <c r="A29" s="169" t="s">
        <v>287</v>
      </c>
      <c r="B29" s="14" t="s">
        <v>971</v>
      </c>
      <c r="C29" s="25">
        <v>159</v>
      </c>
    </row>
    <row r="30" spans="1:3" x14ac:dyDescent="0.25">
      <c r="A30" s="170"/>
      <c r="B30" s="14" t="s">
        <v>972</v>
      </c>
      <c r="C30" s="25">
        <v>477</v>
      </c>
    </row>
    <row r="31" spans="1:3" x14ac:dyDescent="0.25">
      <c r="A31" s="170"/>
      <c r="B31" s="14" t="s">
        <v>973</v>
      </c>
      <c r="C31" s="25">
        <v>38</v>
      </c>
    </row>
    <row r="32" spans="1:3" x14ac:dyDescent="0.25">
      <c r="A32" s="171"/>
      <c r="B32" s="14" t="s">
        <v>974</v>
      </c>
      <c r="C32" s="25">
        <v>79</v>
      </c>
    </row>
    <row r="33" spans="1:3" x14ac:dyDescent="0.25">
      <c r="A33" s="13" t="s">
        <v>975</v>
      </c>
      <c r="B33" s="18"/>
      <c r="C33" s="25">
        <v>16</v>
      </c>
    </row>
    <row r="34" spans="1:3" x14ac:dyDescent="0.25">
      <c r="A34" s="13" t="s">
        <v>976</v>
      </c>
      <c r="B34" s="18"/>
      <c r="C34" s="25">
        <v>1536</v>
      </c>
    </row>
    <row r="35" spans="1:3" x14ac:dyDescent="0.25">
      <c r="A35" s="13" t="s">
        <v>977</v>
      </c>
      <c r="B35" s="18"/>
      <c r="C35" s="25">
        <v>328</v>
      </c>
    </row>
    <row r="36" spans="1:3" x14ac:dyDescent="0.25">
      <c r="A36" s="13" t="s">
        <v>978</v>
      </c>
      <c r="B36" s="18"/>
      <c r="C36" s="25">
        <v>0</v>
      </c>
    </row>
    <row r="37" spans="1:3" x14ac:dyDescent="0.25">
      <c r="A37" s="13" t="s">
        <v>979</v>
      </c>
      <c r="B37" s="18"/>
      <c r="C37" s="25">
        <v>11</v>
      </c>
    </row>
    <row r="38" spans="1:3" x14ac:dyDescent="0.25">
      <c r="A38" s="13" t="s">
        <v>980</v>
      </c>
      <c r="B38" s="18"/>
      <c r="C38" s="25">
        <v>29</v>
      </c>
    </row>
    <row r="39" spans="1:3" x14ac:dyDescent="0.25">
      <c r="A39" s="13" t="s">
        <v>968</v>
      </c>
      <c r="B39" s="18"/>
      <c r="C39" s="25">
        <v>346</v>
      </c>
    </row>
    <row r="40" spans="1:3" x14ac:dyDescent="0.25">
      <c r="A40" s="169" t="s">
        <v>981</v>
      </c>
      <c r="B40" s="14" t="s">
        <v>982</v>
      </c>
      <c r="C40" s="25">
        <v>223</v>
      </c>
    </row>
    <row r="41" spans="1:3" x14ac:dyDescent="0.25">
      <c r="A41" s="170"/>
      <c r="B41" s="14" t="s">
        <v>983</v>
      </c>
      <c r="C41" s="25">
        <v>88</v>
      </c>
    </row>
    <row r="42" spans="1:3" x14ac:dyDescent="0.25">
      <c r="A42" s="170"/>
      <c r="B42" s="14" t="s">
        <v>984</v>
      </c>
      <c r="C42" s="25">
        <v>18</v>
      </c>
    </row>
    <row r="43" spans="1:3" x14ac:dyDescent="0.25">
      <c r="A43" s="170"/>
      <c r="B43" s="14" t="s">
        <v>985</v>
      </c>
      <c r="C43" s="25">
        <v>4</v>
      </c>
    </row>
    <row r="44" spans="1:3" x14ac:dyDescent="0.25">
      <c r="A44" s="171"/>
      <c r="B44" s="14" t="s">
        <v>986</v>
      </c>
      <c r="C44" s="25">
        <v>22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109</v>
      </c>
    </row>
    <row r="49" spans="1:3" x14ac:dyDescent="0.25">
      <c r="A49" s="169" t="s">
        <v>78</v>
      </c>
      <c r="B49" s="14" t="s">
        <v>988</v>
      </c>
      <c r="C49" s="25">
        <v>178</v>
      </c>
    </row>
    <row r="50" spans="1:3" x14ac:dyDescent="0.25">
      <c r="A50" s="171"/>
      <c r="B50" s="14" t="s">
        <v>989</v>
      </c>
      <c r="C50" s="25">
        <v>865</v>
      </c>
    </row>
    <row r="51" spans="1:3" x14ac:dyDescent="0.25">
      <c r="A51" s="169" t="s">
        <v>990</v>
      </c>
      <c r="B51" s="14" t="s">
        <v>991</v>
      </c>
      <c r="C51" s="25">
        <v>17</v>
      </c>
    </row>
    <row r="52" spans="1:3" x14ac:dyDescent="0.25">
      <c r="A52" s="171"/>
      <c r="B52" s="14" t="s">
        <v>992</v>
      </c>
      <c r="C52" s="25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69" t="s">
        <v>223</v>
      </c>
      <c r="B56" s="14" t="s">
        <v>20</v>
      </c>
      <c r="C56" s="25">
        <v>7917</v>
      </c>
    </row>
    <row r="57" spans="1:3" x14ac:dyDescent="0.25">
      <c r="A57" s="170"/>
      <c r="B57" s="14" t="s">
        <v>994</v>
      </c>
      <c r="C57" s="25">
        <v>803</v>
      </c>
    </row>
    <row r="58" spans="1:3" x14ac:dyDescent="0.25">
      <c r="A58" s="170"/>
      <c r="B58" s="14" t="s">
        <v>995</v>
      </c>
      <c r="C58" s="25">
        <v>774</v>
      </c>
    </row>
    <row r="59" spans="1:3" x14ac:dyDescent="0.25">
      <c r="A59" s="170"/>
      <c r="B59" s="14" t="s">
        <v>996</v>
      </c>
      <c r="C59" s="25">
        <v>5530</v>
      </c>
    </row>
    <row r="60" spans="1:3" x14ac:dyDescent="0.25">
      <c r="A60" s="171"/>
      <c r="B60" s="14" t="s">
        <v>997</v>
      </c>
      <c r="C60" s="25">
        <v>983</v>
      </c>
    </row>
    <row r="61" spans="1:3" x14ac:dyDescent="0.25">
      <c r="A61" s="169" t="s">
        <v>998</v>
      </c>
      <c r="B61" s="14" t="s">
        <v>999</v>
      </c>
      <c r="C61" s="25">
        <v>2014</v>
      </c>
    </row>
    <row r="62" spans="1:3" x14ac:dyDescent="0.25">
      <c r="A62" s="170"/>
      <c r="B62" s="14" t="s">
        <v>1000</v>
      </c>
      <c r="C62" s="25">
        <v>169</v>
      </c>
    </row>
    <row r="63" spans="1:3" x14ac:dyDescent="0.25">
      <c r="A63" s="170"/>
      <c r="B63" s="14" t="s">
        <v>1001</v>
      </c>
      <c r="C63" s="25">
        <v>29</v>
      </c>
    </row>
    <row r="64" spans="1:3" x14ac:dyDescent="0.25">
      <c r="A64" s="170"/>
      <c r="B64" s="14" t="s">
        <v>1002</v>
      </c>
      <c r="C64" s="25">
        <v>1621</v>
      </c>
    </row>
    <row r="65" spans="1:3" x14ac:dyDescent="0.25">
      <c r="A65" s="171"/>
      <c r="B65" s="14" t="s">
        <v>997</v>
      </c>
      <c r="C65" s="25">
        <v>957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595</v>
      </c>
    </row>
    <row r="70" spans="1:3" ht="22.5" x14ac:dyDescent="0.25">
      <c r="A70" s="13" t="s">
        <v>1005</v>
      </c>
      <c r="B70" s="18"/>
      <c r="C70" s="25">
        <v>111</v>
      </c>
    </row>
    <row r="71" spans="1:3" ht="22.5" x14ac:dyDescent="0.25">
      <c r="A71" s="13" t="s">
        <v>1006</v>
      </c>
      <c r="B71" s="18"/>
      <c r="C71" s="25">
        <v>3154</v>
      </c>
    </row>
    <row r="72" spans="1:3" x14ac:dyDescent="0.25">
      <c r="A72" s="169" t="s">
        <v>1007</v>
      </c>
      <c r="B72" s="14" t="s">
        <v>1008</v>
      </c>
      <c r="C72" s="25">
        <v>2</v>
      </c>
    </row>
    <row r="73" spans="1:3" x14ac:dyDescent="0.25">
      <c r="A73" s="171"/>
      <c r="B73" s="14" t="s">
        <v>1009</v>
      </c>
      <c r="C73" s="25">
        <v>64</v>
      </c>
    </row>
    <row r="74" spans="1:3" x14ac:dyDescent="0.25">
      <c r="A74" s="13" t="s">
        <v>1010</v>
      </c>
      <c r="B74" s="18"/>
      <c r="C74" s="25">
        <v>85</v>
      </c>
    </row>
    <row r="75" spans="1:3" x14ac:dyDescent="0.25">
      <c r="A75" s="13" t="s">
        <v>1011</v>
      </c>
      <c r="B75" s="18"/>
      <c r="C75" s="25">
        <v>127</v>
      </c>
    </row>
    <row r="76" spans="1:3" ht="22.5" x14ac:dyDescent="0.25">
      <c r="A76" s="13" t="s">
        <v>1012</v>
      </c>
      <c r="B76" s="18"/>
      <c r="C76" s="25">
        <v>190</v>
      </c>
    </row>
    <row r="77" spans="1:3" x14ac:dyDescent="0.25">
      <c r="A77" s="13" t="s">
        <v>1013</v>
      </c>
      <c r="B77" s="18"/>
      <c r="C77" s="25">
        <v>27</v>
      </c>
    </row>
    <row r="78" spans="1:3" x14ac:dyDescent="0.25">
      <c r="A78" s="13" t="s">
        <v>1014</v>
      </c>
      <c r="B78" s="18"/>
      <c r="C78" s="25">
        <v>9</v>
      </c>
    </row>
    <row r="79" spans="1:3" x14ac:dyDescent="0.25">
      <c r="A79" s="13" t="s">
        <v>1015</v>
      </c>
      <c r="B79" s="18"/>
      <c r="C79" s="25">
        <v>0</v>
      </c>
    </row>
  </sheetData>
  <sheetProtection algorithmName="SHA-512" hashValue="GcYZPaej9kFVaMmX/5bAZje7KZFG4LXzLwL+Ka50m+bxu2EDWswgYogbQNQ7KLNS7Jy5tSG0EHCEUS6KzXx/1Q==" saltValue="FvfvB108pRgTu2MySnxuVg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4" t="s">
        <v>1018</v>
      </c>
      <c r="B5" s="40" t="s">
        <v>1019</v>
      </c>
      <c r="C5" s="41">
        <v>263</v>
      </c>
    </row>
    <row r="6" spans="1:3" x14ac:dyDescent="0.25">
      <c r="A6" s="185"/>
      <c r="B6" s="40" t="s">
        <v>296</v>
      </c>
      <c r="C6" s="41">
        <v>3236</v>
      </c>
    </row>
    <row r="7" spans="1:3" x14ac:dyDescent="0.25">
      <c r="A7" s="185"/>
      <c r="B7" s="40" t="s">
        <v>1020</v>
      </c>
      <c r="C7" s="41">
        <v>351</v>
      </c>
    </row>
    <row r="8" spans="1:3" x14ac:dyDescent="0.25">
      <c r="A8" s="185"/>
      <c r="B8" s="40" t="s">
        <v>1021</v>
      </c>
      <c r="C8" s="41">
        <v>3</v>
      </c>
    </row>
    <row r="9" spans="1:3" x14ac:dyDescent="0.25">
      <c r="A9" s="185"/>
      <c r="B9" s="40" t="s">
        <v>1022</v>
      </c>
      <c r="C9" s="41">
        <v>5</v>
      </c>
    </row>
    <row r="10" spans="1:3" x14ac:dyDescent="0.25">
      <c r="A10" s="185"/>
      <c r="B10" s="40" t="s">
        <v>1023</v>
      </c>
      <c r="C10" s="24"/>
    </row>
    <row r="11" spans="1:3" x14ac:dyDescent="0.25">
      <c r="A11" s="186"/>
      <c r="B11" s="40" t="s">
        <v>1024</v>
      </c>
      <c r="C11" s="24"/>
    </row>
    <row r="12" spans="1:3" x14ac:dyDescent="0.25">
      <c r="A12" s="184" t="s">
        <v>1025</v>
      </c>
      <c r="B12" s="40" t="s">
        <v>62</v>
      </c>
      <c r="C12" s="41">
        <v>850</v>
      </c>
    </row>
    <row r="13" spans="1:3" x14ac:dyDescent="0.25">
      <c r="A13" s="185"/>
      <c r="B13" s="40" t="s">
        <v>1026</v>
      </c>
      <c r="C13" s="41">
        <v>120</v>
      </c>
    </row>
    <row r="14" spans="1:3" x14ac:dyDescent="0.25">
      <c r="A14" s="185"/>
      <c r="B14" s="40" t="s">
        <v>1027</v>
      </c>
      <c r="C14" s="41">
        <v>111</v>
      </c>
    </row>
    <row r="15" spans="1:3" x14ac:dyDescent="0.25">
      <c r="A15" s="186"/>
      <c r="B15" s="40" t="s">
        <v>1028</v>
      </c>
      <c r="C15" s="41">
        <v>304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184</v>
      </c>
    </row>
    <row r="20" spans="1:3" x14ac:dyDescent="0.25">
      <c r="A20" s="39" t="s">
        <v>1031</v>
      </c>
      <c r="B20" s="42"/>
      <c r="C20" s="41">
        <v>256</v>
      </c>
    </row>
    <row r="21" spans="1:3" x14ac:dyDescent="0.25">
      <c r="A21" s="39" t="s">
        <v>1032</v>
      </c>
      <c r="B21" s="42"/>
      <c r="C21" s="41">
        <v>733</v>
      </c>
    </row>
    <row r="22" spans="1:3" x14ac:dyDescent="0.25">
      <c r="A22" s="39" t="s">
        <v>1033</v>
      </c>
      <c r="B22" s="42"/>
      <c r="C22" s="41">
        <v>553</v>
      </c>
    </row>
    <row r="23" spans="1:3" x14ac:dyDescent="0.25">
      <c r="A23" s="39" t="s">
        <v>1034</v>
      </c>
      <c r="B23" s="42"/>
      <c r="C23" s="41">
        <v>1031</v>
      </c>
    </row>
    <row r="24" spans="1:3" x14ac:dyDescent="0.25">
      <c r="A24" s="39" t="s">
        <v>1035</v>
      </c>
      <c r="B24" s="42"/>
      <c r="C24" s="41">
        <v>614</v>
      </c>
    </row>
    <row r="25" spans="1:3" x14ac:dyDescent="0.25">
      <c r="A25" s="39" t="s">
        <v>1036</v>
      </c>
      <c r="B25" s="42"/>
      <c r="C25" s="41">
        <v>421</v>
      </c>
    </row>
    <row r="26" spans="1:3" x14ac:dyDescent="0.25">
      <c r="A26" s="39" t="s">
        <v>1037</v>
      </c>
      <c r="B26" s="42"/>
      <c r="C26" s="41">
        <v>19</v>
      </c>
    </row>
    <row r="27" spans="1:3" x14ac:dyDescent="0.25">
      <c r="A27" s="39" t="s">
        <v>1038</v>
      </c>
      <c r="B27" s="42"/>
      <c r="C27" s="41">
        <v>18</v>
      </c>
    </row>
    <row r="28" spans="1:3" x14ac:dyDescent="0.25">
      <c r="A28" s="39" t="s">
        <v>1039</v>
      </c>
      <c r="B28" s="42"/>
      <c r="C28" s="41">
        <v>708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15</v>
      </c>
    </row>
    <row r="33" spans="1:6" x14ac:dyDescent="0.25">
      <c r="A33" s="39" t="s">
        <v>1042</v>
      </c>
      <c r="B33" s="42"/>
      <c r="C33" s="41">
        <v>251</v>
      </c>
    </row>
    <row r="34" spans="1:6" x14ac:dyDescent="0.25">
      <c r="A34" s="39" t="s">
        <v>1043</v>
      </c>
      <c r="B34" s="42"/>
      <c r="C34" s="41">
        <v>391</v>
      </c>
    </row>
    <row r="35" spans="1:6" x14ac:dyDescent="0.25">
      <c r="A35" s="39" t="s">
        <v>1044</v>
      </c>
      <c r="B35" s="42"/>
      <c r="C35" s="41">
        <v>390</v>
      </c>
    </row>
    <row r="36" spans="1:6" x14ac:dyDescent="0.25">
      <c r="A36" s="39" t="s">
        <v>1045</v>
      </c>
      <c r="B36" s="42"/>
      <c r="C36" s="41">
        <v>217</v>
      </c>
    </row>
    <row r="37" spans="1:6" x14ac:dyDescent="0.25">
      <c r="A37" s="39" t="s">
        <v>1046</v>
      </c>
      <c r="B37" s="42"/>
      <c r="C37" s="41">
        <v>153</v>
      </c>
    </row>
    <row r="38" spans="1:6" x14ac:dyDescent="0.25">
      <c r="A38" s="39" t="s">
        <v>1047</v>
      </c>
      <c r="B38" s="42"/>
      <c r="C38" s="41">
        <v>20</v>
      </c>
    </row>
    <row r="39" spans="1:6" x14ac:dyDescent="0.25">
      <c r="A39" s="39" t="s">
        <v>1048</v>
      </c>
      <c r="B39" s="42"/>
      <c r="C39" s="24"/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24"/>
    </row>
    <row r="44" spans="1:6" x14ac:dyDescent="0.25">
      <c r="A44" s="39" t="s">
        <v>111</v>
      </c>
      <c r="B44" s="42"/>
      <c r="C44" s="24"/>
    </row>
    <row r="45" spans="1:6" x14ac:dyDescent="0.25">
      <c r="A45" s="39" t="s">
        <v>1050</v>
      </c>
      <c r="B45" s="42"/>
      <c r="C45" s="24"/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7" t="s">
        <v>950</v>
      </c>
      <c r="B48" s="44" t="s">
        <v>1053</v>
      </c>
      <c r="C48" s="20"/>
      <c r="D48" s="20"/>
      <c r="E48" s="20"/>
      <c r="F48" s="24"/>
    </row>
    <row r="49" spans="1:6" x14ac:dyDescent="0.25">
      <c r="A49" s="188"/>
      <c r="B49" s="44" t="s">
        <v>1054</v>
      </c>
      <c r="C49" s="20"/>
      <c r="D49" s="20"/>
      <c r="E49" s="20"/>
      <c r="F49" s="24"/>
    </row>
    <row r="50" spans="1:6" x14ac:dyDescent="0.25">
      <c r="A50" s="188"/>
      <c r="B50" s="44" t="s">
        <v>1055</v>
      </c>
      <c r="C50" s="20"/>
      <c r="D50" s="20"/>
      <c r="E50" s="20"/>
      <c r="F50" s="24"/>
    </row>
    <row r="51" spans="1:6" x14ac:dyDescent="0.25">
      <c r="A51" s="188"/>
      <c r="B51" s="44" t="s">
        <v>1056</v>
      </c>
      <c r="C51" s="45">
        <v>2</v>
      </c>
      <c r="D51" s="45">
        <v>0</v>
      </c>
      <c r="E51" s="45">
        <v>1</v>
      </c>
      <c r="F51" s="41">
        <v>0</v>
      </c>
    </row>
    <row r="52" spans="1:6" x14ac:dyDescent="0.25">
      <c r="A52" s="188"/>
      <c r="B52" s="44" t="s">
        <v>325</v>
      </c>
      <c r="C52" s="45">
        <v>91</v>
      </c>
      <c r="D52" s="45">
        <v>73</v>
      </c>
      <c r="E52" s="45">
        <v>23</v>
      </c>
      <c r="F52" s="41">
        <v>14</v>
      </c>
    </row>
    <row r="53" spans="1:6" x14ac:dyDescent="0.25">
      <c r="A53" s="188"/>
      <c r="B53" s="44" t="s">
        <v>1057</v>
      </c>
      <c r="C53" s="45">
        <v>2752</v>
      </c>
      <c r="D53" s="45">
        <v>538</v>
      </c>
      <c r="E53" s="45">
        <v>82</v>
      </c>
      <c r="F53" s="41">
        <v>78</v>
      </c>
    </row>
    <row r="54" spans="1:6" x14ac:dyDescent="0.25">
      <c r="A54" s="188"/>
      <c r="B54" s="44" t="s">
        <v>1058</v>
      </c>
      <c r="C54" s="45">
        <v>691</v>
      </c>
      <c r="D54" s="45">
        <v>100</v>
      </c>
      <c r="E54" s="45">
        <v>31</v>
      </c>
      <c r="F54" s="41">
        <v>28</v>
      </c>
    </row>
    <row r="55" spans="1:6" x14ac:dyDescent="0.25">
      <c r="A55" s="188"/>
      <c r="B55" s="44" t="s">
        <v>1059</v>
      </c>
      <c r="C55" s="45">
        <v>8</v>
      </c>
      <c r="D55" s="45">
        <v>3</v>
      </c>
      <c r="E55" s="45">
        <v>0</v>
      </c>
      <c r="F55" s="41">
        <v>1</v>
      </c>
    </row>
    <row r="56" spans="1:6" x14ac:dyDescent="0.25">
      <c r="A56" s="188"/>
      <c r="B56" s="44" t="s">
        <v>1060</v>
      </c>
      <c r="C56" s="20"/>
      <c r="D56" s="20"/>
      <c r="E56" s="20"/>
      <c r="F56" s="24"/>
    </row>
    <row r="57" spans="1:6" x14ac:dyDescent="0.25">
      <c r="A57" s="188"/>
      <c r="B57" s="44" t="s">
        <v>1061</v>
      </c>
      <c r="C57" s="45">
        <v>96</v>
      </c>
      <c r="D57" s="45">
        <v>41</v>
      </c>
      <c r="E57" s="45">
        <v>13</v>
      </c>
      <c r="F57" s="41">
        <v>7</v>
      </c>
    </row>
    <row r="58" spans="1:6" x14ac:dyDescent="0.25">
      <c r="A58" s="188"/>
      <c r="B58" s="44" t="s">
        <v>1062</v>
      </c>
      <c r="C58" s="45">
        <v>6</v>
      </c>
      <c r="D58" s="45">
        <v>3</v>
      </c>
      <c r="E58" s="45">
        <v>0</v>
      </c>
      <c r="F58" s="41">
        <v>1</v>
      </c>
    </row>
    <row r="59" spans="1:6" x14ac:dyDescent="0.25">
      <c r="A59" s="188"/>
      <c r="B59" s="44" t="s">
        <v>1063</v>
      </c>
      <c r="C59" s="20"/>
      <c r="D59" s="20"/>
      <c r="E59" s="20"/>
      <c r="F59" s="24"/>
    </row>
    <row r="60" spans="1:6" x14ac:dyDescent="0.25">
      <c r="A60" s="188"/>
      <c r="B60" s="44" t="s">
        <v>396</v>
      </c>
      <c r="C60" s="45">
        <v>1</v>
      </c>
      <c r="D60" s="45">
        <v>1</v>
      </c>
      <c r="E60" s="45">
        <v>0</v>
      </c>
      <c r="F60" s="41">
        <v>0</v>
      </c>
    </row>
    <row r="61" spans="1:6" x14ac:dyDescent="0.25">
      <c r="A61" s="188"/>
      <c r="B61" s="44" t="s">
        <v>1064</v>
      </c>
      <c r="C61" s="45">
        <v>3</v>
      </c>
      <c r="D61" s="45">
        <v>5</v>
      </c>
      <c r="E61" s="45">
        <v>0</v>
      </c>
      <c r="F61" s="41">
        <v>0</v>
      </c>
    </row>
    <row r="62" spans="1:6" x14ac:dyDescent="0.25">
      <c r="A62" s="188"/>
      <c r="B62" s="44" t="s">
        <v>1065</v>
      </c>
      <c r="C62" s="20"/>
      <c r="D62" s="20"/>
      <c r="E62" s="20"/>
      <c r="F62" s="24"/>
    </row>
    <row r="63" spans="1:6" x14ac:dyDescent="0.25">
      <c r="A63" s="188"/>
      <c r="B63" s="44" t="s">
        <v>1066</v>
      </c>
      <c r="C63" s="45">
        <v>3</v>
      </c>
      <c r="D63" s="45">
        <v>0</v>
      </c>
      <c r="E63" s="45">
        <v>0</v>
      </c>
      <c r="F63" s="41">
        <v>0</v>
      </c>
    </row>
    <row r="64" spans="1:6" x14ac:dyDescent="0.25">
      <c r="A64" s="188"/>
      <c r="B64" s="44" t="s">
        <v>1067</v>
      </c>
      <c r="C64" s="45">
        <v>111</v>
      </c>
      <c r="D64" s="45">
        <v>68</v>
      </c>
      <c r="E64" s="45">
        <v>14</v>
      </c>
      <c r="F64" s="41">
        <v>13</v>
      </c>
    </row>
    <row r="65" spans="1:6" x14ac:dyDescent="0.25">
      <c r="A65" s="188"/>
      <c r="B65" s="44" t="s">
        <v>1068</v>
      </c>
      <c r="C65" s="45">
        <v>23</v>
      </c>
      <c r="D65" s="45">
        <v>1</v>
      </c>
      <c r="E65" s="45">
        <v>1</v>
      </c>
      <c r="F65" s="41">
        <v>1</v>
      </c>
    </row>
    <row r="66" spans="1:6" x14ac:dyDescent="0.25">
      <c r="A66" s="189"/>
      <c r="B66" s="44" t="s">
        <v>1069</v>
      </c>
      <c r="C66" s="45">
        <v>2</v>
      </c>
      <c r="D66" s="45">
        <v>1</v>
      </c>
      <c r="E66" s="45">
        <v>0</v>
      </c>
      <c r="F66" s="41">
        <v>0</v>
      </c>
    </row>
    <row r="67" spans="1:6" x14ac:dyDescent="0.25">
      <c r="A67" s="182" t="s">
        <v>1070</v>
      </c>
      <c r="B67" s="183"/>
      <c r="C67" s="46">
        <v>3789</v>
      </c>
      <c r="D67" s="46">
        <v>834</v>
      </c>
      <c r="E67" s="46">
        <v>165</v>
      </c>
      <c r="F67" s="46">
        <v>143</v>
      </c>
    </row>
    <row r="68" spans="1:6" x14ac:dyDescent="0.25">
      <c r="A68" s="187" t="s">
        <v>965</v>
      </c>
      <c r="B68" s="44" t="s">
        <v>1071</v>
      </c>
      <c r="C68" s="45">
        <v>31</v>
      </c>
      <c r="D68" s="45">
        <v>0</v>
      </c>
      <c r="E68" s="45">
        <v>0</v>
      </c>
      <c r="F68" s="41">
        <v>0</v>
      </c>
    </row>
    <row r="69" spans="1:6" x14ac:dyDescent="0.25">
      <c r="A69" s="188"/>
      <c r="B69" s="44" t="s">
        <v>1072</v>
      </c>
      <c r="C69" s="45">
        <v>5</v>
      </c>
      <c r="D69" s="45">
        <v>0</v>
      </c>
      <c r="E69" s="45">
        <v>0</v>
      </c>
      <c r="F69" s="41">
        <v>0</v>
      </c>
    </row>
    <row r="70" spans="1:6" x14ac:dyDescent="0.25">
      <c r="A70" s="189"/>
      <c r="B70" s="44" t="s">
        <v>108</v>
      </c>
      <c r="C70" s="45">
        <v>20</v>
      </c>
      <c r="D70" s="45">
        <v>0</v>
      </c>
      <c r="E70" s="45">
        <v>0</v>
      </c>
      <c r="F70" s="41">
        <v>0</v>
      </c>
    </row>
    <row r="71" spans="1:6" x14ac:dyDescent="0.25">
      <c r="A71" s="182" t="s">
        <v>1073</v>
      </c>
      <c r="B71" s="183"/>
      <c r="C71" s="46">
        <v>56</v>
      </c>
      <c r="D71" s="46">
        <v>0</v>
      </c>
      <c r="E71" s="46">
        <v>0</v>
      </c>
      <c r="F71" s="46">
        <v>0</v>
      </c>
    </row>
  </sheetData>
  <sheetProtection algorithmName="SHA-512" hashValue="1poXGbsVAzEehmFytgG0ks4cTg1IlsjU3RuP1BDEL9dql3zWZX//CcW+knEF33oEVwLmRtbsPQrPivMlrCUzkQ==" saltValue="m0i5TQ/aUpDQi/XZSGZ13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75" t="s">
        <v>1076</v>
      </c>
      <c r="B5" s="14" t="s">
        <v>1077</v>
      </c>
      <c r="C5" s="25">
        <v>6545</v>
      </c>
    </row>
    <row r="6" spans="1:3" x14ac:dyDescent="0.25">
      <c r="A6" s="176"/>
      <c r="B6" s="14" t="s">
        <v>1019</v>
      </c>
      <c r="C6" s="25">
        <v>1518</v>
      </c>
    </row>
    <row r="7" spans="1:3" x14ac:dyDescent="0.25">
      <c r="A7" s="176"/>
      <c r="B7" s="14" t="s">
        <v>1078</v>
      </c>
      <c r="C7" s="25">
        <v>15565</v>
      </c>
    </row>
    <row r="8" spans="1:3" x14ac:dyDescent="0.25">
      <c r="A8" s="176"/>
      <c r="B8" s="14" t="s">
        <v>1079</v>
      </c>
      <c r="C8" s="25">
        <v>2594</v>
      </c>
    </row>
    <row r="9" spans="1:3" x14ac:dyDescent="0.25">
      <c r="A9" s="176"/>
      <c r="B9" s="14" t="s">
        <v>1021</v>
      </c>
      <c r="C9" s="25">
        <v>46</v>
      </c>
    </row>
    <row r="10" spans="1:3" x14ac:dyDescent="0.25">
      <c r="A10" s="176"/>
      <c r="B10" s="14" t="s">
        <v>1022</v>
      </c>
      <c r="C10" s="25">
        <v>41</v>
      </c>
    </row>
    <row r="11" spans="1:3" x14ac:dyDescent="0.25">
      <c r="A11" s="176"/>
      <c r="B11" s="14" t="s">
        <v>1080</v>
      </c>
      <c r="C11" s="25">
        <v>5</v>
      </c>
    </row>
    <row r="12" spans="1:3" x14ac:dyDescent="0.25">
      <c r="A12" s="177"/>
      <c r="B12" s="14" t="s">
        <v>1081</v>
      </c>
      <c r="C12" s="25">
        <v>10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5352</v>
      </c>
    </row>
    <row r="17" spans="1:3" x14ac:dyDescent="0.25">
      <c r="A17" s="23" t="s">
        <v>1084</v>
      </c>
      <c r="B17" s="18"/>
      <c r="C17" s="25">
        <v>846</v>
      </c>
    </row>
    <row r="18" spans="1:3" x14ac:dyDescent="0.25">
      <c r="A18" s="23" t="s">
        <v>1085</v>
      </c>
      <c r="B18" s="18"/>
      <c r="C18" s="25">
        <v>1319</v>
      </c>
    </row>
    <row r="19" spans="1:3" x14ac:dyDescent="0.25">
      <c r="A19" s="23" t="s">
        <v>1086</v>
      </c>
      <c r="B19" s="18"/>
      <c r="C19" s="25">
        <v>1553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4"/>
    </row>
    <row r="24" spans="1:3" x14ac:dyDescent="0.25">
      <c r="A24" s="23" t="s">
        <v>1089</v>
      </c>
      <c r="B24" s="18"/>
      <c r="C24" s="25">
        <v>1</v>
      </c>
    </row>
    <row r="25" spans="1:3" x14ac:dyDescent="0.25">
      <c r="A25" s="23" t="s">
        <v>1090</v>
      </c>
      <c r="B25" s="18"/>
      <c r="C25" s="24"/>
    </row>
    <row r="26" spans="1:3" x14ac:dyDescent="0.25">
      <c r="A26" s="23" t="s">
        <v>1091</v>
      </c>
      <c r="B26" s="18"/>
      <c r="C26" s="24"/>
    </row>
    <row r="27" spans="1:3" x14ac:dyDescent="0.25">
      <c r="A27" s="23" t="s">
        <v>1092</v>
      </c>
      <c r="B27" s="18"/>
      <c r="C27" s="24"/>
    </row>
    <row r="28" spans="1:3" x14ac:dyDescent="0.25">
      <c r="A28" s="23" t="s">
        <v>1093</v>
      </c>
      <c r="B28" s="18"/>
      <c r="C28" s="25">
        <v>1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5">
        <v>1</v>
      </c>
    </row>
    <row r="33" spans="1:3" x14ac:dyDescent="0.25">
      <c r="A33" s="23" t="s">
        <v>1096</v>
      </c>
      <c r="B33" s="18"/>
      <c r="C33" s="25">
        <v>7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130</v>
      </c>
    </row>
    <row r="38" spans="1:3" x14ac:dyDescent="0.25">
      <c r="A38" s="23" t="s">
        <v>1098</v>
      </c>
      <c r="B38" s="18"/>
      <c r="C38" s="25">
        <v>501</v>
      </c>
    </row>
    <row r="39" spans="1:3" x14ac:dyDescent="0.25">
      <c r="A39" s="23" t="s">
        <v>1099</v>
      </c>
      <c r="B39" s="18"/>
      <c r="C39" s="25">
        <v>4689</v>
      </c>
    </row>
    <row r="40" spans="1:3" x14ac:dyDescent="0.25">
      <c r="A40" s="23" t="s">
        <v>1100</v>
      </c>
      <c r="B40" s="18"/>
      <c r="C40" s="25">
        <v>2365</v>
      </c>
    </row>
    <row r="41" spans="1:3" x14ac:dyDescent="0.25">
      <c r="A41" s="23" t="s">
        <v>1101</v>
      </c>
      <c r="B41" s="18"/>
      <c r="C41" s="25">
        <v>1148</v>
      </c>
    </row>
    <row r="42" spans="1:3" x14ac:dyDescent="0.25">
      <c r="A42" s="23" t="s">
        <v>1102</v>
      </c>
      <c r="B42" s="18"/>
      <c r="C42" s="25">
        <v>1156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67</v>
      </c>
    </row>
    <row r="47" spans="1:3" x14ac:dyDescent="0.25">
      <c r="A47" s="23" t="s">
        <v>1105</v>
      </c>
      <c r="B47" s="18"/>
      <c r="C47" s="25">
        <v>98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75" t="s">
        <v>1107</v>
      </c>
      <c r="B51" s="14" t="s">
        <v>1108</v>
      </c>
      <c r="C51" s="25">
        <v>719</v>
      </c>
    </row>
    <row r="52" spans="1:6" x14ac:dyDescent="0.25">
      <c r="A52" s="176"/>
      <c r="B52" s="14" t="s">
        <v>122</v>
      </c>
      <c r="C52" s="25">
        <v>851</v>
      </c>
    </row>
    <row r="53" spans="1:6" x14ac:dyDescent="0.25">
      <c r="A53" s="176"/>
      <c r="B53" s="14" t="s">
        <v>1109</v>
      </c>
      <c r="C53" s="25">
        <v>520</v>
      </c>
    </row>
    <row r="54" spans="1:6" x14ac:dyDescent="0.25">
      <c r="A54" s="177"/>
      <c r="B54" s="14" t="s">
        <v>1110</v>
      </c>
      <c r="C54" s="25">
        <v>13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6</v>
      </c>
    </row>
    <row r="59" spans="1:6" x14ac:dyDescent="0.25">
      <c r="A59" s="23" t="s">
        <v>111</v>
      </c>
      <c r="B59" s="18"/>
      <c r="C59" s="25">
        <v>2</v>
      </c>
    </row>
    <row r="60" spans="1:6" x14ac:dyDescent="0.25">
      <c r="A60" s="23" t="s">
        <v>1050</v>
      </c>
      <c r="B60" s="18"/>
      <c r="C60" s="25">
        <v>4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75" t="s">
        <v>950</v>
      </c>
      <c r="B63" s="14" t="s">
        <v>1053</v>
      </c>
      <c r="C63" s="15">
        <v>0</v>
      </c>
      <c r="D63" s="15">
        <v>0</v>
      </c>
      <c r="E63" s="15">
        <v>0</v>
      </c>
      <c r="F63" s="25">
        <v>0</v>
      </c>
    </row>
    <row r="64" spans="1:6" x14ac:dyDescent="0.25">
      <c r="A64" s="176"/>
      <c r="B64" s="14" t="s">
        <v>1054</v>
      </c>
      <c r="C64" s="15">
        <v>1</v>
      </c>
      <c r="D64" s="15">
        <v>0</v>
      </c>
      <c r="E64" s="15">
        <v>0</v>
      </c>
      <c r="F64" s="25">
        <v>0</v>
      </c>
    </row>
    <row r="65" spans="1:6" x14ac:dyDescent="0.25">
      <c r="A65" s="176"/>
      <c r="B65" s="14" t="s">
        <v>1055</v>
      </c>
      <c r="C65" s="15">
        <v>4</v>
      </c>
      <c r="D65" s="15">
        <v>0</v>
      </c>
      <c r="E65" s="15">
        <v>0</v>
      </c>
      <c r="F65" s="25">
        <v>0</v>
      </c>
    </row>
    <row r="66" spans="1:6" x14ac:dyDescent="0.25">
      <c r="A66" s="176"/>
      <c r="B66" s="14" t="s">
        <v>1056</v>
      </c>
      <c r="C66" s="15">
        <v>3</v>
      </c>
      <c r="D66" s="15">
        <v>2</v>
      </c>
      <c r="E66" s="15">
        <v>1</v>
      </c>
      <c r="F66" s="25">
        <v>0</v>
      </c>
    </row>
    <row r="67" spans="1:6" x14ac:dyDescent="0.25">
      <c r="A67" s="176"/>
      <c r="B67" s="14" t="s">
        <v>325</v>
      </c>
      <c r="C67" s="15">
        <v>244</v>
      </c>
      <c r="D67" s="15">
        <v>158</v>
      </c>
      <c r="E67" s="15">
        <v>50</v>
      </c>
      <c r="F67" s="25">
        <v>36</v>
      </c>
    </row>
    <row r="68" spans="1:6" x14ac:dyDescent="0.25">
      <c r="A68" s="176"/>
      <c r="B68" s="14" t="s">
        <v>1111</v>
      </c>
      <c r="C68" s="15">
        <v>12737</v>
      </c>
      <c r="D68" s="15">
        <v>2852</v>
      </c>
      <c r="E68" s="15">
        <v>861</v>
      </c>
      <c r="F68" s="25">
        <v>273</v>
      </c>
    </row>
    <row r="69" spans="1:6" x14ac:dyDescent="0.25">
      <c r="A69" s="176"/>
      <c r="B69" s="14" t="s">
        <v>1112</v>
      </c>
      <c r="C69" s="15">
        <v>498</v>
      </c>
      <c r="D69" s="15">
        <v>144</v>
      </c>
      <c r="E69" s="15">
        <v>47</v>
      </c>
      <c r="F69" s="25">
        <v>29</v>
      </c>
    </row>
    <row r="70" spans="1:6" x14ac:dyDescent="0.25">
      <c r="A70" s="176"/>
      <c r="B70" s="14" t="s">
        <v>1059</v>
      </c>
      <c r="C70" s="15">
        <v>29</v>
      </c>
      <c r="D70" s="15">
        <v>44</v>
      </c>
      <c r="E70" s="15">
        <v>10</v>
      </c>
      <c r="F70" s="25">
        <v>7</v>
      </c>
    </row>
    <row r="71" spans="1:6" x14ac:dyDescent="0.25">
      <c r="A71" s="176"/>
      <c r="B71" s="14" t="s">
        <v>1113</v>
      </c>
      <c r="C71" s="15">
        <v>1</v>
      </c>
      <c r="D71" s="15">
        <v>0</v>
      </c>
      <c r="E71" s="15">
        <v>0</v>
      </c>
      <c r="F71" s="25">
        <v>1</v>
      </c>
    </row>
    <row r="72" spans="1:6" x14ac:dyDescent="0.25">
      <c r="A72" s="176"/>
      <c r="B72" s="14" t="s">
        <v>1114</v>
      </c>
      <c r="C72" s="15">
        <v>150</v>
      </c>
      <c r="D72" s="15">
        <v>336</v>
      </c>
      <c r="E72" s="15">
        <v>60</v>
      </c>
      <c r="F72" s="25">
        <v>45</v>
      </c>
    </row>
    <row r="73" spans="1:6" x14ac:dyDescent="0.25">
      <c r="A73" s="176"/>
      <c r="B73" s="14" t="s">
        <v>1115</v>
      </c>
      <c r="C73" s="15">
        <v>43</v>
      </c>
      <c r="D73" s="15">
        <v>66</v>
      </c>
      <c r="E73" s="15">
        <v>9</v>
      </c>
      <c r="F73" s="25">
        <v>16</v>
      </c>
    </row>
    <row r="74" spans="1:6" x14ac:dyDescent="0.25">
      <c r="A74" s="176"/>
      <c r="B74" s="14" t="s">
        <v>1063</v>
      </c>
      <c r="C74" s="15">
        <v>2</v>
      </c>
      <c r="D74" s="15">
        <v>0</v>
      </c>
      <c r="E74" s="15">
        <v>0</v>
      </c>
      <c r="F74" s="25">
        <v>1</v>
      </c>
    </row>
    <row r="75" spans="1:6" x14ac:dyDescent="0.25">
      <c r="A75" s="176"/>
      <c r="B75" s="14" t="s">
        <v>396</v>
      </c>
      <c r="C75" s="15">
        <v>3</v>
      </c>
      <c r="D75" s="15">
        <v>0</v>
      </c>
      <c r="E75" s="15">
        <v>0</v>
      </c>
      <c r="F75" s="25">
        <v>0</v>
      </c>
    </row>
    <row r="76" spans="1:6" x14ac:dyDescent="0.25">
      <c r="A76" s="176"/>
      <c r="B76" s="14" t="s">
        <v>1064</v>
      </c>
      <c r="C76" s="15">
        <v>10</v>
      </c>
      <c r="D76" s="15">
        <v>4</v>
      </c>
      <c r="E76" s="15">
        <v>1</v>
      </c>
      <c r="F76" s="25">
        <v>0</v>
      </c>
    </row>
    <row r="77" spans="1:6" x14ac:dyDescent="0.25">
      <c r="A77" s="176"/>
      <c r="B77" s="14" t="s">
        <v>1065</v>
      </c>
      <c r="C77" s="15">
        <v>19</v>
      </c>
      <c r="D77" s="15">
        <v>9</v>
      </c>
      <c r="E77" s="15">
        <v>3</v>
      </c>
      <c r="F77" s="25">
        <v>0</v>
      </c>
    </row>
    <row r="78" spans="1:6" x14ac:dyDescent="0.25">
      <c r="A78" s="176"/>
      <c r="B78" s="14" t="s">
        <v>1066</v>
      </c>
      <c r="C78" s="15">
        <v>1</v>
      </c>
      <c r="D78" s="15">
        <v>3</v>
      </c>
      <c r="E78" s="15">
        <v>2</v>
      </c>
      <c r="F78" s="25">
        <v>0</v>
      </c>
    </row>
    <row r="79" spans="1:6" x14ac:dyDescent="0.25">
      <c r="A79" s="176"/>
      <c r="B79" s="14" t="s">
        <v>1067</v>
      </c>
      <c r="C79" s="15">
        <v>2265</v>
      </c>
      <c r="D79" s="15">
        <v>1059</v>
      </c>
      <c r="E79" s="15">
        <v>291</v>
      </c>
      <c r="F79" s="25">
        <v>118</v>
      </c>
    </row>
    <row r="80" spans="1:6" x14ac:dyDescent="0.25">
      <c r="A80" s="176"/>
      <c r="B80" s="14" t="s">
        <v>1068</v>
      </c>
      <c r="C80" s="15">
        <v>121</v>
      </c>
      <c r="D80" s="15">
        <v>70</v>
      </c>
      <c r="E80" s="15">
        <v>3</v>
      </c>
      <c r="F80" s="25">
        <v>14</v>
      </c>
    </row>
    <row r="81" spans="1:6" x14ac:dyDescent="0.25">
      <c r="A81" s="177"/>
      <c r="B81" s="14" t="s">
        <v>1069</v>
      </c>
      <c r="C81" s="15">
        <v>4</v>
      </c>
      <c r="D81" s="15">
        <v>10</v>
      </c>
      <c r="E81" s="15">
        <v>4</v>
      </c>
      <c r="F81" s="25">
        <v>1</v>
      </c>
    </row>
    <row r="82" spans="1:6" x14ac:dyDescent="0.25">
      <c r="A82" s="190" t="s">
        <v>1070</v>
      </c>
      <c r="B82" s="191"/>
      <c r="C82" s="33">
        <v>16135</v>
      </c>
      <c r="D82" s="33">
        <v>4757</v>
      </c>
      <c r="E82" s="33">
        <v>1342</v>
      </c>
      <c r="F82" s="33">
        <v>541</v>
      </c>
    </row>
    <row r="83" spans="1:6" x14ac:dyDescent="0.25">
      <c r="A83" s="175" t="s">
        <v>1116</v>
      </c>
      <c r="B83" s="14" t="s">
        <v>1071</v>
      </c>
      <c r="C83" s="15">
        <v>69</v>
      </c>
      <c r="D83" s="15">
        <v>0</v>
      </c>
      <c r="E83" s="15">
        <v>0</v>
      </c>
      <c r="F83" s="25">
        <v>0</v>
      </c>
    </row>
    <row r="84" spans="1:6" x14ac:dyDescent="0.25">
      <c r="A84" s="176"/>
      <c r="B84" s="14" t="s">
        <v>1072</v>
      </c>
      <c r="C84" s="15">
        <v>31</v>
      </c>
      <c r="D84" s="15">
        <v>0</v>
      </c>
      <c r="E84" s="15">
        <v>0</v>
      </c>
      <c r="F84" s="25">
        <v>0</v>
      </c>
    </row>
    <row r="85" spans="1:6" x14ac:dyDescent="0.25">
      <c r="A85" s="177"/>
      <c r="B85" s="14" t="s">
        <v>108</v>
      </c>
      <c r="C85" s="15">
        <v>267</v>
      </c>
      <c r="D85" s="15">
        <v>0</v>
      </c>
      <c r="E85" s="15">
        <v>0</v>
      </c>
      <c r="F85" s="25">
        <v>0</v>
      </c>
    </row>
    <row r="86" spans="1:6" x14ac:dyDescent="0.25">
      <c r="A86" s="190" t="s">
        <v>1117</v>
      </c>
      <c r="B86" s="191"/>
      <c r="C86" s="33">
        <v>367</v>
      </c>
      <c r="D86" s="33">
        <v>0</v>
      </c>
      <c r="E86" s="33">
        <v>0</v>
      </c>
      <c r="F86" s="33">
        <v>0</v>
      </c>
    </row>
  </sheetData>
  <sheetProtection algorithmName="SHA-512" hashValue="TQXimmEKflLt5lR6UehW+G4m/sBybTir4h2/J+IfqefX8STkmEPnJJy2Gvbfm6Qofg83esa/FN+tMcT/kzFTmQ==" saltValue="MWXkat8zhfxnxtwKxdRz0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5">
        <v>12</v>
      </c>
    </row>
    <row r="6" spans="1:3" x14ac:dyDescent="0.25">
      <c r="A6" s="13" t="s">
        <v>1121</v>
      </c>
      <c r="B6" s="18"/>
      <c r="C6" s="25">
        <v>113</v>
      </c>
    </row>
    <row r="7" spans="1:3" x14ac:dyDescent="0.25">
      <c r="A7" s="13" t="s">
        <v>1122</v>
      </c>
      <c r="B7" s="18"/>
      <c r="C7" s="25">
        <v>66</v>
      </c>
    </row>
    <row r="8" spans="1:3" x14ac:dyDescent="0.25">
      <c r="A8" s="13" t="s">
        <v>1123</v>
      </c>
      <c r="B8" s="18"/>
      <c r="C8" s="25">
        <v>0</v>
      </c>
    </row>
    <row r="9" spans="1:3" x14ac:dyDescent="0.25">
      <c r="A9" s="13" t="s">
        <v>1124</v>
      </c>
      <c r="B9" s="18"/>
      <c r="C9" s="25">
        <v>43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41</v>
      </c>
    </row>
    <row r="14" spans="1:3" x14ac:dyDescent="0.25">
      <c r="A14" s="13" t="s">
        <v>1121</v>
      </c>
      <c r="B14" s="18"/>
      <c r="C14" s="25">
        <v>197</v>
      </c>
    </row>
    <row r="15" spans="1:3" x14ac:dyDescent="0.25">
      <c r="A15" s="13" t="s">
        <v>1126</v>
      </c>
      <c r="B15" s="18"/>
      <c r="C15" s="25">
        <v>163</v>
      </c>
    </row>
    <row r="16" spans="1:3" x14ac:dyDescent="0.25">
      <c r="A16" s="13" t="s">
        <v>1123</v>
      </c>
      <c r="B16" s="18"/>
      <c r="C16" s="25">
        <v>0</v>
      </c>
    </row>
    <row r="17" spans="1:3" x14ac:dyDescent="0.25">
      <c r="A17" s="13" t="s">
        <v>1124</v>
      </c>
      <c r="B17" s="18"/>
      <c r="C17" s="25">
        <v>1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5">
        <v>24</v>
      </c>
    </row>
    <row r="22" spans="1:3" x14ac:dyDescent="0.25">
      <c r="A22" s="13" t="s">
        <v>1128</v>
      </c>
      <c r="B22" s="18"/>
      <c r="C22" s="25">
        <v>13</v>
      </c>
    </row>
    <row r="23" spans="1:3" x14ac:dyDescent="0.25">
      <c r="A23" s="13" t="s">
        <v>1129</v>
      </c>
      <c r="B23" s="18"/>
      <c r="C23" s="25">
        <v>12</v>
      </c>
    </row>
    <row r="24" spans="1:3" x14ac:dyDescent="0.25">
      <c r="A24" s="13" t="s">
        <v>1130</v>
      </c>
      <c r="B24" s="18"/>
      <c r="C24" s="25">
        <v>9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55</v>
      </c>
    </row>
    <row r="29" spans="1:3" x14ac:dyDescent="0.25">
      <c r="A29" s="13" t="s">
        <v>1133</v>
      </c>
      <c r="B29" s="18"/>
      <c r="C29" s="25">
        <v>50</v>
      </c>
    </row>
    <row r="30" spans="1:3" x14ac:dyDescent="0.25">
      <c r="A30" s="13" t="s">
        <v>1134</v>
      </c>
      <c r="B30" s="18"/>
      <c r="C30" s="25">
        <v>0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5">
        <v>31</v>
      </c>
    </row>
    <row r="35" spans="1:3" x14ac:dyDescent="0.25">
      <c r="A35" s="13" t="s">
        <v>1137</v>
      </c>
      <c r="B35" s="18"/>
      <c r="C35" s="25">
        <v>29</v>
      </c>
    </row>
    <row r="36" spans="1:3" x14ac:dyDescent="0.25">
      <c r="A36" s="13" t="s">
        <v>1138</v>
      </c>
      <c r="B36" s="18"/>
      <c r="C36" s="25">
        <v>2</v>
      </c>
    </row>
  </sheetData>
  <sheetProtection algorithmName="SHA-512" hashValue="CZif8yON2VhOL1oz4meuoOZC0jrncQoIJmZp3XyOvtUZ+Ee8QH02SfGu7dbWYwsDZP+vdT5A5TRq2SbsXcymPA==" saltValue="RaJ0JrcEWFsyRDy/XQyT7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48</v>
      </c>
    </row>
    <row r="6" spans="1:3" x14ac:dyDescent="0.25">
      <c r="A6" s="13" t="s">
        <v>1142</v>
      </c>
      <c r="B6" s="18"/>
      <c r="C6" s="25">
        <v>111</v>
      </c>
    </row>
    <row r="7" spans="1:3" x14ac:dyDescent="0.25">
      <c r="A7" s="13" t="s">
        <v>1143</v>
      </c>
      <c r="B7" s="18"/>
      <c r="C7" s="25">
        <v>0</v>
      </c>
    </row>
    <row r="8" spans="1:3" x14ac:dyDescent="0.25">
      <c r="A8" s="13" t="s">
        <v>1144</v>
      </c>
      <c r="B8" s="18"/>
      <c r="C8" s="25">
        <v>72</v>
      </c>
    </row>
    <row r="9" spans="1:3" x14ac:dyDescent="0.25">
      <c r="A9" s="13" t="s">
        <v>1145</v>
      </c>
      <c r="B9" s="18"/>
      <c r="C9" s="25">
        <v>161</v>
      </c>
    </row>
    <row r="10" spans="1:3" x14ac:dyDescent="0.25">
      <c r="A10" s="13" t="s">
        <v>1146</v>
      </c>
      <c r="B10" s="18"/>
      <c r="C10" s="25">
        <v>12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51</v>
      </c>
    </row>
    <row r="15" spans="1:3" x14ac:dyDescent="0.25">
      <c r="A15" s="13" t="s">
        <v>1149</v>
      </c>
      <c r="B15" s="18"/>
      <c r="C15" s="25">
        <v>43</v>
      </c>
    </row>
    <row r="16" spans="1:3" x14ac:dyDescent="0.25">
      <c r="A16" s="13" t="s">
        <v>1150</v>
      </c>
      <c r="B16" s="18"/>
      <c r="C16" s="25">
        <v>1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5">
        <v>2</v>
      </c>
    </row>
    <row r="21" spans="1:3" x14ac:dyDescent="0.25">
      <c r="A21" s="13" t="s">
        <v>1153</v>
      </c>
      <c r="B21" s="18"/>
      <c r="C21" s="25">
        <v>2</v>
      </c>
    </row>
    <row r="22" spans="1:3" x14ac:dyDescent="0.25">
      <c r="A22" s="13" t="s">
        <v>1154</v>
      </c>
      <c r="B22" s="18"/>
      <c r="C22" s="24"/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/>
    </row>
    <row r="27" spans="1:3" x14ac:dyDescent="0.25">
      <c r="A27" s="13" t="s">
        <v>1157</v>
      </c>
      <c r="B27" s="18"/>
      <c r="C27" s="24"/>
    </row>
    <row r="28" spans="1:3" x14ac:dyDescent="0.25">
      <c r="A28" s="13" t="s">
        <v>1158</v>
      </c>
      <c r="B28" s="18"/>
      <c r="C28" s="24"/>
    </row>
    <row r="29" spans="1:3" x14ac:dyDescent="0.25">
      <c r="A29" s="13" t="s">
        <v>1159</v>
      </c>
      <c r="B29" s="18"/>
      <c r="C29" s="24"/>
    </row>
    <row r="30" spans="1:3" x14ac:dyDescent="0.25">
      <c r="A30" s="13" t="s">
        <v>1160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/>
    </row>
    <row r="35" spans="1:3" x14ac:dyDescent="0.25">
      <c r="A35" s="13" t="s">
        <v>1163</v>
      </c>
      <c r="B35" s="18"/>
      <c r="C35" s="24"/>
    </row>
    <row r="36" spans="1:3" x14ac:dyDescent="0.25">
      <c r="A36" s="13" t="s">
        <v>1164</v>
      </c>
      <c r="B36" s="18"/>
      <c r="C36" s="25">
        <v>19</v>
      </c>
    </row>
    <row r="37" spans="1:3" x14ac:dyDescent="0.25">
      <c r="A37" s="13" t="s">
        <v>1083</v>
      </c>
      <c r="B37" s="18"/>
      <c r="C37" s="25">
        <v>7</v>
      </c>
    </row>
    <row r="38" spans="1:3" x14ac:dyDescent="0.25">
      <c r="A38" s="13" t="s">
        <v>1165</v>
      </c>
      <c r="B38" s="18"/>
      <c r="C38" s="25">
        <v>3</v>
      </c>
    </row>
    <row r="39" spans="1:3" x14ac:dyDescent="0.25">
      <c r="A39" s="13" t="s">
        <v>1166</v>
      </c>
      <c r="B39" s="18"/>
      <c r="C39" s="25">
        <v>5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5">
        <v>1</v>
      </c>
    </row>
    <row r="44" spans="1:3" x14ac:dyDescent="0.25">
      <c r="A44" s="13" t="s">
        <v>1163</v>
      </c>
      <c r="B44" s="18"/>
      <c r="C44" s="25">
        <v>1</v>
      </c>
    </row>
    <row r="45" spans="1:3" x14ac:dyDescent="0.25">
      <c r="A45" s="13" t="s">
        <v>1164</v>
      </c>
      <c r="B45" s="18"/>
      <c r="C45" s="25">
        <v>23</v>
      </c>
    </row>
    <row r="46" spans="1:3" x14ac:dyDescent="0.25">
      <c r="A46" s="13" t="s">
        <v>1083</v>
      </c>
      <c r="B46" s="18"/>
      <c r="C46" s="25">
        <v>11</v>
      </c>
    </row>
    <row r="47" spans="1:3" x14ac:dyDescent="0.25">
      <c r="A47" s="13" t="s">
        <v>1165</v>
      </c>
      <c r="B47" s="18"/>
      <c r="C47" s="25">
        <v>4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5">
        <v>2</v>
      </c>
    </row>
    <row r="52" spans="1:3" x14ac:dyDescent="0.25">
      <c r="A52" s="13" t="s">
        <v>1163</v>
      </c>
      <c r="B52" s="18"/>
      <c r="C52" s="24"/>
    </row>
    <row r="53" spans="1:3" x14ac:dyDescent="0.25">
      <c r="A53" s="13" t="s">
        <v>1164</v>
      </c>
      <c r="B53" s="18"/>
      <c r="C53" s="25">
        <v>41</v>
      </c>
    </row>
    <row r="54" spans="1:3" x14ac:dyDescent="0.25">
      <c r="A54" s="13" t="s">
        <v>1083</v>
      </c>
      <c r="B54" s="18"/>
      <c r="C54" s="25">
        <v>3</v>
      </c>
    </row>
    <row r="55" spans="1:3" x14ac:dyDescent="0.25">
      <c r="A55" s="13" t="s">
        <v>1165</v>
      </c>
      <c r="B55" s="18"/>
      <c r="C55" s="25">
        <v>5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/>
    </row>
    <row r="60" spans="1:3" x14ac:dyDescent="0.25">
      <c r="A60" s="13" t="s">
        <v>1163</v>
      </c>
      <c r="B60" s="18"/>
      <c r="C60" s="24"/>
    </row>
    <row r="61" spans="1:3" x14ac:dyDescent="0.25">
      <c r="A61" s="13" t="s">
        <v>1164</v>
      </c>
      <c r="B61" s="18"/>
      <c r="C61" s="25">
        <v>13</v>
      </c>
    </row>
    <row r="62" spans="1:3" x14ac:dyDescent="0.25">
      <c r="A62" s="13" t="s">
        <v>1083</v>
      </c>
      <c r="B62" s="18"/>
      <c r="C62" s="25">
        <v>6</v>
      </c>
    </row>
    <row r="63" spans="1:3" x14ac:dyDescent="0.25">
      <c r="A63" s="13" t="s">
        <v>1165</v>
      </c>
      <c r="B63" s="18"/>
      <c r="C63" s="25">
        <v>3</v>
      </c>
    </row>
  </sheetData>
  <sheetProtection algorithmName="SHA-512" hashValue="KfJrrT34o1p9bWnpjbMI7v1gSE4sJnUlXrQWqFNl3wOa4MtDeZXuLc4+NPUZWc65GJog4ZcLImF52yUJ1p7HHg==" saltValue="7xMZ+P6T3p2Lq1MNlFpOl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2" t="s">
        <v>636</v>
      </c>
      <c r="B4" s="193"/>
      <c r="C4" s="33">
        <v>4604</v>
      </c>
      <c r="D4" s="33">
        <v>3430</v>
      </c>
      <c r="E4" s="34">
        <v>0</v>
      </c>
      <c r="F4" s="33">
        <v>10146</v>
      </c>
      <c r="G4" s="33">
        <v>9155</v>
      </c>
      <c r="H4" s="33">
        <v>2337</v>
      </c>
      <c r="I4" s="33">
        <v>2324</v>
      </c>
      <c r="J4" s="33">
        <v>1</v>
      </c>
      <c r="K4" s="33">
        <v>1</v>
      </c>
      <c r="L4" s="33">
        <v>0</v>
      </c>
      <c r="M4" s="33">
        <v>1</v>
      </c>
      <c r="N4" s="33">
        <v>10</v>
      </c>
      <c r="O4" s="33">
        <v>4</v>
      </c>
      <c r="P4" s="33">
        <v>10451</v>
      </c>
    </row>
    <row r="5" spans="1:16" ht="45" x14ac:dyDescent="0.25">
      <c r="A5" s="30" t="s">
        <v>637</v>
      </c>
      <c r="B5" s="30" t="s">
        <v>638</v>
      </c>
      <c r="C5" s="15">
        <v>81</v>
      </c>
      <c r="D5" s="15">
        <v>36</v>
      </c>
      <c r="E5" s="31">
        <v>1</v>
      </c>
      <c r="F5" s="15">
        <v>68</v>
      </c>
      <c r="G5" s="15">
        <v>58</v>
      </c>
      <c r="H5" s="15">
        <v>34</v>
      </c>
      <c r="I5" s="15">
        <v>12</v>
      </c>
      <c r="J5" s="15">
        <v>0</v>
      </c>
      <c r="K5" s="15">
        <v>0</v>
      </c>
      <c r="L5" s="15">
        <v>0</v>
      </c>
      <c r="M5" s="15">
        <v>0</v>
      </c>
      <c r="N5" s="15">
        <v>7</v>
      </c>
      <c r="O5" s="15">
        <v>0</v>
      </c>
      <c r="P5" s="25">
        <v>71</v>
      </c>
    </row>
    <row r="6" spans="1:16" ht="33.75" x14ac:dyDescent="0.25">
      <c r="A6" s="30" t="s">
        <v>639</v>
      </c>
      <c r="B6" s="30" t="s">
        <v>640</v>
      </c>
      <c r="C6" s="15">
        <v>2786</v>
      </c>
      <c r="D6" s="15">
        <v>2233</v>
      </c>
      <c r="E6" s="31">
        <v>0</v>
      </c>
      <c r="F6" s="15">
        <v>6481</v>
      </c>
      <c r="G6" s="15">
        <v>6032</v>
      </c>
      <c r="H6" s="15">
        <v>1425</v>
      </c>
      <c r="I6" s="15">
        <v>1221</v>
      </c>
      <c r="J6" s="15">
        <v>1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6611</v>
      </c>
    </row>
    <row r="7" spans="1:16" ht="22.5" x14ac:dyDescent="0.25">
      <c r="A7" s="30" t="s">
        <v>641</v>
      </c>
      <c r="B7" s="30" t="s">
        <v>642</v>
      </c>
      <c r="C7" s="15">
        <v>253</v>
      </c>
      <c r="D7" s="15">
        <v>142</v>
      </c>
      <c r="E7" s="31">
        <v>0</v>
      </c>
      <c r="F7" s="15">
        <v>105</v>
      </c>
      <c r="G7" s="15">
        <v>57</v>
      </c>
      <c r="H7" s="15">
        <v>126</v>
      </c>
      <c r="I7" s="15">
        <v>148</v>
      </c>
      <c r="J7" s="15">
        <v>0</v>
      </c>
      <c r="K7" s="15">
        <v>1</v>
      </c>
      <c r="L7" s="15">
        <v>0</v>
      </c>
      <c r="M7" s="15">
        <v>1</v>
      </c>
      <c r="N7" s="15">
        <v>2</v>
      </c>
      <c r="O7" s="15">
        <v>1</v>
      </c>
      <c r="P7" s="25">
        <v>156</v>
      </c>
    </row>
    <row r="8" spans="1:16" ht="33.75" x14ac:dyDescent="0.25">
      <c r="A8" s="30" t="s">
        <v>643</v>
      </c>
      <c r="B8" s="30" t="s">
        <v>644</v>
      </c>
      <c r="C8" s="15">
        <v>26</v>
      </c>
      <c r="D8" s="15">
        <v>6</v>
      </c>
      <c r="E8" s="31">
        <v>3</v>
      </c>
      <c r="F8" s="15">
        <v>9</v>
      </c>
      <c r="G8" s="15">
        <v>12</v>
      </c>
      <c r="H8" s="15">
        <v>6</v>
      </c>
      <c r="I8" s="15">
        <v>8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2</v>
      </c>
      <c r="P8" s="25">
        <v>6</v>
      </c>
    </row>
    <row r="9" spans="1:16" ht="45" x14ac:dyDescent="0.25">
      <c r="A9" s="30" t="s">
        <v>645</v>
      </c>
      <c r="B9" s="30" t="s">
        <v>646</v>
      </c>
      <c r="C9" s="15">
        <v>53</v>
      </c>
      <c r="D9" s="15">
        <v>28</v>
      </c>
      <c r="E9" s="31">
        <v>0</v>
      </c>
      <c r="F9" s="15">
        <v>87</v>
      </c>
      <c r="G9" s="15">
        <v>230</v>
      </c>
      <c r="H9" s="15">
        <v>36</v>
      </c>
      <c r="I9" s="15">
        <v>137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322</v>
      </c>
    </row>
    <row r="10" spans="1:16" ht="33.75" x14ac:dyDescent="0.25">
      <c r="A10" s="30" t="s">
        <v>647</v>
      </c>
      <c r="B10" s="30" t="s">
        <v>648</v>
      </c>
      <c r="C10" s="15">
        <v>1398</v>
      </c>
      <c r="D10" s="15">
        <v>979</v>
      </c>
      <c r="E10" s="31">
        <v>0</v>
      </c>
      <c r="F10" s="15">
        <v>3396</v>
      </c>
      <c r="G10" s="15">
        <v>2766</v>
      </c>
      <c r="H10" s="15">
        <v>710</v>
      </c>
      <c r="I10" s="15">
        <v>798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1</v>
      </c>
      <c r="P10" s="25">
        <v>3285</v>
      </c>
    </row>
    <row r="11" spans="1:16" ht="45" x14ac:dyDescent="0.25">
      <c r="A11" s="30" t="s">
        <v>649</v>
      </c>
      <c r="B11" s="30" t="s">
        <v>650</v>
      </c>
      <c r="C11" s="15">
        <v>7</v>
      </c>
      <c r="D11" s="15">
        <v>6</v>
      </c>
      <c r="E11" s="31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</v>
      </c>
      <c r="O11" s="15">
        <v>0</v>
      </c>
      <c r="P11" s="25">
        <v>0</v>
      </c>
    </row>
  </sheetData>
  <sheetProtection algorithmName="SHA-512" hashValue="GcH4S0XPeF9AXDX4vXpsPbma0+ffGM9CNlc7NbAzDQqKRtkvU1KVpAxXZADQ863UNvkr92HajZk3D3ULftqIXw==" saltValue="p/cc5K1tAfgh1jTIH5wWR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43</v>
      </c>
      <c r="D5" s="15">
        <v>8</v>
      </c>
      <c r="E5" s="25">
        <v>19</v>
      </c>
    </row>
    <row r="6" spans="1:5" x14ac:dyDescent="0.25">
      <c r="A6" s="23" t="s">
        <v>1174</v>
      </c>
      <c r="B6" s="18"/>
      <c r="C6" s="15">
        <v>38</v>
      </c>
      <c r="D6" s="15">
        <v>15</v>
      </c>
      <c r="E6" s="25">
        <v>7</v>
      </c>
    </row>
    <row r="7" spans="1:5" x14ac:dyDescent="0.25">
      <c r="A7" s="23" t="s">
        <v>1175</v>
      </c>
      <c r="B7" s="18"/>
      <c r="C7" s="15">
        <v>5</v>
      </c>
      <c r="D7" s="15">
        <v>0</v>
      </c>
      <c r="E7" s="25">
        <v>1</v>
      </c>
    </row>
    <row r="8" spans="1:5" x14ac:dyDescent="0.25">
      <c r="A8" s="23" t="s">
        <v>1176</v>
      </c>
      <c r="B8" s="18"/>
      <c r="C8" s="15">
        <v>140</v>
      </c>
      <c r="D8" s="15">
        <v>58</v>
      </c>
      <c r="E8" s="25">
        <v>25</v>
      </c>
    </row>
    <row r="9" spans="1:5" x14ac:dyDescent="0.25">
      <c r="A9" s="23" t="s">
        <v>606</v>
      </c>
      <c r="B9" s="18"/>
      <c r="C9" s="15">
        <v>28</v>
      </c>
      <c r="D9" s="15">
        <v>6</v>
      </c>
      <c r="E9" s="25">
        <v>6</v>
      </c>
    </row>
    <row r="10" spans="1:5" x14ac:dyDescent="0.25">
      <c r="A10" s="23" t="s">
        <v>1177</v>
      </c>
      <c r="B10" s="18"/>
      <c r="C10" s="15">
        <v>16</v>
      </c>
      <c r="D10" s="15">
        <v>8</v>
      </c>
      <c r="E10" s="25">
        <v>1</v>
      </c>
    </row>
    <row r="11" spans="1:5" x14ac:dyDescent="0.25">
      <c r="A11" s="192" t="s">
        <v>947</v>
      </c>
      <c r="B11" s="193"/>
      <c r="C11" s="33">
        <v>270</v>
      </c>
      <c r="D11" s="33">
        <v>95</v>
      </c>
      <c r="E11" s="33">
        <v>59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5">
        <v>6</v>
      </c>
    </row>
    <row r="15" spans="1:5" x14ac:dyDescent="0.25">
      <c r="A15" s="23" t="s">
        <v>1180</v>
      </c>
      <c r="B15" s="18"/>
      <c r="C15" s="24"/>
    </row>
    <row r="16" spans="1:5" x14ac:dyDescent="0.25">
      <c r="A16" s="23" t="s">
        <v>1181</v>
      </c>
      <c r="B16" s="18"/>
      <c r="C16" s="24"/>
    </row>
    <row r="17" spans="1:3" x14ac:dyDescent="0.25">
      <c r="A17" s="192" t="s">
        <v>947</v>
      </c>
      <c r="B17" s="193"/>
      <c r="C17" s="33">
        <v>6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43</v>
      </c>
    </row>
    <row r="22" spans="1:3" x14ac:dyDescent="0.25">
      <c r="A22" s="23" t="s">
        <v>1174</v>
      </c>
      <c r="B22" s="18"/>
      <c r="C22" s="25">
        <v>82</v>
      </c>
    </row>
    <row r="23" spans="1:3" x14ac:dyDescent="0.25">
      <c r="A23" s="23" t="s">
        <v>1175</v>
      </c>
      <c r="B23" s="18"/>
      <c r="C23" s="25">
        <v>26</v>
      </c>
    </row>
    <row r="24" spans="1:3" x14ac:dyDescent="0.25">
      <c r="A24" s="23" t="s">
        <v>1176</v>
      </c>
      <c r="B24" s="18"/>
      <c r="C24" s="25">
        <v>175</v>
      </c>
    </row>
    <row r="25" spans="1:3" x14ac:dyDescent="0.25">
      <c r="A25" s="23" t="s">
        <v>606</v>
      </c>
      <c r="B25" s="18"/>
      <c r="C25" s="25">
        <v>55</v>
      </c>
    </row>
    <row r="26" spans="1:3" x14ac:dyDescent="0.25">
      <c r="A26" s="23" t="s">
        <v>1177</v>
      </c>
      <c r="B26" s="18"/>
      <c r="C26" s="25">
        <v>42</v>
      </c>
    </row>
    <row r="27" spans="1:3" x14ac:dyDescent="0.25">
      <c r="A27" s="192" t="s">
        <v>947</v>
      </c>
      <c r="B27" s="193"/>
      <c r="C27" s="33">
        <v>423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5">
        <v>3</v>
      </c>
    </row>
    <row r="32" spans="1:3" x14ac:dyDescent="0.25">
      <c r="A32" s="23" t="s">
        <v>1019</v>
      </c>
      <c r="B32" s="18"/>
      <c r="C32" s="25">
        <v>0</v>
      </c>
    </row>
    <row r="33" spans="1:3" x14ac:dyDescent="0.25">
      <c r="A33" s="23" t="s">
        <v>1183</v>
      </c>
      <c r="B33" s="18"/>
      <c r="C33" s="25">
        <v>395</v>
      </c>
    </row>
    <row r="34" spans="1:3" x14ac:dyDescent="0.25">
      <c r="A34" s="23" t="s">
        <v>1116</v>
      </c>
      <c r="B34" s="18"/>
      <c r="C34" s="25">
        <v>2</v>
      </c>
    </row>
    <row r="35" spans="1:3" x14ac:dyDescent="0.25">
      <c r="A35" s="23" t="s">
        <v>1184</v>
      </c>
      <c r="B35" s="18"/>
      <c r="C35" s="25">
        <v>15</v>
      </c>
    </row>
    <row r="36" spans="1:3" x14ac:dyDescent="0.25">
      <c r="A36" s="23" t="s">
        <v>1021</v>
      </c>
      <c r="B36" s="18"/>
      <c r="C36" s="24"/>
    </row>
    <row r="37" spans="1:3" x14ac:dyDescent="0.25">
      <c r="A37" s="23" t="s">
        <v>1022</v>
      </c>
      <c r="B37" s="18"/>
      <c r="C37" s="25">
        <v>0</v>
      </c>
    </row>
    <row r="38" spans="1:3" x14ac:dyDescent="0.25">
      <c r="A38" s="23" t="s">
        <v>1080</v>
      </c>
      <c r="B38" s="18"/>
      <c r="C38" s="24"/>
    </row>
    <row r="39" spans="1:3" x14ac:dyDescent="0.25">
      <c r="A39" s="23" t="s">
        <v>1081</v>
      </c>
      <c r="B39" s="18"/>
      <c r="C39" s="24"/>
    </row>
    <row r="40" spans="1:3" x14ac:dyDescent="0.25">
      <c r="A40" s="192" t="s">
        <v>947</v>
      </c>
      <c r="B40" s="193"/>
      <c r="C40" s="33">
        <v>415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5">
        <v>14</v>
      </c>
    </row>
    <row r="45" spans="1:3" x14ac:dyDescent="0.25">
      <c r="A45" s="23" t="s">
        <v>1174</v>
      </c>
      <c r="B45" s="18"/>
      <c r="C45" s="25">
        <v>33</v>
      </c>
    </row>
    <row r="46" spans="1:3" x14ac:dyDescent="0.25">
      <c r="A46" s="23" t="s">
        <v>1175</v>
      </c>
      <c r="B46" s="18"/>
      <c r="C46" s="25">
        <v>3</v>
      </c>
    </row>
    <row r="47" spans="1:3" x14ac:dyDescent="0.25">
      <c r="A47" s="23" t="s">
        <v>1176</v>
      </c>
      <c r="B47" s="18"/>
      <c r="C47" s="25">
        <v>37</v>
      </c>
    </row>
    <row r="48" spans="1:3" x14ac:dyDescent="0.25">
      <c r="A48" s="23" t="s">
        <v>606</v>
      </c>
      <c r="B48" s="18"/>
      <c r="C48" s="25">
        <v>18</v>
      </c>
    </row>
    <row r="49" spans="1:3" x14ac:dyDescent="0.25">
      <c r="A49" s="23" t="s">
        <v>1177</v>
      </c>
      <c r="B49" s="18"/>
      <c r="C49" s="25">
        <v>22</v>
      </c>
    </row>
    <row r="50" spans="1:3" x14ac:dyDescent="0.25">
      <c r="A50" s="192" t="s">
        <v>947</v>
      </c>
      <c r="B50" s="193"/>
      <c r="C50" s="33">
        <v>127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5" t="s">
        <v>1173</v>
      </c>
      <c r="B53" s="14" t="s">
        <v>78</v>
      </c>
      <c r="C53" s="25">
        <v>2</v>
      </c>
    </row>
    <row r="54" spans="1:3" x14ac:dyDescent="0.25">
      <c r="A54" s="177"/>
      <c r="B54" s="14" t="s">
        <v>79</v>
      </c>
      <c r="C54" s="25">
        <v>5</v>
      </c>
    </row>
    <row r="55" spans="1:3" x14ac:dyDescent="0.25">
      <c r="A55" s="175" t="s">
        <v>1174</v>
      </c>
      <c r="B55" s="14" t="s">
        <v>78</v>
      </c>
      <c r="C55" s="25">
        <v>4</v>
      </c>
    </row>
    <row r="56" spans="1:3" x14ac:dyDescent="0.25">
      <c r="A56" s="177"/>
      <c r="B56" s="14" t="s">
        <v>79</v>
      </c>
      <c r="C56" s="25">
        <v>6</v>
      </c>
    </row>
    <row r="57" spans="1:3" x14ac:dyDescent="0.25">
      <c r="A57" s="175" t="s">
        <v>1175</v>
      </c>
      <c r="B57" s="14" t="s">
        <v>78</v>
      </c>
      <c r="C57" s="25">
        <v>3</v>
      </c>
    </row>
    <row r="58" spans="1:3" x14ac:dyDescent="0.25">
      <c r="A58" s="177"/>
      <c r="B58" s="14" t="s">
        <v>79</v>
      </c>
      <c r="C58" s="25">
        <v>2</v>
      </c>
    </row>
    <row r="59" spans="1:3" x14ac:dyDescent="0.25">
      <c r="A59" s="175" t="s">
        <v>1176</v>
      </c>
      <c r="B59" s="14" t="s">
        <v>78</v>
      </c>
      <c r="C59" s="25">
        <v>24</v>
      </c>
    </row>
    <row r="60" spans="1:3" x14ac:dyDescent="0.25">
      <c r="A60" s="177"/>
      <c r="B60" s="14" t="s">
        <v>79</v>
      </c>
      <c r="C60" s="25">
        <v>4</v>
      </c>
    </row>
    <row r="61" spans="1:3" x14ac:dyDescent="0.25">
      <c r="A61" s="175" t="s">
        <v>606</v>
      </c>
      <c r="B61" s="14" t="s">
        <v>78</v>
      </c>
      <c r="C61" s="25">
        <v>2</v>
      </c>
    </row>
    <row r="62" spans="1:3" x14ac:dyDescent="0.25">
      <c r="A62" s="177"/>
      <c r="B62" s="14" t="s">
        <v>79</v>
      </c>
      <c r="C62" s="25">
        <v>4</v>
      </c>
    </row>
    <row r="63" spans="1:3" x14ac:dyDescent="0.25">
      <c r="A63" s="175" t="s">
        <v>1177</v>
      </c>
      <c r="B63" s="14" t="s">
        <v>78</v>
      </c>
      <c r="C63" s="25">
        <v>5</v>
      </c>
    </row>
    <row r="64" spans="1:3" x14ac:dyDescent="0.25">
      <c r="A64" s="177"/>
      <c r="B64" s="14" t="s">
        <v>79</v>
      </c>
      <c r="C64" s="25">
        <v>3</v>
      </c>
    </row>
    <row r="65" spans="1:3" x14ac:dyDescent="0.25">
      <c r="A65" s="192" t="s">
        <v>947</v>
      </c>
      <c r="B65" s="193"/>
      <c r="C65" s="33">
        <v>64</v>
      </c>
    </row>
  </sheetData>
  <sheetProtection algorithmName="SHA-512" hashValue="UsY1c6NqiIUpQeRNdSCIgbfK46FhRxPSkqeutPdL1d/UAEYv98lCCKWgOfGxxKN1RWAOd4CGIXCsiEcFyn+DSA==" saltValue="tYLAsC5dAUdhUDBV2jFD5w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69" t="s">
        <v>1191</v>
      </c>
      <c r="B5" s="48" t="s">
        <v>1192</v>
      </c>
      <c r="C5" s="15">
        <v>53</v>
      </c>
      <c r="D5" s="15">
        <v>3</v>
      </c>
      <c r="E5" s="15">
        <v>1</v>
      </c>
      <c r="F5" s="25">
        <v>3</v>
      </c>
    </row>
    <row r="6" spans="1:6" x14ac:dyDescent="0.25">
      <c r="A6" s="171"/>
      <c r="B6" s="48" t="s">
        <v>1193</v>
      </c>
      <c r="C6" s="15">
        <v>3</v>
      </c>
      <c r="D6" s="15">
        <v>0</v>
      </c>
      <c r="E6" s="15">
        <v>0</v>
      </c>
      <c r="F6" s="25">
        <v>0</v>
      </c>
    </row>
    <row r="7" spans="1:6" x14ac:dyDescent="0.25">
      <c r="A7" s="13" t="s">
        <v>1194</v>
      </c>
      <c r="B7" s="48" t="s">
        <v>1195</v>
      </c>
      <c r="C7" s="15">
        <v>18</v>
      </c>
      <c r="D7" s="15">
        <v>0</v>
      </c>
      <c r="E7" s="15">
        <v>0</v>
      </c>
      <c r="F7" s="25">
        <v>0</v>
      </c>
    </row>
    <row r="8" spans="1:6" ht="22.5" x14ac:dyDescent="0.25">
      <c r="A8" s="169" t="s">
        <v>1196</v>
      </c>
      <c r="B8" s="48" t="s">
        <v>1197</v>
      </c>
      <c r="C8" s="15">
        <v>143</v>
      </c>
      <c r="D8" s="15">
        <v>51</v>
      </c>
      <c r="E8" s="15">
        <v>34</v>
      </c>
      <c r="F8" s="25">
        <v>3</v>
      </c>
    </row>
    <row r="9" spans="1:6" x14ac:dyDescent="0.25">
      <c r="A9" s="170"/>
      <c r="B9" s="48" t="s">
        <v>1198</v>
      </c>
      <c r="C9" s="15">
        <v>2</v>
      </c>
      <c r="D9" s="15">
        <v>0</v>
      </c>
      <c r="E9" s="15">
        <v>0</v>
      </c>
      <c r="F9" s="25">
        <v>0</v>
      </c>
    </row>
    <row r="10" spans="1:6" ht="22.5" x14ac:dyDescent="0.25">
      <c r="A10" s="171"/>
      <c r="B10" s="48" t="s">
        <v>1199</v>
      </c>
      <c r="C10" s="15">
        <v>69</v>
      </c>
      <c r="D10" s="15">
        <v>23</v>
      </c>
      <c r="E10" s="15">
        <v>7</v>
      </c>
      <c r="F10" s="25">
        <v>1</v>
      </c>
    </row>
    <row r="11" spans="1:6" ht="22.5" x14ac:dyDescent="0.25">
      <c r="A11" s="169" t="s">
        <v>1200</v>
      </c>
      <c r="B11" s="48" t="s">
        <v>1201</v>
      </c>
      <c r="C11" s="15">
        <v>2</v>
      </c>
      <c r="D11" s="15">
        <v>0</v>
      </c>
      <c r="E11" s="15">
        <v>0</v>
      </c>
      <c r="F11" s="25">
        <v>0</v>
      </c>
    </row>
    <row r="12" spans="1:6" ht="22.5" x14ac:dyDescent="0.25">
      <c r="A12" s="171"/>
      <c r="B12" s="48" t="s">
        <v>1202</v>
      </c>
      <c r="C12" s="15">
        <v>49</v>
      </c>
      <c r="D12" s="15">
        <v>5</v>
      </c>
      <c r="E12" s="15">
        <v>2</v>
      </c>
      <c r="F12" s="25">
        <v>6</v>
      </c>
    </row>
    <row r="13" spans="1:6" ht="22.5" x14ac:dyDescent="0.25">
      <c r="A13" s="13" t="s">
        <v>1203</v>
      </c>
      <c r="B13" s="48" t="s">
        <v>1204</v>
      </c>
      <c r="C13" s="15">
        <v>3</v>
      </c>
      <c r="D13" s="15">
        <v>0</v>
      </c>
      <c r="E13" s="15">
        <v>0</v>
      </c>
      <c r="F13" s="25">
        <v>2</v>
      </c>
    </row>
    <row r="14" spans="1:6" x14ac:dyDescent="0.25">
      <c r="A14" s="169" t="s">
        <v>1205</v>
      </c>
      <c r="B14" s="48" t="s">
        <v>1206</v>
      </c>
      <c r="C14" s="15">
        <v>135</v>
      </c>
      <c r="D14" s="15">
        <v>75</v>
      </c>
      <c r="E14" s="15">
        <v>5</v>
      </c>
      <c r="F14" s="25">
        <v>14</v>
      </c>
    </row>
    <row r="15" spans="1:6" x14ac:dyDescent="0.25">
      <c r="A15" s="170"/>
      <c r="B15" s="48" t="s">
        <v>1207</v>
      </c>
      <c r="C15" s="15">
        <v>8</v>
      </c>
      <c r="D15" s="15">
        <v>2</v>
      </c>
      <c r="E15" s="15">
        <v>0</v>
      </c>
      <c r="F15" s="25">
        <v>5</v>
      </c>
    </row>
    <row r="16" spans="1:6" ht="22.5" x14ac:dyDescent="0.25">
      <c r="A16" s="170"/>
      <c r="B16" s="48" t="s">
        <v>1208</v>
      </c>
      <c r="C16" s="15">
        <v>2</v>
      </c>
      <c r="D16" s="15">
        <v>10</v>
      </c>
      <c r="E16" s="15">
        <v>2</v>
      </c>
      <c r="F16" s="25">
        <v>0</v>
      </c>
    </row>
    <row r="17" spans="1:6" x14ac:dyDescent="0.25">
      <c r="A17" s="170"/>
      <c r="B17" s="48" t="s">
        <v>1209</v>
      </c>
      <c r="C17" s="15">
        <v>8</v>
      </c>
      <c r="D17" s="15">
        <v>2</v>
      </c>
      <c r="E17" s="15">
        <v>0</v>
      </c>
      <c r="F17" s="25">
        <v>0</v>
      </c>
    </row>
    <row r="18" spans="1:6" ht="22.5" x14ac:dyDescent="0.25">
      <c r="A18" s="171"/>
      <c r="B18" s="48" t="s">
        <v>1210</v>
      </c>
      <c r="C18" s="15">
        <v>25</v>
      </c>
      <c r="D18" s="15">
        <v>15</v>
      </c>
      <c r="E18" s="15">
        <v>2</v>
      </c>
      <c r="F18" s="25">
        <v>2</v>
      </c>
    </row>
    <row r="19" spans="1:6" x14ac:dyDescent="0.25">
      <c r="A19" s="13" t="s">
        <v>1211</v>
      </c>
      <c r="B19" s="48" t="s">
        <v>1212</v>
      </c>
      <c r="C19" s="15">
        <v>1</v>
      </c>
      <c r="D19" s="15">
        <v>3</v>
      </c>
      <c r="E19" s="15">
        <v>0</v>
      </c>
      <c r="F19" s="25">
        <v>1</v>
      </c>
    </row>
    <row r="20" spans="1:6" ht="22.5" x14ac:dyDescent="0.25">
      <c r="A20" s="13" t="s">
        <v>1213</v>
      </c>
      <c r="B20" s="48" t="s">
        <v>1214</v>
      </c>
      <c r="C20" s="15">
        <v>19</v>
      </c>
      <c r="D20" s="15">
        <v>1</v>
      </c>
      <c r="E20" s="15">
        <v>3</v>
      </c>
      <c r="F20" s="25">
        <v>46</v>
      </c>
    </row>
    <row r="21" spans="1:6" x14ac:dyDescent="0.25">
      <c r="A21" s="192" t="s">
        <v>947</v>
      </c>
      <c r="B21" s="193"/>
      <c r="C21" s="33">
        <v>540</v>
      </c>
      <c r="D21" s="33">
        <v>190</v>
      </c>
      <c r="E21" s="33">
        <v>56</v>
      </c>
      <c r="F21" s="33">
        <v>83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84</v>
      </c>
    </row>
    <row r="25" spans="1:6" x14ac:dyDescent="0.25">
      <c r="A25" s="23" t="s">
        <v>111</v>
      </c>
      <c r="B25" s="18"/>
      <c r="C25" s="25">
        <v>37</v>
      </c>
    </row>
    <row r="26" spans="1:6" x14ac:dyDescent="0.25">
      <c r="A26" s="23" t="s">
        <v>1050</v>
      </c>
      <c r="B26" s="18"/>
      <c r="C26" s="25">
        <v>34</v>
      </c>
    </row>
    <row r="27" spans="1:6" x14ac:dyDescent="0.25">
      <c r="A27" s="192" t="s">
        <v>947</v>
      </c>
      <c r="B27" s="193"/>
      <c r="C27" s="33">
        <v>155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9</v>
      </c>
    </row>
    <row r="32" spans="1:6" x14ac:dyDescent="0.25">
      <c r="A32" s="23" t="s">
        <v>1217</v>
      </c>
      <c r="B32" s="18"/>
      <c r="C32" s="25">
        <v>43</v>
      </c>
    </row>
    <row r="33" spans="1:3" x14ac:dyDescent="0.25">
      <c r="A33" s="23" t="s">
        <v>79</v>
      </c>
      <c r="B33" s="18"/>
      <c r="C33" s="25">
        <v>7</v>
      </c>
    </row>
    <row r="34" spans="1:3" x14ac:dyDescent="0.25">
      <c r="A34" s="192" t="s">
        <v>947</v>
      </c>
      <c r="B34" s="193"/>
      <c r="C34" s="33">
        <v>59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333</v>
      </c>
    </row>
    <row r="39" spans="1:3" x14ac:dyDescent="0.25">
      <c r="A39" s="23" t="s">
        <v>1220</v>
      </c>
      <c r="B39" s="18"/>
      <c r="C39" s="25">
        <v>44</v>
      </c>
    </row>
    <row r="40" spans="1:3" x14ac:dyDescent="0.25">
      <c r="A40" s="192" t="s">
        <v>947</v>
      </c>
      <c r="B40" s="193"/>
      <c r="C40" s="33">
        <v>377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1mqKvI6IIT6TSv2W919k9KTBacg0t6Wrv1piq5evzNAnp6VHAMVMrnnJOBdSL1UlfAS9fVGJx8vrU74TpIf6gA==" saltValue="2Yw1WepXq62kdPlLBQz0q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9AFC-50A4-49D8-ADE4-36D7E6AB0D04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6" t="s">
        <v>1343</v>
      </c>
      <c r="D1" s="196"/>
      <c r="E1" s="196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1344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0"/>
    </row>
    <row r="3" spans="1:93" s="99" customFormat="1" ht="11.25" x14ac:dyDescent="0.25">
      <c r="Z3" s="194" t="s">
        <v>1345</v>
      </c>
      <c r="AA3" s="194"/>
      <c r="AB3" s="194"/>
      <c r="AC3" s="194"/>
      <c r="AH3" s="194" t="s">
        <v>1346</v>
      </c>
      <c r="AI3" s="194"/>
      <c r="AJ3" s="194"/>
      <c r="AK3" s="194"/>
      <c r="AV3" s="195" t="s">
        <v>1049</v>
      </c>
      <c r="AW3" s="195"/>
      <c r="AX3" s="195"/>
      <c r="AY3" s="195"/>
      <c r="AZ3" s="195"/>
      <c r="BA3" s="195"/>
      <c r="CL3" s="100"/>
    </row>
    <row r="4" spans="1:93" s="101" customFormat="1" ht="21.75" customHeight="1" x14ac:dyDescent="0.25">
      <c r="C4" s="194" t="s">
        <v>13</v>
      </c>
      <c r="D4" s="194"/>
      <c r="E4" s="194"/>
      <c r="I4" s="194" t="s">
        <v>37</v>
      </c>
      <c r="J4" s="194"/>
      <c r="K4" s="194"/>
      <c r="L4" s="194"/>
      <c r="M4" s="194"/>
      <c r="Q4" s="194" t="s">
        <v>1347</v>
      </c>
      <c r="R4" s="194"/>
      <c r="S4" s="194"/>
      <c r="T4" s="194"/>
      <c r="U4" s="194"/>
      <c r="V4" s="194"/>
      <c r="AP4" s="194" t="s">
        <v>1348</v>
      </c>
      <c r="AQ4" s="194"/>
      <c r="AR4" s="194"/>
      <c r="BE4" s="194" t="s">
        <v>1049</v>
      </c>
      <c r="BF4" s="194"/>
      <c r="BG4" s="194"/>
      <c r="BK4" s="198" t="s">
        <v>1349</v>
      </c>
      <c r="BL4" s="197" t="s">
        <v>1350</v>
      </c>
      <c r="BM4" s="197" t="s">
        <v>1351</v>
      </c>
      <c r="BN4" s="197" t="s">
        <v>152</v>
      </c>
      <c r="BO4" s="197" t="s">
        <v>1352</v>
      </c>
      <c r="BP4" s="197" t="s">
        <v>1353</v>
      </c>
      <c r="BQ4" s="197" t="s">
        <v>1354</v>
      </c>
      <c r="BR4" s="197" t="s">
        <v>187</v>
      </c>
      <c r="BS4" s="199" t="s">
        <v>1355</v>
      </c>
      <c r="BT4" s="199" t="s">
        <v>1356</v>
      </c>
      <c r="BU4" s="199" t="s">
        <v>267</v>
      </c>
      <c r="BV4" s="199" t="s">
        <v>1357</v>
      </c>
      <c r="BY4" s="194" t="s">
        <v>138</v>
      </c>
      <c r="BZ4" s="194"/>
      <c r="CA4" s="194"/>
      <c r="CF4" s="194" t="s">
        <v>1358</v>
      </c>
      <c r="CG4" s="194"/>
      <c r="CL4" s="194" t="s">
        <v>45</v>
      </c>
      <c r="CM4" s="194"/>
      <c r="CN4" s="194"/>
      <c r="CO4" s="194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8" t="s">
        <v>1361</v>
      </c>
      <c r="AW5" s="197" t="s">
        <v>1362</v>
      </c>
      <c r="AX5" s="197" t="s">
        <v>1363</v>
      </c>
      <c r="AY5" s="197" t="s">
        <v>106</v>
      </c>
      <c r="AZ5" s="197" t="s">
        <v>107</v>
      </c>
      <c r="BA5" s="199" t="s">
        <v>108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199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8"/>
      <c r="AW6" s="197"/>
      <c r="AX6" s="197"/>
      <c r="AY6" s="197"/>
      <c r="AZ6" s="197"/>
      <c r="BA6" s="199"/>
      <c r="BE6" s="107" t="s">
        <v>110</v>
      </c>
      <c r="BF6" s="106" t="s">
        <v>111</v>
      </c>
      <c r="BG6" s="108" t="s">
        <v>1377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199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162910</v>
      </c>
      <c r="D7" s="115">
        <f>SUM(DatosGenerales!C15:C19)</f>
        <v>28227</v>
      </c>
      <c r="E7" s="114">
        <f>SUM(DatosGenerales!C12:C14)</f>
        <v>120404</v>
      </c>
      <c r="I7" s="116">
        <f>DatosGenerales!C28</f>
        <v>19015</v>
      </c>
      <c r="J7" s="115">
        <f>DatosGenerales!C29</f>
        <v>3253</v>
      </c>
      <c r="K7" s="114">
        <f>SUM(DatosGenerales!C30:C31)</f>
        <v>3954</v>
      </c>
      <c r="L7" s="115">
        <f>DatosGenerales!C33</f>
        <v>10681</v>
      </c>
      <c r="M7" s="114">
        <f>DatosGenerales!C89</f>
        <v>7639</v>
      </c>
      <c r="N7" s="117">
        <f>L7-M7</f>
        <v>3042</v>
      </c>
      <c r="O7" s="117"/>
      <c r="Q7" s="116">
        <f>DatosGenerales!C33</f>
        <v>10681</v>
      </c>
      <c r="R7" s="115">
        <f>DatosGenerales!C46</f>
        <v>16223</v>
      </c>
      <c r="S7" s="115">
        <f>DatosGenerales!C47</f>
        <v>948</v>
      </c>
      <c r="T7" s="115">
        <f>DatosGenerales!C59</f>
        <v>331</v>
      </c>
      <c r="U7" s="115">
        <f>DatosGenerales!C72</f>
        <v>37</v>
      </c>
      <c r="V7" s="118">
        <f>SUM(Q7:U7)</f>
        <v>28220</v>
      </c>
      <c r="Z7" s="116">
        <f>SUM(DatosGenerales!C100,DatosGenerales!C101,DatosGenerales!C103)</f>
        <v>8201</v>
      </c>
      <c r="AA7" s="115">
        <f>SUM(DatosGenerales!C102,DatosGenerales!C104)</f>
        <v>5443</v>
      </c>
      <c r="AB7" s="115">
        <f>DatosGenerales!C100</f>
        <v>5169</v>
      </c>
      <c r="AC7" s="118">
        <f>DatosGenerales!C101</f>
        <v>2599</v>
      </c>
      <c r="AH7" s="116">
        <f>SUM(DatosGenerales!C109,DatosGenerales!C110,DatosGenerales!C112)</f>
        <v>600</v>
      </c>
      <c r="AI7" s="115">
        <f>SUM(DatosGenerales!C111,DatosGenerales!C113)</f>
        <v>225</v>
      </c>
      <c r="AJ7" s="115">
        <f>DatosGenerales!C109</f>
        <v>426</v>
      </c>
      <c r="AK7" s="118">
        <f>DatosGenerales!C110</f>
        <v>131</v>
      </c>
      <c r="AP7" s="116">
        <f>SUM(DatosGenerales!C129:C130)</f>
        <v>1987</v>
      </c>
      <c r="AQ7" s="115">
        <f>SUM(DatosGenerales!C131:C132)</f>
        <v>2</v>
      </c>
      <c r="AR7" s="118">
        <f>SUM(DatosGenerales!C133:C134)</f>
        <v>126</v>
      </c>
      <c r="AV7" s="116">
        <f>DatosGenerales!C139</f>
        <v>24</v>
      </c>
      <c r="AW7" s="115">
        <f>DatosGenerales!C140</f>
        <v>556</v>
      </c>
      <c r="AX7" s="115">
        <f>DatosGenerales!C141</f>
        <v>49</v>
      </c>
      <c r="AY7" s="115">
        <f>DatosGenerales!C142</f>
        <v>0</v>
      </c>
      <c r="AZ7" s="115">
        <f>DatosGenerales!C143</f>
        <v>279</v>
      </c>
      <c r="BA7" s="118">
        <f>DatosGenerales!C144</f>
        <v>151</v>
      </c>
      <c r="BE7" s="116">
        <f>DatosGenerales!C145</f>
        <v>420</v>
      </c>
      <c r="BF7" s="115">
        <f>DatosGenerales!C146</f>
        <v>571</v>
      </c>
      <c r="BG7" s="118">
        <f>DatosGenerales!C148</f>
        <v>282</v>
      </c>
      <c r="BK7" s="116">
        <f>SUM(DatosGenerales!C258:C272)</f>
        <v>15820</v>
      </c>
      <c r="BL7" s="115">
        <f>SUM(DatosGenerales!C255:C257)</f>
        <v>216</v>
      </c>
      <c r="BM7" s="115">
        <f>SUM(DatosGenerales!C273:C305)</f>
        <v>2215</v>
      </c>
      <c r="BN7" s="115">
        <f>SUM(DatosGenerales!C250)</f>
        <v>232</v>
      </c>
      <c r="BO7" s="115">
        <f>SUM(DatosGenerales!C317:C325)</f>
        <v>138</v>
      </c>
      <c r="BP7" s="115">
        <f>SUM(DatosGenerales!C247:C249)</f>
        <v>14</v>
      </c>
      <c r="BQ7" s="115">
        <f>SUM(DatosGenerales!C306:C316)</f>
        <v>24</v>
      </c>
      <c r="BR7" s="115">
        <f>SUM(DatosGenerales!C251:C253)</f>
        <v>319</v>
      </c>
      <c r="BS7" s="118">
        <f>SUM(DatosGenerales!C244:C246)</f>
        <v>5163</v>
      </c>
      <c r="BT7" s="118">
        <f>SUM(DatosGenerales!C254)</f>
        <v>25</v>
      </c>
      <c r="BU7" s="118">
        <f>SUM(DatosGenerales!C326:C338)</f>
        <v>2426</v>
      </c>
      <c r="BV7" s="118">
        <f>SUM(DatosGenerales!C339:C360)</f>
        <v>24452</v>
      </c>
      <c r="BY7" s="116">
        <f>DatosGenerales!C197</f>
        <v>17255</v>
      </c>
      <c r="BZ7" s="115">
        <f>DatosGenerales!C198</f>
        <v>6431</v>
      </c>
      <c r="CA7" s="118">
        <f>DatosGenerales!C199</f>
        <v>9215</v>
      </c>
      <c r="CF7" s="116">
        <f>DatosGenerales!C206</f>
        <v>1559</v>
      </c>
      <c r="CG7" s="118">
        <f>DatosGenerales!C209</f>
        <v>1014</v>
      </c>
      <c r="CM7" s="116">
        <f>DatosGenerales!C37</f>
        <v>34380</v>
      </c>
      <c r="CN7" s="118">
        <f>DatosGenerales!C38</f>
        <v>15929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5039</v>
      </c>
      <c r="BL53" s="126">
        <f>SUM(DatosGenerales!C272,DatosGenerales!C261,DatosGenerales!C270)</f>
        <v>4906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208</v>
      </c>
      <c r="BL66" s="126">
        <f>SUM(DatosGenerales!C260:C261)</f>
        <v>5588</v>
      </c>
      <c r="BM66" s="126">
        <f>SUM(DatosGenerales!C269:C270)</f>
        <v>4149</v>
      </c>
      <c r="BN66" s="126"/>
      <c r="BO66" s="113"/>
      <c r="BP66" s="113"/>
      <c r="BQ66" s="113"/>
      <c r="BR66" s="113"/>
      <c r="BS66" s="113"/>
    </row>
  </sheetData>
  <sheetProtection algorithmName="SHA-512" hashValue="FeXxdV/W4swB5puvCXHu+BcF+duDDzW/1T6/hRmayibUQGf68NUf+FJmFaNHYU4lRD9hACmwNsdQhRoD5/CQNQ==" saltValue="ovKCDMKulIqRR33HGEqIw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BB7A-DA49-48ED-A683-81F527A67963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kC4TD+YXRllcuTzP/iGM5Ntek/qUjJG/IorCEArdUNzdyi7cwdY8+7/hJSh2o//iKdcIUiIovcwOT0a6cRdJ4w==" saltValue="8soJdFGL9ITzOUVNqxe6V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1524-B463-4052-985F-C28B5B189B84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1" t="s">
        <v>1406</v>
      </c>
      <c r="D1" s="201"/>
      <c r="E1" s="201"/>
      <c r="F1" s="201"/>
      <c r="G1" s="201"/>
      <c r="H1" s="201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4" t="s">
        <v>993</v>
      </c>
      <c r="D4" s="194"/>
      <c r="E4" s="194"/>
      <c r="F4" s="194"/>
      <c r="G4" s="194"/>
      <c r="H4" s="194"/>
      <c r="I4" s="97"/>
      <c r="L4" s="194" t="s">
        <v>1215</v>
      </c>
      <c r="M4" s="194"/>
      <c r="N4" s="194"/>
      <c r="O4" s="194"/>
      <c r="P4" s="194"/>
      <c r="T4" s="194" t="s">
        <v>969</v>
      </c>
      <c r="U4" s="194"/>
      <c r="V4" s="194"/>
      <c r="W4" s="194"/>
      <c r="X4" s="194"/>
      <c r="Y4" s="194"/>
      <c r="Z4" s="194"/>
      <c r="AA4" s="194"/>
      <c r="AE4" s="194" t="s">
        <v>1407</v>
      </c>
      <c r="AF4" s="194"/>
      <c r="AG4" s="194"/>
      <c r="AH4" s="194"/>
      <c r="AI4" s="194"/>
      <c r="AJ4" s="194"/>
      <c r="AK4" s="194"/>
      <c r="AL4" s="194"/>
      <c r="AP4" s="194" t="s">
        <v>1269</v>
      </c>
      <c r="AQ4" s="194"/>
      <c r="AR4" s="194"/>
      <c r="AS4" s="194"/>
      <c r="AT4" s="194"/>
      <c r="AU4" s="194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2" t="s">
        <v>79</v>
      </c>
      <c r="M6" s="203" t="s">
        <v>1408</v>
      </c>
      <c r="N6" s="203" t="s">
        <v>1409</v>
      </c>
      <c r="O6" s="204" t="s">
        <v>990</v>
      </c>
      <c r="P6" s="204"/>
      <c r="AC6" s="99"/>
      <c r="AN6" s="99"/>
    </row>
    <row r="7" spans="1:50" s="101" customFormat="1" ht="20.85" customHeight="1" x14ac:dyDescent="0.25">
      <c r="C7" s="200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2"/>
      <c r="M7" s="203"/>
      <c r="N7" s="203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595</v>
      </c>
    </row>
    <row r="8" spans="1:50" s="113" customFormat="1" ht="14.85" customHeight="1" x14ac:dyDescent="0.25">
      <c r="C8" s="200"/>
      <c r="D8" s="115">
        <f>DatosMenores!C56</f>
        <v>7917</v>
      </c>
      <c r="E8" s="115">
        <f>DatosMenores!C57</f>
        <v>803</v>
      </c>
      <c r="F8" s="115">
        <f>DatosMenores!C58</f>
        <v>774</v>
      </c>
      <c r="G8" s="115">
        <f>DatosMenores!C59</f>
        <v>5530</v>
      </c>
      <c r="H8" s="114">
        <f>DatosMenores!C60</f>
        <v>983</v>
      </c>
      <c r="I8" s="97"/>
      <c r="L8" s="114">
        <f>DatosMenores!C48</f>
        <v>109</v>
      </c>
      <c r="M8" s="115">
        <f>DatosMenores!C49</f>
        <v>178</v>
      </c>
      <c r="N8" s="115">
        <f>DatosMenores!C50</f>
        <v>865</v>
      </c>
      <c r="O8" s="115">
        <f>DatosMenores!C51</f>
        <v>17</v>
      </c>
      <c r="P8" s="114">
        <f>DatosMenores!C52</f>
        <v>0</v>
      </c>
      <c r="S8" s="114">
        <f>DatosMenores!C28</f>
        <v>1553</v>
      </c>
      <c r="T8" s="115">
        <f>SUM(DatosMenores!C29:C32)</f>
        <v>753</v>
      </c>
      <c r="U8" s="115">
        <f>DatosMenores!C33</f>
        <v>16</v>
      </c>
      <c r="V8" s="115">
        <f>DatosMenores!C34</f>
        <v>1536</v>
      </c>
      <c r="W8" s="115">
        <f>DatosMenores!C35</f>
        <v>328</v>
      </c>
      <c r="X8" s="115">
        <f>DatosMenores!C36</f>
        <v>0</v>
      </c>
      <c r="Y8" s="115">
        <f>DatosMenores!C38</f>
        <v>29</v>
      </c>
      <c r="Z8" s="115">
        <f>DatosMenores!C37</f>
        <v>11</v>
      </c>
      <c r="AA8" s="114">
        <f>DatosMenores!C39</f>
        <v>346</v>
      </c>
      <c r="AC8" s="99"/>
      <c r="AE8" s="116">
        <f>DatosMenores!C5</f>
        <v>18</v>
      </c>
      <c r="AF8" s="115">
        <f>DatosMenores!C6</f>
        <v>2027</v>
      </c>
      <c r="AG8" s="115">
        <f>DatosMenores!C7</f>
        <v>80</v>
      </c>
      <c r="AH8" s="115">
        <f>DatosMenores!C8</f>
        <v>172</v>
      </c>
      <c r="AI8" s="115">
        <f>DatosMenores!C9</f>
        <v>367</v>
      </c>
      <c r="AJ8" s="114">
        <f>DatosMenores!C10</f>
        <v>927</v>
      </c>
      <c r="AK8" s="115">
        <f>DatosMenores!C11</f>
        <v>1585</v>
      </c>
      <c r="AL8" s="115">
        <f>DatosMenores!C12</f>
        <v>332</v>
      </c>
      <c r="AM8" s="114">
        <f>DatosMenores!C13</f>
        <v>117</v>
      </c>
      <c r="AN8" s="99"/>
      <c r="AP8" s="116">
        <f>DatosMenores!C69</f>
        <v>595</v>
      </c>
      <c r="AQ8" s="116">
        <f>DatosMenores!C70</f>
        <v>111</v>
      </c>
      <c r="AR8" s="115">
        <f>DatosMenores!C71</f>
        <v>3154</v>
      </c>
      <c r="AS8" s="115">
        <f>DatosMenores!C74</f>
        <v>85</v>
      </c>
      <c r="AT8" s="115">
        <f>DatosMenores!C75</f>
        <v>127</v>
      </c>
      <c r="AU8" s="114">
        <f>DatosMenores!C76</f>
        <v>190</v>
      </c>
      <c r="AW8" s="137" t="s">
        <v>1271</v>
      </c>
      <c r="AX8" s="138">
        <f>DatosMenores!C70</f>
        <v>111</v>
      </c>
    </row>
    <row r="9" spans="1:50" ht="14.85" customHeight="1" x14ac:dyDescent="0.25">
      <c r="B9" s="119"/>
      <c r="C9" s="200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3154</v>
      </c>
    </row>
    <row r="10" spans="1:50" ht="29.85" customHeight="1" x14ac:dyDescent="0.25">
      <c r="C10" s="200"/>
      <c r="D10" s="114">
        <f>DatosMenores!C61</f>
        <v>2014</v>
      </c>
      <c r="E10" s="115">
        <f>DatosMenores!C62</f>
        <v>169</v>
      </c>
      <c r="F10" s="118">
        <f>DatosMenores!C63</f>
        <v>29</v>
      </c>
      <c r="G10" s="118">
        <f>DatosMenores!C64</f>
        <v>1621</v>
      </c>
      <c r="H10" s="118">
        <f>DatosMenores!C65</f>
        <v>957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2</v>
      </c>
    </row>
    <row r="11" spans="1:50" ht="14.85" customHeight="1" x14ac:dyDescent="0.25">
      <c r="AE11" s="116">
        <f>DatosMenores!C14</f>
        <v>12</v>
      </c>
      <c r="AF11" s="115">
        <f>DatosMenores!C15</f>
        <v>6</v>
      </c>
      <c r="AG11" s="115">
        <f>DatosMenores!C16</f>
        <v>164</v>
      </c>
      <c r="AH11" s="115">
        <f>DatosMenores!C17</f>
        <v>697</v>
      </c>
      <c r="AI11" s="115">
        <f>DatosMenores!C18</f>
        <v>81</v>
      </c>
      <c r="AJ11" s="115">
        <f>DatosMenores!C20</f>
        <v>273</v>
      </c>
      <c r="AK11" s="115">
        <f>DatosMenores!C21</f>
        <v>53</v>
      </c>
      <c r="AL11" s="114">
        <f>DatosMenores!C19</f>
        <v>2737</v>
      </c>
      <c r="AP11" s="116">
        <f>DatosMenores!C78</f>
        <v>9</v>
      </c>
      <c r="AQ11" s="115">
        <f>DatosMenores!C77</f>
        <v>27</v>
      </c>
      <c r="AR11" s="115">
        <f>DatosMenores!C79</f>
        <v>0</v>
      </c>
      <c r="AS11" s="116">
        <f>DatosMenores!C72</f>
        <v>2</v>
      </c>
      <c r="AT11" s="114">
        <f>DatosMenores!C73</f>
        <v>64</v>
      </c>
      <c r="AW11" s="137" t="s">
        <v>1414</v>
      </c>
      <c r="AX11" s="138">
        <f>DatosMenores!C73</f>
        <v>64</v>
      </c>
    </row>
    <row r="12" spans="1:50" ht="12.75" customHeight="1" x14ac:dyDescent="0.25">
      <c r="AW12" s="137" t="s">
        <v>1273</v>
      </c>
      <c r="AX12" s="138">
        <f>DatosMenores!C74</f>
        <v>85</v>
      </c>
    </row>
    <row r="13" spans="1:50" ht="12.75" customHeight="1" x14ac:dyDescent="0.25">
      <c r="AW13" s="137" t="s">
        <v>1011</v>
      </c>
      <c r="AX13" s="138">
        <f>DatosMenores!C75</f>
        <v>127</v>
      </c>
    </row>
    <row r="14" spans="1:50" ht="12.75" customHeight="1" x14ac:dyDescent="0.25">
      <c r="AW14" s="137" t="s">
        <v>1274</v>
      </c>
      <c r="AX14" s="138">
        <f>DatosMenores!C76</f>
        <v>190</v>
      </c>
    </row>
    <row r="15" spans="1:50" ht="12.75" customHeight="1" x14ac:dyDescent="0.25">
      <c r="AW15" s="137" t="s">
        <v>1275</v>
      </c>
      <c r="AX15" s="138">
        <f>DatosMenores!C77</f>
        <v>27</v>
      </c>
    </row>
    <row r="16" spans="1:50" ht="12.75" customHeight="1" x14ac:dyDescent="0.25">
      <c r="AW16" s="137" t="s">
        <v>243</v>
      </c>
      <c r="AX16" s="138">
        <f>DatosMenores!C78</f>
        <v>9</v>
      </c>
    </row>
    <row r="17" spans="49:50" ht="12.75" customHeight="1" x14ac:dyDescent="0.25">
      <c r="AW17" s="137" t="s">
        <v>1276</v>
      </c>
      <c r="AX17" s="138">
        <f>DatosMenores!C79</f>
        <v>0</v>
      </c>
    </row>
  </sheetData>
  <sheetProtection algorithmName="SHA-512" hashValue="wBdcfWrvzt9I5AMcR+dAOWHlE1HW8e9JM3Ze6a/xtfXkQwOQgnUB3Ix4kFjsI4OPJ2QEnCK8f4Ex2Cr9EpI/zQ==" saltValue="+3Ft1qEkBB7Dmum8piSaF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CB4E-11B5-4C0C-A40F-6BD4BA6456F7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5" t="s">
        <v>1415</v>
      </c>
      <c r="D1" s="205"/>
      <c r="E1" s="205"/>
      <c r="F1" s="205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263</v>
      </c>
      <c r="F4" s="151" t="s">
        <v>1422</v>
      </c>
      <c r="G4" s="153">
        <f>DatosViolenciaDoméstica!E67</f>
        <v>165</v>
      </c>
      <c r="H4" s="154"/>
    </row>
    <row r="5" spans="1:30" x14ac:dyDescent="0.2">
      <c r="C5" s="151" t="s">
        <v>13</v>
      </c>
      <c r="D5" s="152">
        <f>DatosViolenciaDoméstica!C6</f>
        <v>3236</v>
      </c>
      <c r="F5" s="151" t="s">
        <v>1423</v>
      </c>
      <c r="G5" s="155">
        <f>DatosViolenciaDoméstica!F67</f>
        <v>143</v>
      </c>
      <c r="H5" s="154"/>
    </row>
    <row r="6" spans="1:30" x14ac:dyDescent="0.2">
      <c r="C6" s="151" t="s">
        <v>1424</v>
      </c>
      <c r="D6" s="152">
        <f>DatosViolenciaDoméstica!C7</f>
        <v>351</v>
      </c>
    </row>
    <row r="7" spans="1:30" x14ac:dyDescent="0.2">
      <c r="C7" s="151" t="s">
        <v>57</v>
      </c>
      <c r="D7" s="152">
        <f>DatosViolenciaDoméstica!C8</f>
        <v>3</v>
      </c>
    </row>
    <row r="8" spans="1:30" x14ac:dyDescent="0.2">
      <c r="C8" s="151" t="s">
        <v>1425</v>
      </c>
      <c r="D8" s="152">
        <f>DatosViolenciaDoméstica!C9</f>
        <v>5</v>
      </c>
    </row>
    <row r="9" spans="1:30" x14ac:dyDescent="0.2">
      <c r="C9" s="151" t="s">
        <v>1426</v>
      </c>
      <c r="D9" s="156">
        <f>SUM(DatosViolenciaDoméstica!C10:C11)</f>
        <v>0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8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4"/>
      <c r="AC25" s="159"/>
      <c r="AE25" s="160" t="s">
        <v>1384</v>
      </c>
      <c r="AF25" s="161">
        <v>0</v>
      </c>
    </row>
  </sheetData>
  <sheetProtection algorithmName="SHA-512" hashValue="xjDxnjJqC86VUSrc5IJdj0O5JTacLr7CEREkmXMws3dUc6CfX7PzdduwMKbIKa0Rqr7Y96QJA+KCbr2BKmHhKg==" saltValue="UO3ZM6oP9kWCJJXIrXJoa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650E-F679-410B-AD37-1CC7D3133DEA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5" t="s">
        <v>1427</v>
      </c>
      <c r="D1" s="205"/>
      <c r="E1" s="205"/>
      <c r="F1" s="205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15565</v>
      </c>
      <c r="F4" s="151" t="s">
        <v>1422</v>
      </c>
      <c r="G4" s="153">
        <f>DatosViolenciaGénero!E82</f>
        <v>1342</v>
      </c>
      <c r="H4" s="154"/>
    </row>
    <row r="5" spans="1:30" x14ac:dyDescent="0.2">
      <c r="C5" s="151" t="s">
        <v>37</v>
      </c>
      <c r="D5" s="152">
        <f>DatosViolenciaGénero!C5</f>
        <v>6545</v>
      </c>
      <c r="F5" s="151" t="s">
        <v>1423</v>
      </c>
      <c r="G5" s="153">
        <f>DatosViolenciaGénero!F82</f>
        <v>541</v>
      </c>
      <c r="H5" s="154"/>
    </row>
    <row r="6" spans="1:30" x14ac:dyDescent="0.2">
      <c r="C6" s="151" t="s">
        <v>1424</v>
      </c>
      <c r="D6" s="162">
        <f>DatosViolenciaGénero!C8</f>
        <v>2594</v>
      </c>
    </row>
    <row r="7" spans="1:30" x14ac:dyDescent="0.2">
      <c r="C7" s="151" t="s">
        <v>57</v>
      </c>
      <c r="D7" s="162">
        <f>DatosViolenciaGénero!C9</f>
        <v>46</v>
      </c>
    </row>
    <row r="8" spans="1:30" x14ac:dyDescent="0.2">
      <c r="C8" s="151" t="s">
        <v>1428</v>
      </c>
      <c r="D8" s="152">
        <f>DatosViolenciaGénero!C11</f>
        <v>5</v>
      </c>
    </row>
    <row r="9" spans="1:30" x14ac:dyDescent="0.2">
      <c r="C9" s="151" t="s">
        <v>1429</v>
      </c>
      <c r="D9" s="152">
        <f>DatosViolenciaGénero!C12</f>
        <v>10</v>
      </c>
    </row>
    <row r="10" spans="1:30" x14ac:dyDescent="0.2">
      <c r="C10" s="151" t="s">
        <v>1421</v>
      </c>
      <c r="D10" s="162">
        <f>DatosViolenciaGénero!C6</f>
        <v>1518</v>
      </c>
    </row>
    <row r="11" spans="1:30" x14ac:dyDescent="0.2">
      <c r="C11" s="151" t="s">
        <v>1425</v>
      </c>
      <c r="D11" s="162">
        <f>DatosViolenciaGénero!C10</f>
        <v>41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8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4"/>
      <c r="AC25" s="159"/>
      <c r="AE25" s="160" t="s">
        <v>1384</v>
      </c>
      <c r="AF25" s="161">
        <v>0</v>
      </c>
    </row>
  </sheetData>
  <sheetProtection algorithmName="SHA-512" hashValue="/y5Xpri3mG5kHuuhCfhNUWh34rDo616jVhhzdPcb7dxbsPlsyyGXzhl7Bo+8LvAwE1+e65HAkRoMAjfvSGl2CA==" saltValue="Xs1L//FtZq6agViB+zoG+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BD01-B5C8-42E0-AA32-A6F6A29A7D1C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1" t="s">
        <v>1430</v>
      </c>
      <c r="D1" s="201"/>
      <c r="E1" s="201"/>
      <c r="F1" s="129"/>
      <c r="H1" s="163"/>
      <c r="I1" s="163"/>
      <c r="J1" s="163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PqRy1QBa1FInnAl2fyh/9kgJtHWOUY2H5Dimudvpquue1BWgSAfZrPqkX+pt/8GTM5s+01+Oh1AAaavUyFG71Q==" saltValue="ML/KqORYoppf/zDCnsSVp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025C-5088-463B-901D-029137F0D500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1" t="s">
        <v>1435</v>
      </c>
      <c r="D1" s="201"/>
      <c r="E1" s="201"/>
      <c r="F1" s="129"/>
      <c r="H1" s="163"/>
      <c r="I1" s="163"/>
      <c r="J1" s="163"/>
      <c r="K1" s="129"/>
      <c r="M1" s="163"/>
      <c r="N1" s="163"/>
      <c r="O1" s="163"/>
      <c r="P1" s="129"/>
      <c r="R1" s="163"/>
      <c r="S1" s="163"/>
      <c r="T1" s="163"/>
      <c r="U1" s="129"/>
      <c r="W1" s="163"/>
      <c r="X1" s="163"/>
      <c r="Y1" s="163"/>
      <c r="Z1" s="129"/>
      <c r="AB1" s="163"/>
      <c r="AC1" s="163"/>
      <c r="AD1" s="163"/>
      <c r="AE1" s="129"/>
      <c r="AG1" s="163"/>
      <c r="AH1" s="163"/>
      <c r="AI1" s="163"/>
      <c r="AJ1" s="129"/>
      <c r="AL1" s="163"/>
      <c r="AM1" s="163"/>
      <c r="AN1" s="163"/>
      <c r="AO1" s="129"/>
      <c r="AQ1" s="163"/>
      <c r="AR1" s="163"/>
      <c r="AS1" s="163"/>
      <c r="AT1" s="129"/>
      <c r="AV1" s="163"/>
      <c r="AW1" s="163"/>
      <c r="AX1" s="163"/>
      <c r="AY1" s="129"/>
      <c r="BA1" s="163"/>
      <c r="BB1" s="163"/>
      <c r="BC1" s="163"/>
      <c r="BD1" s="129"/>
      <c r="BF1" s="163"/>
      <c r="BG1" s="163"/>
      <c r="BH1" s="163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ds1rAc447LbBPZYiBZlRIHDiQoYiTpiIpz2qQQ2k9Ho14gfO40EayQlDjmvlmpuqYnxjeKm4lqSRGpQEFtCXIA==" saltValue="UEuRI+rjLCtLA0HINpUaB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149B-6031-4B62-8177-977846D66A87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1" t="s">
        <v>1439</v>
      </c>
      <c r="D1" s="201"/>
      <c r="E1" s="201"/>
      <c r="F1" s="129"/>
      <c r="H1" s="163"/>
      <c r="I1" s="163"/>
      <c r="J1" s="163"/>
      <c r="K1" s="129"/>
      <c r="M1" s="163"/>
      <c r="N1" s="163"/>
      <c r="O1" s="163"/>
      <c r="P1" s="163"/>
      <c r="Q1" s="163"/>
      <c r="S1" s="129"/>
      <c r="U1" s="163"/>
      <c r="V1" s="163"/>
      <c r="W1" s="163"/>
      <c r="X1" s="163"/>
      <c r="Y1" s="163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4" t="s">
        <v>1173</v>
      </c>
      <c r="N5" s="164" t="s">
        <v>1174</v>
      </c>
      <c r="O5" s="164" t="s">
        <v>1175</v>
      </c>
      <c r="P5" s="164" t="s">
        <v>1176</v>
      </c>
      <c r="Q5" s="164" t="s">
        <v>606</v>
      </c>
      <c r="R5" s="164" t="s">
        <v>1177</v>
      </c>
      <c r="S5" s="165"/>
      <c r="U5" s="166" t="s">
        <v>1173</v>
      </c>
      <c r="V5" s="166" t="s">
        <v>1174</v>
      </c>
      <c r="W5" s="166" t="s">
        <v>1175</v>
      </c>
      <c r="X5" s="166" t="s">
        <v>1176</v>
      </c>
      <c r="Y5" s="166" t="s">
        <v>606</v>
      </c>
      <c r="Z5" s="166" t="s">
        <v>1177</v>
      </c>
    </row>
    <row r="6" spans="1:26" x14ac:dyDescent="0.2">
      <c r="M6" s="167">
        <f>DatosMedioAmbiente!C53</f>
        <v>2</v>
      </c>
      <c r="N6" s="167">
        <f>DatosMedioAmbiente!C55</f>
        <v>4</v>
      </c>
      <c r="O6" s="167">
        <f>DatosMedioAmbiente!C57</f>
        <v>3</v>
      </c>
      <c r="P6" s="167">
        <f>DatosMedioAmbiente!C59</f>
        <v>24</v>
      </c>
      <c r="Q6" s="167">
        <f>DatosMedioAmbiente!C61</f>
        <v>2</v>
      </c>
      <c r="R6" s="167">
        <f>DatosMedioAmbiente!C63</f>
        <v>5</v>
      </c>
      <c r="S6" s="165"/>
      <c r="U6" s="168">
        <f>DatosMedioAmbiente!C54</f>
        <v>5</v>
      </c>
      <c r="V6" s="168">
        <f>DatosMedioAmbiente!C56</f>
        <v>6</v>
      </c>
      <c r="W6" s="168">
        <f>DatosMedioAmbiente!C58</f>
        <v>2</v>
      </c>
      <c r="X6" s="168">
        <f>DatosMedioAmbiente!C60</f>
        <v>4</v>
      </c>
      <c r="Y6" s="168">
        <f>DatosMedioAmbiente!C62</f>
        <v>4</v>
      </c>
      <c r="Z6" s="168">
        <f>DatosMedioAmbiente!C64</f>
        <v>3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gG6blQKyq31iaL3klEPST+TvifZwhyD8GBJzuW2poQiDxY3667yRLI5mGf8VMKNqaBmyC6cFyykwNjxSgdOMVA==" saltValue="/w7nXeS6LYR+9HbIR0u/v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D080-6C21-4A14-A639-36C76A7D885D}">
  <dimension ref="A1:BI21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1232</v>
      </c>
      <c r="G2" s="81" t="s">
        <v>1261</v>
      </c>
      <c r="H2" s="81" t="s">
        <v>1261</v>
      </c>
      <c r="I2" s="81" t="s">
        <v>1232</v>
      </c>
      <c r="J2" s="81" t="s">
        <v>1232</v>
      </c>
      <c r="K2" s="81" t="s">
        <v>1232</v>
      </c>
      <c r="L2" s="81" t="s">
        <v>1232</v>
      </c>
      <c r="M2" s="81" t="s">
        <v>1232</v>
      </c>
      <c r="N2" s="81" t="s">
        <v>1232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1120</v>
      </c>
      <c r="AB2" s="81" t="s">
        <v>1120</v>
      </c>
      <c r="AC2" s="81" t="s">
        <v>1127</v>
      </c>
      <c r="AD2" s="81" t="s">
        <v>638</v>
      </c>
      <c r="AE2" s="81" t="s">
        <v>1173</v>
      </c>
      <c r="AF2" s="81" t="s">
        <v>1077</v>
      </c>
      <c r="AI2" s="81" t="s">
        <v>196</v>
      </c>
      <c r="AL2" s="81" t="s">
        <v>638</v>
      </c>
      <c r="AM2" s="81" t="s">
        <v>638</v>
      </c>
      <c r="AN2" s="81" t="s">
        <v>638</v>
      </c>
      <c r="AO2" s="81" t="s">
        <v>638</v>
      </c>
      <c r="AP2" s="81" t="s">
        <v>640</v>
      </c>
      <c r="AQ2" s="81" t="s">
        <v>642</v>
      </c>
      <c r="AS2" s="81" t="s">
        <v>642</v>
      </c>
      <c r="AT2" s="81" t="s">
        <v>638</v>
      </c>
      <c r="AU2" s="81" t="s">
        <v>642</v>
      </c>
      <c r="AV2" s="81" t="s">
        <v>638</v>
      </c>
      <c r="AW2" s="81" t="s">
        <v>1173</v>
      </c>
      <c r="AX2" s="81" t="s">
        <v>1173</v>
      </c>
      <c r="AY2" s="81" t="s">
        <v>20</v>
      </c>
      <c r="AZ2" s="81" t="s">
        <v>999</v>
      </c>
      <c r="BA2" s="81" t="s">
        <v>79</v>
      </c>
      <c r="BB2" s="81" t="s">
        <v>991</v>
      </c>
      <c r="BC2" s="81" t="s">
        <v>970</v>
      </c>
      <c r="BD2" s="81" t="s">
        <v>951</v>
      </c>
      <c r="BE2" s="81" t="s">
        <v>1270</v>
      </c>
      <c r="BG2" s="81" t="s">
        <v>101</v>
      </c>
      <c r="BH2" s="81" t="s">
        <v>1132</v>
      </c>
      <c r="BI2" s="81" t="s">
        <v>1136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966</v>
      </c>
      <c r="G3" s="81" t="s">
        <v>1233</v>
      </c>
      <c r="H3" s="81" t="s">
        <v>1233</v>
      </c>
      <c r="I3" s="81" t="s">
        <v>1233</v>
      </c>
      <c r="J3" s="81" t="s">
        <v>1233</v>
      </c>
      <c r="K3" s="81" t="s">
        <v>1233</v>
      </c>
      <c r="L3" s="81" t="s">
        <v>1233</v>
      </c>
      <c r="M3" s="81" t="s">
        <v>1233</v>
      </c>
      <c r="N3" s="81" t="s">
        <v>1233</v>
      </c>
      <c r="O3" s="81" t="s">
        <v>1233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1121</v>
      </c>
      <c r="AB3" s="81" t="s">
        <v>1121</v>
      </c>
      <c r="AC3" s="81" t="s">
        <v>1128</v>
      </c>
      <c r="AD3" s="81" t="s">
        <v>640</v>
      </c>
      <c r="AE3" s="81" t="s">
        <v>1174</v>
      </c>
      <c r="AF3" s="81" t="s">
        <v>1183</v>
      </c>
      <c r="AI3" s="81" t="s">
        <v>198</v>
      </c>
      <c r="AL3" s="81" t="s">
        <v>640</v>
      </c>
      <c r="AM3" s="81" t="s">
        <v>640</v>
      </c>
      <c r="AN3" s="81" t="s">
        <v>640</v>
      </c>
      <c r="AO3" s="81" t="s">
        <v>640</v>
      </c>
      <c r="AT3" s="81" t="s">
        <v>642</v>
      </c>
      <c r="AU3" s="81" t="s">
        <v>644</v>
      </c>
      <c r="AV3" s="81" t="s">
        <v>640</v>
      </c>
      <c r="AW3" s="81" t="s">
        <v>1174</v>
      </c>
      <c r="AX3" s="81" t="s">
        <v>1174</v>
      </c>
      <c r="AY3" s="81" t="s">
        <v>994</v>
      </c>
      <c r="AZ3" s="81" t="s">
        <v>1000</v>
      </c>
      <c r="BA3" s="81" t="s">
        <v>1408</v>
      </c>
      <c r="BC3" s="81" t="s">
        <v>287</v>
      </c>
      <c r="BD3" s="81" t="s">
        <v>325</v>
      </c>
      <c r="BE3" s="81" t="s">
        <v>1271</v>
      </c>
      <c r="BG3" s="81" t="s">
        <v>111</v>
      </c>
      <c r="BH3" s="81" t="s">
        <v>1133</v>
      </c>
      <c r="BI3" s="81" t="s">
        <v>1137</v>
      </c>
    </row>
    <row r="4" spans="1:61" x14ac:dyDescent="0.2">
      <c r="A4" s="81" t="s">
        <v>1370</v>
      </c>
      <c r="B4" s="81" t="s">
        <v>1363</v>
      </c>
      <c r="C4" s="81" t="s">
        <v>1351</v>
      </c>
      <c r="D4" s="81" t="s">
        <v>1234</v>
      </c>
      <c r="E4" s="81" t="s">
        <v>1234</v>
      </c>
      <c r="F4" s="81" t="s">
        <v>1263</v>
      </c>
      <c r="G4" s="81" t="s">
        <v>1234</v>
      </c>
      <c r="H4" s="81" t="s">
        <v>1234</v>
      </c>
      <c r="I4" s="81" t="s">
        <v>1234</v>
      </c>
      <c r="J4" s="81" t="s">
        <v>1234</v>
      </c>
      <c r="K4" s="81" t="s">
        <v>1234</v>
      </c>
      <c r="L4" s="81" t="s">
        <v>1234</v>
      </c>
      <c r="M4" s="81" t="s">
        <v>1234</v>
      </c>
      <c r="N4" s="81" t="s">
        <v>1234</v>
      </c>
      <c r="O4" s="81" t="s">
        <v>1234</v>
      </c>
      <c r="P4" s="81" t="s">
        <v>1281</v>
      </c>
      <c r="Q4" s="81" t="s">
        <v>1281</v>
      </c>
      <c r="R4" s="81" t="s">
        <v>1032</v>
      </c>
      <c r="S4" s="81" t="s">
        <v>1280</v>
      </c>
      <c r="T4" s="81" t="s">
        <v>1281</v>
      </c>
      <c r="V4" s="81" t="s">
        <v>31</v>
      </c>
      <c r="W4" s="81" t="s">
        <v>1377</v>
      </c>
      <c r="AA4" s="81" t="s">
        <v>1122</v>
      </c>
      <c r="AB4" s="81" t="s">
        <v>1126</v>
      </c>
      <c r="AC4" s="81" t="s">
        <v>1129</v>
      </c>
      <c r="AD4" s="81" t="s">
        <v>642</v>
      </c>
      <c r="AE4" s="81" t="s">
        <v>1175</v>
      </c>
      <c r="AF4" s="81" t="s">
        <v>1116</v>
      </c>
      <c r="AI4" s="81" t="s">
        <v>199</v>
      </c>
      <c r="AL4" s="81" t="s">
        <v>642</v>
      </c>
      <c r="AM4" s="81" t="s">
        <v>642</v>
      </c>
      <c r="AN4" s="81" t="s">
        <v>642</v>
      </c>
      <c r="AO4" s="81" t="s">
        <v>642</v>
      </c>
      <c r="AT4" s="81" t="s">
        <v>650</v>
      </c>
      <c r="AU4" s="81" t="s">
        <v>648</v>
      </c>
      <c r="AV4" s="81" t="s">
        <v>642</v>
      </c>
      <c r="AW4" s="81" t="s">
        <v>1175</v>
      </c>
      <c r="AX4" s="81" t="s">
        <v>1175</v>
      </c>
      <c r="AY4" s="81" t="s">
        <v>995</v>
      </c>
      <c r="AZ4" s="81" t="s">
        <v>1001</v>
      </c>
      <c r="BA4" s="81" t="s">
        <v>1409</v>
      </c>
      <c r="BC4" s="81" t="s">
        <v>1410</v>
      </c>
      <c r="BD4" s="81" t="s">
        <v>952</v>
      </c>
      <c r="BE4" s="81" t="s">
        <v>1272</v>
      </c>
      <c r="BG4" s="81" t="s">
        <v>1050</v>
      </c>
      <c r="BI4" s="81" t="s">
        <v>1138</v>
      </c>
    </row>
    <row r="5" spans="1:61" x14ac:dyDescent="0.2">
      <c r="A5" s="81" t="s">
        <v>1021</v>
      </c>
      <c r="B5" s="81" t="s">
        <v>107</v>
      </c>
      <c r="C5" s="81" t="s">
        <v>152</v>
      </c>
      <c r="D5" s="81" t="s">
        <v>1235</v>
      </c>
      <c r="E5" s="81" t="s">
        <v>1236</v>
      </c>
      <c r="F5" s="81" t="s">
        <v>1267</v>
      </c>
      <c r="G5" s="81" t="s">
        <v>1262</v>
      </c>
      <c r="H5" s="81" t="s">
        <v>1236</v>
      </c>
      <c r="I5" s="81" t="s">
        <v>1236</v>
      </c>
      <c r="J5" s="81" t="s">
        <v>1236</v>
      </c>
      <c r="K5" s="81" t="s">
        <v>1236</v>
      </c>
      <c r="L5" s="81" t="s">
        <v>1236</v>
      </c>
      <c r="M5" s="81" t="s">
        <v>1237</v>
      </c>
      <c r="N5" s="81" t="s">
        <v>1238</v>
      </c>
      <c r="O5" s="81" t="s">
        <v>1236</v>
      </c>
      <c r="P5" s="81" t="s">
        <v>1282</v>
      </c>
      <c r="Q5" s="81" t="s">
        <v>1282</v>
      </c>
      <c r="R5" s="81" t="s">
        <v>1033</v>
      </c>
      <c r="S5" s="81" t="s">
        <v>1281</v>
      </c>
      <c r="T5" s="81" t="s">
        <v>1282</v>
      </c>
      <c r="V5" s="81" t="s">
        <v>32</v>
      </c>
      <c r="AA5" s="81" t="s">
        <v>1124</v>
      </c>
      <c r="AB5" s="81" t="s">
        <v>1124</v>
      </c>
      <c r="AC5" s="81" t="s">
        <v>1130</v>
      </c>
      <c r="AD5" s="81" t="s">
        <v>644</v>
      </c>
      <c r="AE5" s="81" t="s">
        <v>1176</v>
      </c>
      <c r="AF5" s="81" t="s">
        <v>1184</v>
      </c>
      <c r="AI5" s="81" t="s">
        <v>200</v>
      </c>
      <c r="AL5" s="81" t="s">
        <v>644</v>
      </c>
      <c r="AM5" s="81" t="s">
        <v>644</v>
      </c>
      <c r="AN5" s="81" t="s">
        <v>644</v>
      </c>
      <c r="AO5" s="81" t="s">
        <v>644</v>
      </c>
      <c r="AV5" s="81" t="s">
        <v>644</v>
      </c>
      <c r="AW5" s="81" t="s">
        <v>1176</v>
      </c>
      <c r="AX5" s="81" t="s">
        <v>1176</v>
      </c>
      <c r="AY5" s="81" t="s">
        <v>996</v>
      </c>
      <c r="AZ5" s="81" t="s">
        <v>1002</v>
      </c>
      <c r="BC5" s="81" t="s">
        <v>976</v>
      </c>
      <c r="BD5" s="81" t="s">
        <v>953</v>
      </c>
      <c r="BE5" s="81" t="s">
        <v>1413</v>
      </c>
    </row>
    <row r="6" spans="1:61" x14ac:dyDescent="0.2">
      <c r="A6" s="81" t="s">
        <v>1371</v>
      </c>
      <c r="B6" s="81" t="s">
        <v>108</v>
      </c>
      <c r="C6" s="81" t="s">
        <v>1352</v>
      </c>
      <c r="D6" s="81" t="s">
        <v>1236</v>
      </c>
      <c r="E6" s="81" t="s">
        <v>966</v>
      </c>
      <c r="F6" s="81" t="s">
        <v>1173</v>
      </c>
      <c r="G6" s="81" t="s">
        <v>966</v>
      </c>
      <c r="H6" s="81" t="s">
        <v>966</v>
      </c>
      <c r="I6" s="81" t="s">
        <v>1238</v>
      </c>
      <c r="J6" s="81" t="s">
        <v>1238</v>
      </c>
      <c r="K6" s="81" t="s">
        <v>966</v>
      </c>
      <c r="L6" s="81" t="s">
        <v>966</v>
      </c>
      <c r="M6" s="81" t="s">
        <v>1238</v>
      </c>
      <c r="N6" s="81" t="s">
        <v>966</v>
      </c>
      <c r="O6" s="81" t="s">
        <v>1238</v>
      </c>
      <c r="P6" s="81" t="s">
        <v>1283</v>
      </c>
      <c r="Q6" s="81" t="s">
        <v>1284</v>
      </c>
      <c r="R6" s="81" t="s">
        <v>1034</v>
      </c>
      <c r="S6" s="81" t="s">
        <v>1282</v>
      </c>
      <c r="T6" s="81" t="s">
        <v>1283</v>
      </c>
      <c r="V6" s="81" t="s">
        <v>33</v>
      </c>
      <c r="AD6" s="81" t="s">
        <v>646</v>
      </c>
      <c r="AE6" s="81" t="s">
        <v>606</v>
      </c>
      <c r="AI6" s="81" t="s">
        <v>201</v>
      </c>
      <c r="AL6" s="81" t="s">
        <v>646</v>
      </c>
      <c r="AM6" s="81" t="s">
        <v>646</v>
      </c>
      <c r="AN6" s="81" t="s">
        <v>646</v>
      </c>
      <c r="AO6" s="81" t="s">
        <v>646</v>
      </c>
      <c r="AV6" s="81" t="s">
        <v>646</v>
      </c>
      <c r="AW6" s="81" t="s">
        <v>606</v>
      </c>
      <c r="AX6" s="81" t="s">
        <v>606</v>
      </c>
      <c r="AY6" s="81" t="s">
        <v>997</v>
      </c>
      <c r="AZ6" s="81" t="s">
        <v>997</v>
      </c>
      <c r="BC6" s="81" t="s">
        <v>977</v>
      </c>
      <c r="BD6" s="81" t="s">
        <v>954</v>
      </c>
      <c r="BE6" s="81" t="s">
        <v>1414</v>
      </c>
    </row>
    <row r="7" spans="1:61" x14ac:dyDescent="0.2">
      <c r="C7" s="81" t="s">
        <v>1353</v>
      </c>
      <c r="D7" s="81" t="s">
        <v>1238</v>
      </c>
      <c r="E7" s="81" t="s">
        <v>1242</v>
      </c>
      <c r="F7" s="81" t="s">
        <v>1246</v>
      </c>
      <c r="G7" s="81" t="s">
        <v>1247</v>
      </c>
      <c r="H7" s="81" t="s">
        <v>1246</v>
      </c>
      <c r="I7" s="81" t="s">
        <v>1240</v>
      </c>
      <c r="J7" s="81" t="s">
        <v>1240</v>
      </c>
      <c r="K7" s="81" t="s">
        <v>1245</v>
      </c>
      <c r="L7" s="81" t="s">
        <v>1242</v>
      </c>
      <c r="M7" s="81" t="s">
        <v>966</v>
      </c>
      <c r="N7" s="81" t="s">
        <v>1247</v>
      </c>
      <c r="O7" s="81" t="s">
        <v>1240</v>
      </c>
      <c r="P7" s="81" t="s">
        <v>1284</v>
      </c>
      <c r="R7" s="81" t="s">
        <v>1035</v>
      </c>
      <c r="S7" s="81" t="s">
        <v>1283</v>
      </c>
      <c r="T7" s="81" t="s">
        <v>1284</v>
      </c>
      <c r="AD7" s="81" t="s">
        <v>648</v>
      </c>
      <c r="AE7" s="81" t="s">
        <v>1177</v>
      </c>
      <c r="AI7" s="81" t="s">
        <v>202</v>
      </c>
      <c r="AL7" s="81" t="s">
        <v>648</v>
      </c>
      <c r="AM7" s="81" t="s">
        <v>648</v>
      </c>
      <c r="AN7" s="81" t="s">
        <v>648</v>
      </c>
      <c r="AO7" s="81" t="s">
        <v>648</v>
      </c>
      <c r="AV7" s="81" t="s">
        <v>648</v>
      </c>
      <c r="AW7" s="81" t="s">
        <v>1177</v>
      </c>
      <c r="AX7" s="81" t="s">
        <v>1177</v>
      </c>
      <c r="BC7" s="81" t="s">
        <v>1411</v>
      </c>
      <c r="BD7" s="81" t="s">
        <v>955</v>
      </c>
      <c r="BE7" s="81" t="s">
        <v>1273</v>
      </c>
    </row>
    <row r="8" spans="1:61" x14ac:dyDescent="0.2">
      <c r="C8" s="81" t="s">
        <v>1354</v>
      </c>
      <c r="D8" s="81" t="s">
        <v>1239</v>
      </c>
      <c r="E8" s="81" t="s">
        <v>1243</v>
      </c>
      <c r="F8" s="81" t="s">
        <v>1249</v>
      </c>
      <c r="G8" s="81" t="s">
        <v>1248</v>
      </c>
      <c r="H8" s="81" t="s">
        <v>1247</v>
      </c>
      <c r="I8" s="81" t="s">
        <v>966</v>
      </c>
      <c r="J8" s="81" t="s">
        <v>966</v>
      </c>
      <c r="K8" s="81" t="s">
        <v>1246</v>
      </c>
      <c r="L8" s="81" t="s">
        <v>1244</v>
      </c>
      <c r="M8" s="81" t="s">
        <v>1248</v>
      </c>
      <c r="N8" s="81" t="s">
        <v>1248</v>
      </c>
      <c r="O8" s="81" t="s">
        <v>966</v>
      </c>
      <c r="R8" s="81" t="s">
        <v>1036</v>
      </c>
      <c r="S8" s="81" t="s">
        <v>1284</v>
      </c>
      <c r="AD8" s="81" t="s">
        <v>650</v>
      </c>
      <c r="AI8" s="81" t="s">
        <v>203</v>
      </c>
      <c r="BC8" s="81" t="s">
        <v>979</v>
      </c>
      <c r="BD8" s="81" t="s">
        <v>956</v>
      </c>
      <c r="BE8" s="81" t="s">
        <v>1011</v>
      </c>
    </row>
    <row r="9" spans="1:61" x14ac:dyDescent="0.2">
      <c r="C9" s="81" t="s">
        <v>187</v>
      </c>
      <c r="D9" s="81" t="s">
        <v>1240</v>
      </c>
      <c r="E9" s="81" t="s">
        <v>1245</v>
      </c>
      <c r="F9" s="81" t="s">
        <v>108</v>
      </c>
      <c r="G9" s="81" t="s">
        <v>1250</v>
      </c>
      <c r="H9" s="81" t="s">
        <v>1248</v>
      </c>
      <c r="I9" s="81" t="s">
        <v>1241</v>
      </c>
      <c r="J9" s="81" t="s">
        <v>1244</v>
      </c>
      <c r="K9" s="81" t="s">
        <v>1247</v>
      </c>
      <c r="L9" s="81" t="s">
        <v>1245</v>
      </c>
      <c r="M9" s="81" t="s">
        <v>1249</v>
      </c>
      <c r="N9" s="81" t="s">
        <v>1249</v>
      </c>
      <c r="O9" s="81" t="s">
        <v>1246</v>
      </c>
      <c r="R9" s="81" t="s">
        <v>1037</v>
      </c>
      <c r="AI9" s="81" t="s">
        <v>204</v>
      </c>
      <c r="BC9" s="81" t="s">
        <v>968</v>
      </c>
      <c r="BD9" s="81" t="s">
        <v>509</v>
      </c>
      <c r="BE9" s="81" t="s">
        <v>1274</v>
      </c>
    </row>
    <row r="10" spans="1:61" x14ac:dyDescent="0.2">
      <c r="C10" s="81" t="s">
        <v>1355</v>
      </c>
      <c r="D10" s="81" t="s">
        <v>966</v>
      </c>
      <c r="E10" s="81" t="s">
        <v>1246</v>
      </c>
      <c r="G10" s="81" t="s">
        <v>1252</v>
      </c>
      <c r="H10" s="81" t="s">
        <v>1249</v>
      </c>
      <c r="I10" s="81" t="s">
        <v>1242</v>
      </c>
      <c r="J10" s="81" t="s">
        <v>1246</v>
      </c>
      <c r="K10" s="81" t="s">
        <v>1248</v>
      </c>
      <c r="L10" s="81" t="s">
        <v>1246</v>
      </c>
      <c r="M10" s="81" t="s">
        <v>1250</v>
      </c>
      <c r="N10" s="81" t="s">
        <v>1250</v>
      </c>
      <c r="O10" s="81" t="s">
        <v>1247</v>
      </c>
      <c r="R10" s="81" t="s">
        <v>1038</v>
      </c>
      <c r="AI10" s="81" t="s">
        <v>207</v>
      </c>
      <c r="BD10" s="81" t="s">
        <v>957</v>
      </c>
      <c r="BE10" s="81" t="s">
        <v>1275</v>
      </c>
    </row>
    <row r="11" spans="1:61" x14ac:dyDescent="0.2">
      <c r="C11" s="81" t="s">
        <v>1356</v>
      </c>
      <c r="D11" s="81" t="s">
        <v>1242</v>
      </c>
      <c r="E11" s="81" t="s">
        <v>1247</v>
      </c>
      <c r="G11" s="81" t="s">
        <v>1256</v>
      </c>
      <c r="H11" s="81" t="s">
        <v>1250</v>
      </c>
      <c r="I11" s="81" t="s">
        <v>1244</v>
      </c>
      <c r="J11" s="81" t="s">
        <v>1247</v>
      </c>
      <c r="K11" s="81" t="s">
        <v>1256</v>
      </c>
      <c r="L11" s="81" t="s">
        <v>1247</v>
      </c>
      <c r="M11" s="81" t="s">
        <v>1256</v>
      </c>
      <c r="N11" s="81" t="s">
        <v>1251</v>
      </c>
      <c r="O11" s="81" t="s">
        <v>1248</v>
      </c>
      <c r="R11" s="81" t="s">
        <v>1039</v>
      </c>
      <c r="AI11" s="81" t="s">
        <v>208</v>
      </c>
      <c r="BD11" s="81" t="s">
        <v>958</v>
      </c>
      <c r="BE11" s="81" t="s">
        <v>243</v>
      </c>
    </row>
    <row r="12" spans="1:61" x14ac:dyDescent="0.2">
      <c r="C12" s="81" t="s">
        <v>267</v>
      </c>
      <c r="D12" s="81" t="s">
        <v>1244</v>
      </c>
      <c r="E12" s="81" t="s">
        <v>1248</v>
      </c>
      <c r="G12" s="81" t="s">
        <v>108</v>
      </c>
      <c r="H12" s="81" t="s">
        <v>1252</v>
      </c>
      <c r="I12" s="81" t="s">
        <v>1246</v>
      </c>
      <c r="J12" s="81" t="s">
        <v>1248</v>
      </c>
      <c r="L12" s="81" t="s">
        <v>1248</v>
      </c>
      <c r="N12" s="81" t="s">
        <v>1252</v>
      </c>
      <c r="O12" s="81" t="s">
        <v>1249</v>
      </c>
      <c r="AI12" s="81" t="s">
        <v>209</v>
      </c>
      <c r="BD12" s="81" t="s">
        <v>642</v>
      </c>
    </row>
    <row r="13" spans="1:61" x14ac:dyDescent="0.2">
      <c r="C13" s="81" t="s">
        <v>1357</v>
      </c>
      <c r="D13" s="81" t="s">
        <v>1245</v>
      </c>
      <c r="E13" s="81" t="s">
        <v>1249</v>
      </c>
      <c r="H13" s="81" t="s">
        <v>108</v>
      </c>
      <c r="I13" s="81" t="s">
        <v>1247</v>
      </c>
      <c r="J13" s="81" t="s">
        <v>1249</v>
      </c>
      <c r="L13" s="81" t="s">
        <v>1250</v>
      </c>
      <c r="O13" s="81" t="s">
        <v>1250</v>
      </c>
      <c r="AI13" s="81" t="s">
        <v>210</v>
      </c>
      <c r="BD13" s="81" t="s">
        <v>959</v>
      </c>
    </row>
    <row r="14" spans="1:61" x14ac:dyDescent="0.2">
      <c r="D14" s="81" t="s">
        <v>1246</v>
      </c>
      <c r="E14" s="81" t="s">
        <v>1250</v>
      </c>
      <c r="I14" s="81" t="s">
        <v>1248</v>
      </c>
      <c r="J14" s="81" t="s">
        <v>1250</v>
      </c>
      <c r="L14" s="81" t="s">
        <v>1251</v>
      </c>
      <c r="O14" s="81" t="s">
        <v>1252</v>
      </c>
      <c r="AI14" s="81" t="s">
        <v>108</v>
      </c>
      <c r="BD14" s="81" t="s">
        <v>960</v>
      </c>
    </row>
    <row r="15" spans="1:61" x14ac:dyDescent="0.2">
      <c r="D15" s="81" t="s">
        <v>1247</v>
      </c>
      <c r="E15" s="81" t="s">
        <v>1251</v>
      </c>
      <c r="I15" s="81" t="s">
        <v>1249</v>
      </c>
      <c r="J15" s="81" t="s">
        <v>1252</v>
      </c>
      <c r="L15" s="81" t="s">
        <v>1252</v>
      </c>
      <c r="O15" s="81" t="s">
        <v>108</v>
      </c>
      <c r="BD15" s="81" t="s">
        <v>961</v>
      </c>
    </row>
    <row r="16" spans="1:61" x14ac:dyDescent="0.2">
      <c r="D16" s="81" t="s">
        <v>1248</v>
      </c>
      <c r="E16" s="81" t="s">
        <v>1252</v>
      </c>
      <c r="I16" s="81" t="s">
        <v>1250</v>
      </c>
      <c r="J16" s="81" t="s">
        <v>108</v>
      </c>
      <c r="L16" s="81" t="s">
        <v>1257</v>
      </c>
      <c r="BD16" s="81" t="s">
        <v>108</v>
      </c>
    </row>
    <row r="17" spans="4:56" x14ac:dyDescent="0.2">
      <c r="D17" s="81" t="s">
        <v>1249</v>
      </c>
      <c r="E17" s="81" t="s">
        <v>1254</v>
      </c>
      <c r="I17" s="81" t="s">
        <v>1252</v>
      </c>
      <c r="BD17" s="81" t="s">
        <v>963</v>
      </c>
    </row>
    <row r="18" spans="4:56" x14ac:dyDescent="0.2">
      <c r="D18" s="81" t="s">
        <v>1250</v>
      </c>
      <c r="E18" s="81" t="s">
        <v>1256</v>
      </c>
      <c r="I18" s="81" t="s">
        <v>1256</v>
      </c>
      <c r="BD18" s="81" t="s">
        <v>964</v>
      </c>
    </row>
    <row r="19" spans="4:56" x14ac:dyDescent="0.2">
      <c r="D19" s="81" t="s">
        <v>1252</v>
      </c>
      <c r="I19" s="81" t="s">
        <v>108</v>
      </c>
    </row>
    <row r="20" spans="4:56" x14ac:dyDescent="0.2">
      <c r="D20" s="81" t="s">
        <v>1256</v>
      </c>
    </row>
    <row r="21" spans="4:56" x14ac:dyDescent="0.2">
      <c r="D21" s="81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088E-597E-4A36-8677-A2E38AF85E46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13487</v>
      </c>
      <c r="D4" s="89">
        <f>SUM(DatosViolenciaGénero!D63:D69)</f>
        <v>3156</v>
      </c>
    </row>
    <row r="5" spans="2:4" x14ac:dyDescent="0.2">
      <c r="B5" s="88" t="s">
        <v>1234</v>
      </c>
      <c r="C5" s="89">
        <f>SUM(DatosViolenciaGénero!C70:C73)</f>
        <v>223</v>
      </c>
      <c r="D5" s="89">
        <f>SUM(DatosViolenciaGénero!D70:D73)</f>
        <v>446</v>
      </c>
    </row>
    <row r="6" spans="2:4" ht="12.75" customHeight="1" x14ac:dyDescent="0.2">
      <c r="B6" s="88" t="s">
        <v>1280</v>
      </c>
      <c r="C6" s="89">
        <f>DatosViolenciaGénero!C74</f>
        <v>2</v>
      </c>
      <c r="D6" s="89">
        <f>DatosViolenciaGénero!D74</f>
        <v>0</v>
      </c>
    </row>
    <row r="7" spans="2:4" ht="12.75" customHeight="1" x14ac:dyDescent="0.2">
      <c r="B7" s="88" t="s">
        <v>1281</v>
      </c>
      <c r="C7" s="89">
        <f>SUM(DatosViolenciaGénero!C75:C77)</f>
        <v>32</v>
      </c>
      <c r="D7" s="89">
        <f>SUM(DatosViolenciaGénero!D75:D77)</f>
        <v>13</v>
      </c>
    </row>
    <row r="8" spans="2:4" ht="12.75" customHeight="1" x14ac:dyDescent="0.2">
      <c r="B8" s="88" t="s">
        <v>1282</v>
      </c>
      <c r="C8" s="89">
        <f>DatosViolenciaGénero!C81</f>
        <v>4</v>
      </c>
      <c r="D8" s="89">
        <f>DatosViolenciaGénero!D81</f>
        <v>10</v>
      </c>
    </row>
    <row r="9" spans="2:4" ht="12.75" customHeight="1" x14ac:dyDescent="0.2">
      <c r="B9" s="88" t="s">
        <v>1283</v>
      </c>
      <c r="C9" s="89">
        <f>DatosViolenciaGénero!C78</f>
        <v>1</v>
      </c>
      <c r="D9" s="89">
        <f>DatosViolenciaGénero!D78</f>
        <v>3</v>
      </c>
    </row>
    <row r="10" spans="2:4" ht="12.75" customHeight="1" x14ac:dyDescent="0.2">
      <c r="B10" s="88" t="s">
        <v>1284</v>
      </c>
      <c r="C10" s="89">
        <f>SUM(DatosViolenciaGénero!C79:C80)</f>
        <v>2386</v>
      </c>
      <c r="D10" s="89">
        <f>SUM(DatosViolenciaGénero!D79:D80)</f>
        <v>1129</v>
      </c>
    </row>
    <row r="14" spans="2:4" ht="12.95" customHeight="1" thickTop="1" thickBot="1" x14ac:dyDescent="0.25">
      <c r="B14" s="207" t="s">
        <v>1288</v>
      </c>
      <c r="C14" s="207"/>
    </row>
    <row r="15" spans="2:4" ht="13.5" thickTop="1" x14ac:dyDescent="0.2">
      <c r="B15" s="90" t="s">
        <v>1286</v>
      </c>
      <c r="C15" s="91">
        <f>DatosViolenciaGénero!C38</f>
        <v>501</v>
      </c>
    </row>
    <row r="16" spans="2:4" ht="13.5" thickBot="1" x14ac:dyDescent="0.25">
      <c r="B16" s="92" t="s">
        <v>1287</v>
      </c>
      <c r="C16" s="93">
        <f>DatosViolenciaGénero!C39</f>
        <v>4689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E5DA-98C7-4CBC-96F0-2A42A9D4184D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3536</v>
      </c>
      <c r="D4" s="89">
        <f>SUM(DatosViolenciaDoméstica!D48:D54)</f>
        <v>711</v>
      </c>
    </row>
    <row r="5" spans="2:4" x14ac:dyDescent="0.2">
      <c r="B5" s="88" t="s">
        <v>1234</v>
      </c>
      <c r="C5" s="89">
        <f>SUM(DatosViolenciaDoméstica!C55:C58)</f>
        <v>110</v>
      </c>
      <c r="D5" s="89">
        <f>SUM(DatosViolenciaDoméstica!D55:D58)</f>
        <v>47</v>
      </c>
    </row>
    <row r="6" spans="2:4" ht="12.75" customHeight="1" x14ac:dyDescent="0.2">
      <c r="B6" s="88" t="s">
        <v>1280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4</v>
      </c>
      <c r="D7" s="89">
        <f>SUM(DatosViolenciaDoméstica!D60:D62)</f>
        <v>6</v>
      </c>
    </row>
    <row r="8" spans="2:4" ht="12.75" customHeight="1" x14ac:dyDescent="0.2">
      <c r="B8" s="88" t="s">
        <v>1282</v>
      </c>
      <c r="C8" s="89">
        <f>DatosViolenciaDoméstica!C66</f>
        <v>2</v>
      </c>
      <c r="D8" s="89">
        <f>DatosViolenciaDoméstica!D66</f>
        <v>1</v>
      </c>
    </row>
    <row r="9" spans="2:4" ht="12.75" customHeight="1" x14ac:dyDescent="0.2">
      <c r="B9" s="88" t="s">
        <v>1283</v>
      </c>
      <c r="C9" s="89">
        <f>DatosViolenciaDoméstica!C63</f>
        <v>3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134</v>
      </c>
      <c r="D10" s="89">
        <f>SUM(DatosViolenciaDoméstica!D64:D65)</f>
        <v>69</v>
      </c>
    </row>
    <row r="14" spans="2:4" ht="12.95" customHeight="1" thickTop="1" thickBot="1" x14ac:dyDescent="0.25">
      <c r="B14" s="207" t="s">
        <v>1285</v>
      </c>
      <c r="C14" s="207"/>
    </row>
    <row r="15" spans="2:4" ht="13.5" thickTop="1" x14ac:dyDescent="0.2">
      <c r="B15" s="90" t="s">
        <v>1286</v>
      </c>
      <c r="C15" s="91">
        <f>DatosViolenciaDoméstica!C33</f>
        <v>251</v>
      </c>
    </row>
    <row r="16" spans="2:4" ht="13.5" thickBot="1" x14ac:dyDescent="0.25">
      <c r="B16" s="92" t="s">
        <v>1287</v>
      </c>
      <c r="C16" s="93">
        <f>DatosViolenciaDoméstica!C34</f>
        <v>391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CCF9-C9F6-4737-93A1-482C7F871815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8" t="s">
        <v>1269</v>
      </c>
      <c r="C3" s="208"/>
    </row>
    <row r="4" spans="2:3" x14ac:dyDescent="0.2">
      <c r="B4" s="82" t="s">
        <v>1270</v>
      </c>
      <c r="C4" s="83">
        <f>DatosMenores!C69</f>
        <v>595</v>
      </c>
    </row>
    <row r="5" spans="2:3" x14ac:dyDescent="0.2">
      <c r="B5" s="82" t="s">
        <v>1271</v>
      </c>
      <c r="C5" s="84">
        <f>DatosMenores!C70</f>
        <v>111</v>
      </c>
    </row>
    <row r="6" spans="2:3" x14ac:dyDescent="0.2">
      <c r="B6" s="82" t="s">
        <v>1272</v>
      </c>
      <c r="C6" s="84">
        <f>DatosMenores!C71</f>
        <v>3154</v>
      </c>
    </row>
    <row r="7" spans="2:3" ht="25.5" x14ac:dyDescent="0.2">
      <c r="B7" s="82" t="s">
        <v>1273</v>
      </c>
      <c r="C7" s="84">
        <f>DatosMenores!C74</f>
        <v>85</v>
      </c>
    </row>
    <row r="8" spans="2:3" ht="25.5" x14ac:dyDescent="0.2">
      <c r="B8" s="82" t="s">
        <v>1011</v>
      </c>
      <c r="C8" s="84">
        <f>DatosMenores!C75</f>
        <v>127</v>
      </c>
    </row>
    <row r="9" spans="2:3" ht="25.5" x14ac:dyDescent="0.2">
      <c r="B9" s="82" t="s">
        <v>1274</v>
      </c>
      <c r="C9" s="84">
        <f>DatosMenores!C76</f>
        <v>190</v>
      </c>
    </row>
    <row r="10" spans="2:3" ht="25.5" x14ac:dyDescent="0.2">
      <c r="B10" s="82" t="s">
        <v>243</v>
      </c>
      <c r="C10" s="84">
        <f>DatosMenores!C78</f>
        <v>9</v>
      </c>
    </row>
    <row r="11" spans="2:3" x14ac:dyDescent="0.2">
      <c r="B11" s="82" t="s">
        <v>1275</v>
      </c>
      <c r="C11" s="84">
        <f>DatosMenores!C77</f>
        <v>27</v>
      </c>
    </row>
    <row r="12" spans="2:3" x14ac:dyDescent="0.2">
      <c r="B12" s="82" t="s">
        <v>1276</v>
      </c>
      <c r="C12" s="84">
        <f>DatosMenores!C79</f>
        <v>0</v>
      </c>
    </row>
    <row r="13" spans="2:3" ht="25.5" x14ac:dyDescent="0.2">
      <c r="B13" s="82" t="s">
        <v>1277</v>
      </c>
      <c r="C13" s="84">
        <f>DatosMenores!C72</f>
        <v>2</v>
      </c>
    </row>
    <row r="14" spans="2:3" ht="25.5" x14ac:dyDescent="0.2">
      <c r="B14" s="82" t="s">
        <v>1278</v>
      </c>
      <c r="C14" s="84">
        <f>DatosMenores!C73</f>
        <v>64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F249-9CB6-4905-804D-C7D146F9F49F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9" t="s">
        <v>1232</v>
      </c>
      <c r="C11" s="209"/>
      <c r="D11" s="66">
        <f>DatosDelitos!C6+DatosDelitos!C14-DatosDelitos!C18</f>
        <v>32698</v>
      </c>
      <c r="E11" s="67">
        <f>DatosDelitos!H6+DatosDelitos!H14-DatosDelitos!H18</f>
        <v>1747</v>
      </c>
      <c r="F11" s="67">
        <f>DatosDelitos!I6+DatosDelitos!I14-DatosDelitos!I18</f>
        <v>2362</v>
      </c>
      <c r="G11" s="67">
        <f>DatosDelitos!J6+DatosDelitos!J14-DatosDelitos!J18</f>
        <v>43</v>
      </c>
      <c r="H11" s="68">
        <f>DatosDelitos!K6+DatosDelitos!K14-DatosDelitos!K18</f>
        <v>91</v>
      </c>
      <c r="I11" s="68">
        <f>DatosDelitos!L6+DatosDelitos!L14-DatosDelitos!L18</f>
        <v>15</v>
      </c>
      <c r="J11" s="68">
        <f>DatosDelitos!M6+DatosDelitos!M14-DatosDelitos!M18</f>
        <v>23</v>
      </c>
      <c r="K11" s="68">
        <f>DatosDelitos!O6+DatosDelitos!O14-DatosDelitos!O18</f>
        <v>174</v>
      </c>
      <c r="L11" s="69">
        <f>DatosDelitos!P6+DatosDelitos!P14-DatosDelitos!P18</f>
        <v>2171</v>
      </c>
    </row>
    <row r="12" spans="2:13" ht="13.15" customHeight="1" x14ac:dyDescent="0.2">
      <c r="B12" s="210" t="s">
        <v>281</v>
      </c>
      <c r="C12" s="210"/>
      <c r="D12" s="70">
        <f>DatosDelitos!C11</f>
        <v>4</v>
      </c>
      <c r="E12" s="71">
        <f>DatosDelitos!H11</f>
        <v>0</v>
      </c>
      <c r="F12" s="71">
        <f>DatosDelitos!I11</f>
        <v>2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2</v>
      </c>
    </row>
    <row r="13" spans="2:13" ht="13.15" customHeight="1" x14ac:dyDescent="0.2">
      <c r="B13" s="210" t="s">
        <v>338</v>
      </c>
      <c r="C13" s="210"/>
      <c r="D13" s="70">
        <f>DatosDelitos!C21</f>
        <v>12</v>
      </c>
      <c r="E13" s="71">
        <f>DatosDelitos!H21</f>
        <v>0</v>
      </c>
      <c r="F13" s="71">
        <f>DatosDelitos!I21</f>
        <v>2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15" customHeight="1" x14ac:dyDescent="0.2">
      <c r="B14" s="210" t="s">
        <v>343</v>
      </c>
      <c r="C14" s="210"/>
      <c r="D14" s="70">
        <f>DatosDelitos!C24</f>
        <v>2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10" t="s">
        <v>1233</v>
      </c>
      <c r="C15" s="210"/>
      <c r="D15" s="70">
        <f>DatosDelitos!C18+DatosDelitos!C45</f>
        <v>15100</v>
      </c>
      <c r="E15" s="71">
        <f>DatosDelitos!H18+DatosDelitos!H45</f>
        <v>3842</v>
      </c>
      <c r="F15" s="71">
        <f>DatosDelitos!I17+DatosDelitos!I45</f>
        <v>372</v>
      </c>
      <c r="G15" s="71">
        <f>DatosDelitos!J18+DatosDelitos!J45</f>
        <v>40</v>
      </c>
      <c r="H15" s="71">
        <f>DatosDelitos!K18+DatosDelitos!K45</f>
        <v>12</v>
      </c>
      <c r="I15" s="71">
        <f>DatosDelitos!L18+DatosDelitos!L45</f>
        <v>2</v>
      </c>
      <c r="J15" s="71">
        <f>DatosDelitos!M18+DatosDelitos!M45</f>
        <v>3</v>
      </c>
      <c r="K15" s="71">
        <f>DatosDelitos!O18+DatosDelitos!O45</f>
        <v>82</v>
      </c>
      <c r="L15" s="72">
        <f>DatosDelitos!P18+DatosDelitos!P45</f>
        <v>1706</v>
      </c>
    </row>
    <row r="16" spans="2:13" ht="13.15" customHeight="1" x14ac:dyDescent="0.2">
      <c r="B16" s="210" t="s">
        <v>1234</v>
      </c>
      <c r="C16" s="210"/>
      <c r="D16" s="70">
        <f>DatosDelitos!C31</f>
        <v>5646</v>
      </c>
      <c r="E16" s="71">
        <f>DatosDelitos!H31</f>
        <v>613</v>
      </c>
      <c r="F16" s="71">
        <f>DatosDelitos!I31</f>
        <v>904</v>
      </c>
      <c r="G16" s="71">
        <f>DatosDelitos!J31</f>
        <v>1</v>
      </c>
      <c r="H16" s="71">
        <f>DatosDelitos!K31</f>
        <v>4</v>
      </c>
      <c r="I16" s="71">
        <f>DatosDelitos!L31</f>
        <v>1</v>
      </c>
      <c r="J16" s="71">
        <f>DatosDelitos!M31</f>
        <v>1</v>
      </c>
      <c r="K16" s="71">
        <f>DatosDelitos!O31</f>
        <v>30</v>
      </c>
      <c r="L16" s="72">
        <f>DatosDelitos!P31</f>
        <v>874</v>
      </c>
    </row>
    <row r="17" spans="2:12" ht="13.15" customHeight="1" x14ac:dyDescent="0.2">
      <c r="B17" s="211" t="s">
        <v>1235</v>
      </c>
      <c r="C17" s="211"/>
      <c r="D17" s="70">
        <f>DatosDelitos!C43-DatosDelitos!C45</f>
        <v>121</v>
      </c>
      <c r="E17" s="71">
        <f>DatosDelitos!H43-DatosDelitos!H45</f>
        <v>5</v>
      </c>
      <c r="F17" s="71">
        <f>DatosDelitos!I43-DatosDelitos!I45</f>
        <v>8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13</v>
      </c>
    </row>
    <row r="18" spans="2:12" ht="13.15" customHeight="1" x14ac:dyDescent="0.2">
      <c r="B18" s="210" t="s">
        <v>1236</v>
      </c>
      <c r="C18" s="210"/>
      <c r="D18" s="70">
        <f>DatosDelitos!C51</f>
        <v>2249</v>
      </c>
      <c r="E18" s="71">
        <f>DatosDelitos!H51</f>
        <v>443</v>
      </c>
      <c r="F18" s="71">
        <f>DatosDelitos!I51</f>
        <v>327</v>
      </c>
      <c r="G18" s="71">
        <f>DatosDelitos!J51</f>
        <v>168</v>
      </c>
      <c r="H18" s="71">
        <f>DatosDelitos!K51</f>
        <v>198</v>
      </c>
      <c r="I18" s="71">
        <f>DatosDelitos!L51</f>
        <v>0</v>
      </c>
      <c r="J18" s="71">
        <f>DatosDelitos!M51</f>
        <v>0</v>
      </c>
      <c r="K18" s="71">
        <f>DatosDelitos!O51</f>
        <v>147</v>
      </c>
      <c r="L18" s="72">
        <f>DatosDelitos!P51</f>
        <v>295</v>
      </c>
    </row>
    <row r="19" spans="2:12" ht="13.15" customHeight="1" x14ac:dyDescent="0.2">
      <c r="B19" s="210" t="s">
        <v>1237</v>
      </c>
      <c r="C19" s="210"/>
      <c r="D19" s="70">
        <f>DatosDelitos!C73</f>
        <v>24</v>
      </c>
      <c r="E19" s="71">
        <f>DatosDelitos!H73</f>
        <v>2</v>
      </c>
      <c r="F19" s="71">
        <f>DatosDelitos!I73</f>
        <v>2</v>
      </c>
      <c r="G19" s="71">
        <f>DatosDelitos!J73</f>
        <v>0</v>
      </c>
      <c r="H19" s="71">
        <f>DatosDelitos!K73</f>
        <v>0</v>
      </c>
      <c r="I19" s="71">
        <f>DatosDelitos!L73</f>
        <v>1</v>
      </c>
      <c r="J19" s="71">
        <f>DatosDelitos!M73</f>
        <v>0</v>
      </c>
      <c r="K19" s="71">
        <f>DatosDelitos!O73</f>
        <v>0</v>
      </c>
      <c r="L19" s="72">
        <f>DatosDelitos!P73</f>
        <v>3</v>
      </c>
    </row>
    <row r="20" spans="2:12" ht="27" customHeight="1" x14ac:dyDescent="0.2">
      <c r="B20" s="210" t="s">
        <v>1238</v>
      </c>
      <c r="C20" s="210"/>
      <c r="D20" s="70">
        <f>DatosDelitos!C75</f>
        <v>496</v>
      </c>
      <c r="E20" s="71">
        <f>DatosDelitos!H75</f>
        <v>70</v>
      </c>
      <c r="F20" s="71">
        <f>DatosDelitos!I75</f>
        <v>59</v>
      </c>
      <c r="G20" s="71">
        <f>DatosDelitos!J75</f>
        <v>0</v>
      </c>
      <c r="H20" s="71">
        <f>DatosDelitos!K75</f>
        <v>0</v>
      </c>
      <c r="I20" s="71">
        <f>DatosDelitos!L75</f>
        <v>6</v>
      </c>
      <c r="J20" s="71">
        <f>DatosDelitos!M75</f>
        <v>7</v>
      </c>
      <c r="K20" s="71">
        <f>DatosDelitos!O75</f>
        <v>0</v>
      </c>
      <c r="L20" s="72">
        <f>DatosDelitos!P75</f>
        <v>55</v>
      </c>
    </row>
    <row r="21" spans="2:12" ht="13.15" customHeight="1" x14ac:dyDescent="0.2">
      <c r="B21" s="211" t="s">
        <v>1239</v>
      </c>
      <c r="C21" s="211"/>
      <c r="D21" s="70">
        <f>DatosDelitos!C83</f>
        <v>456</v>
      </c>
      <c r="E21" s="71">
        <f>DatosDelitos!H83</f>
        <v>28</v>
      </c>
      <c r="F21" s="71">
        <f>DatosDelitos!I83</f>
        <v>16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28</v>
      </c>
    </row>
    <row r="22" spans="2:12" ht="13.15" customHeight="1" x14ac:dyDescent="0.2">
      <c r="B22" s="210" t="s">
        <v>1240</v>
      </c>
      <c r="C22" s="210"/>
      <c r="D22" s="70">
        <f>DatosDelitos!C86</f>
        <v>2353</v>
      </c>
      <c r="E22" s="71">
        <f>DatosDelitos!H86</f>
        <v>635</v>
      </c>
      <c r="F22" s="71">
        <f>DatosDelitos!I86</f>
        <v>424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312</v>
      </c>
    </row>
    <row r="23" spans="2:12" ht="13.15" customHeight="1" x14ac:dyDescent="0.2">
      <c r="B23" s="210" t="s">
        <v>966</v>
      </c>
      <c r="C23" s="210"/>
      <c r="D23" s="70">
        <f>DatosDelitos!C98</f>
        <v>31439</v>
      </c>
      <c r="E23" s="71">
        <f>DatosDelitos!H98</f>
        <v>8181</v>
      </c>
      <c r="F23" s="71">
        <f>DatosDelitos!I98</f>
        <v>5879</v>
      </c>
      <c r="G23" s="71">
        <f>DatosDelitos!J98</f>
        <v>8</v>
      </c>
      <c r="H23" s="71">
        <f>DatosDelitos!K98</f>
        <v>14</v>
      </c>
      <c r="I23" s="71">
        <f>DatosDelitos!L98</f>
        <v>1</v>
      </c>
      <c r="J23" s="71">
        <f>DatosDelitos!M98</f>
        <v>1</v>
      </c>
      <c r="K23" s="71">
        <f>DatosDelitos!O98</f>
        <v>928</v>
      </c>
      <c r="L23" s="72">
        <f>DatosDelitos!P98</f>
        <v>3888</v>
      </c>
    </row>
    <row r="24" spans="2:12" ht="27" customHeight="1" x14ac:dyDescent="0.2">
      <c r="B24" s="210" t="s">
        <v>1241</v>
      </c>
      <c r="C24" s="210"/>
      <c r="D24" s="70">
        <f>DatosDelitos!C132</f>
        <v>63</v>
      </c>
      <c r="E24" s="71">
        <f>DatosDelitos!H132</f>
        <v>54</v>
      </c>
      <c r="F24" s="71">
        <f>DatosDelitos!I132</f>
        <v>38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47</v>
      </c>
    </row>
    <row r="25" spans="2:12" ht="13.15" customHeight="1" x14ac:dyDescent="0.2">
      <c r="B25" s="210" t="s">
        <v>1242</v>
      </c>
      <c r="C25" s="210"/>
      <c r="D25" s="70">
        <f>DatosDelitos!C138</f>
        <v>165</v>
      </c>
      <c r="E25" s="71">
        <f>DatosDelitos!H138</f>
        <v>64</v>
      </c>
      <c r="F25" s="71">
        <f>DatosDelitos!I138</f>
        <v>21</v>
      </c>
      <c r="G25" s="71">
        <f>DatosDelitos!J138</f>
        <v>0</v>
      </c>
      <c r="H25" s="71">
        <f>DatosDelitos!K138</f>
        <v>1</v>
      </c>
      <c r="I25" s="71">
        <f>DatosDelitos!L138</f>
        <v>0</v>
      </c>
      <c r="J25" s="71">
        <f>DatosDelitos!M138</f>
        <v>0</v>
      </c>
      <c r="K25" s="71">
        <f>DatosDelitos!O138</f>
        <v>1</v>
      </c>
      <c r="L25" s="72">
        <f>DatosDelitos!P138</f>
        <v>14</v>
      </c>
    </row>
    <row r="26" spans="2:12" ht="13.15" customHeight="1" x14ac:dyDescent="0.2">
      <c r="B26" s="211" t="s">
        <v>1243</v>
      </c>
      <c r="C26" s="211"/>
      <c r="D26" s="70">
        <f>DatosDelitos!C145</f>
        <v>4</v>
      </c>
      <c r="E26" s="71">
        <f>DatosDelitos!H145</f>
        <v>1</v>
      </c>
      <c r="F26" s="71">
        <f>DatosDelitos!I145</f>
        <v>1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1</v>
      </c>
      <c r="L26" s="72">
        <f>DatosDelitos!P145</f>
        <v>1</v>
      </c>
    </row>
    <row r="27" spans="2:12" ht="38.25" customHeight="1" x14ac:dyDescent="0.2">
      <c r="B27" s="210" t="s">
        <v>1244</v>
      </c>
      <c r="C27" s="210"/>
      <c r="D27" s="70">
        <f>DatosDelitos!C148</f>
        <v>157</v>
      </c>
      <c r="E27" s="71">
        <f>DatosDelitos!H148</f>
        <v>107</v>
      </c>
      <c r="F27" s="71">
        <f>DatosDelitos!I148</f>
        <v>66</v>
      </c>
      <c r="G27" s="71">
        <f>DatosDelitos!J148</f>
        <v>0</v>
      </c>
      <c r="H27" s="71">
        <f>DatosDelitos!K148</f>
        <v>1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31</v>
      </c>
    </row>
    <row r="28" spans="2:12" ht="13.15" customHeight="1" x14ac:dyDescent="0.2">
      <c r="B28" s="210" t="s">
        <v>1245</v>
      </c>
      <c r="C28" s="210"/>
      <c r="D28" s="70">
        <f>DatosDelitos!C157+SUM(DatosDelitos!C168:C173)</f>
        <v>119</v>
      </c>
      <c r="E28" s="71">
        <f>DatosDelitos!H157+SUM(DatosDelitos!H168:H173)</f>
        <v>23</v>
      </c>
      <c r="F28" s="71">
        <f>DatosDelitos!I157+SUM(DatosDelitos!I168:I173)</f>
        <v>21</v>
      </c>
      <c r="G28" s="71">
        <f>DatosDelitos!J157+SUM(DatosDelitos!J168:J173)</f>
        <v>3</v>
      </c>
      <c r="H28" s="71">
        <f>DatosDelitos!K157+SUM(DatosDelitos!K168:K173)</f>
        <v>2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1</v>
      </c>
      <c r="L28" s="71">
        <f>DatosDelitos!P157+SUM(DatosDelitos!P168:Q173)</f>
        <v>7</v>
      </c>
    </row>
    <row r="29" spans="2:12" ht="13.15" customHeight="1" x14ac:dyDescent="0.2">
      <c r="B29" s="210" t="s">
        <v>1246</v>
      </c>
      <c r="C29" s="210"/>
      <c r="D29" s="70">
        <f>SUM(DatosDelitos!C174:C178)</f>
        <v>2379</v>
      </c>
      <c r="E29" s="71">
        <f>SUM(DatosDelitos!H174:H178)</f>
        <v>1829</v>
      </c>
      <c r="F29" s="71">
        <f>SUM(DatosDelitos!I174:I178)</f>
        <v>1191</v>
      </c>
      <c r="G29" s="71">
        <f>SUM(DatosDelitos!J174:J178)</f>
        <v>2</v>
      </c>
      <c r="H29" s="71">
        <f>SUM(DatosDelitos!K174:K178)</f>
        <v>7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455</v>
      </c>
      <c r="L29" s="71">
        <f>SUM(DatosDelitos!P174:P178)</f>
        <v>697</v>
      </c>
    </row>
    <row r="30" spans="2:12" ht="13.15" customHeight="1" x14ac:dyDescent="0.2">
      <c r="B30" s="210" t="s">
        <v>1247</v>
      </c>
      <c r="C30" s="210"/>
      <c r="D30" s="70">
        <f>DatosDelitos!C179</f>
        <v>4604</v>
      </c>
      <c r="E30" s="71">
        <f>DatosDelitos!H179</f>
        <v>2337</v>
      </c>
      <c r="F30" s="71">
        <f>DatosDelitos!I179</f>
        <v>2324</v>
      </c>
      <c r="G30" s="71">
        <f>DatosDelitos!J179</f>
        <v>1</v>
      </c>
      <c r="H30" s="71">
        <f>DatosDelitos!K179</f>
        <v>1</v>
      </c>
      <c r="I30" s="71">
        <f>DatosDelitos!L179</f>
        <v>0</v>
      </c>
      <c r="J30" s="71">
        <f>DatosDelitos!M179</f>
        <v>1</v>
      </c>
      <c r="K30" s="71">
        <f>DatosDelitos!O179</f>
        <v>4</v>
      </c>
      <c r="L30" s="71">
        <f>DatosDelitos!P179</f>
        <v>10451</v>
      </c>
    </row>
    <row r="31" spans="2:12" ht="13.15" customHeight="1" x14ac:dyDescent="0.2">
      <c r="B31" s="210" t="s">
        <v>1248</v>
      </c>
      <c r="C31" s="210"/>
      <c r="D31" s="70">
        <f>DatosDelitos!C187</f>
        <v>2050</v>
      </c>
      <c r="E31" s="71">
        <f>DatosDelitos!H187</f>
        <v>1003</v>
      </c>
      <c r="F31" s="71">
        <f>DatosDelitos!I187</f>
        <v>955</v>
      </c>
      <c r="G31" s="71">
        <f>DatosDelitos!J187</f>
        <v>1</v>
      </c>
      <c r="H31" s="71">
        <f>DatosDelitos!K187</f>
        <v>5</v>
      </c>
      <c r="I31" s="71">
        <f>DatosDelitos!L187</f>
        <v>1</v>
      </c>
      <c r="J31" s="71">
        <f>DatosDelitos!M187</f>
        <v>2</v>
      </c>
      <c r="K31" s="71">
        <f>DatosDelitos!O187</f>
        <v>8</v>
      </c>
      <c r="L31" s="71">
        <f>DatosDelitos!P187</f>
        <v>538</v>
      </c>
    </row>
    <row r="32" spans="2:12" ht="13.15" customHeight="1" x14ac:dyDescent="0.2">
      <c r="B32" s="210" t="s">
        <v>1249</v>
      </c>
      <c r="C32" s="210"/>
      <c r="D32" s="70">
        <f>DatosDelitos!C202</f>
        <v>403</v>
      </c>
      <c r="E32" s="71">
        <f>DatosDelitos!H202</f>
        <v>119</v>
      </c>
      <c r="F32" s="71">
        <f>DatosDelitos!I202</f>
        <v>70</v>
      </c>
      <c r="G32" s="71">
        <f>DatosDelitos!J202</f>
        <v>0</v>
      </c>
      <c r="H32" s="71">
        <f>DatosDelitos!K202</f>
        <v>0</v>
      </c>
      <c r="I32" s="71">
        <f>DatosDelitos!L202</f>
        <v>3</v>
      </c>
      <c r="J32" s="71">
        <f>DatosDelitos!M202</f>
        <v>9</v>
      </c>
      <c r="K32" s="71">
        <f>DatosDelitos!O202</f>
        <v>2</v>
      </c>
      <c r="L32" s="71">
        <f>DatosDelitos!P202</f>
        <v>94</v>
      </c>
    </row>
    <row r="33" spans="2:13" ht="13.15" customHeight="1" x14ac:dyDescent="0.2">
      <c r="B33" s="210" t="s">
        <v>1250</v>
      </c>
      <c r="C33" s="210"/>
      <c r="D33" s="70">
        <f>DatosDelitos!C224</f>
        <v>4824</v>
      </c>
      <c r="E33" s="71">
        <f>DatosDelitos!H224</f>
        <v>1827</v>
      </c>
      <c r="F33" s="71">
        <f>DatosDelitos!I224</f>
        <v>1555</v>
      </c>
      <c r="G33" s="71">
        <f>DatosDelitos!J224</f>
        <v>0</v>
      </c>
      <c r="H33" s="71">
        <f>DatosDelitos!K224</f>
        <v>1</v>
      </c>
      <c r="I33" s="71">
        <f>DatosDelitos!L224</f>
        <v>2</v>
      </c>
      <c r="J33" s="71">
        <f>DatosDelitos!M224</f>
        <v>4</v>
      </c>
      <c r="K33" s="71">
        <f>DatosDelitos!O224</f>
        <v>47</v>
      </c>
      <c r="L33" s="71">
        <f>DatosDelitos!P224</f>
        <v>1497</v>
      </c>
    </row>
    <row r="34" spans="2:13" ht="13.15" customHeight="1" x14ac:dyDescent="0.2">
      <c r="B34" s="210" t="s">
        <v>1251</v>
      </c>
      <c r="C34" s="210"/>
      <c r="D34" s="70">
        <f>DatosDelitos!C245</f>
        <v>44</v>
      </c>
      <c r="E34" s="71">
        <f>DatosDelitos!H245</f>
        <v>8</v>
      </c>
      <c r="F34" s="71">
        <f>DatosDelitos!I245</f>
        <v>25</v>
      </c>
      <c r="G34" s="71">
        <f>DatosDelitos!J245</f>
        <v>0</v>
      </c>
      <c r="H34" s="71">
        <f>DatosDelitos!K245</f>
        <v>2</v>
      </c>
      <c r="I34" s="71">
        <f>DatosDelitos!L245</f>
        <v>0</v>
      </c>
      <c r="J34" s="71">
        <f>DatosDelitos!M245</f>
        <v>2</v>
      </c>
      <c r="K34" s="71">
        <f>DatosDelitos!O245</f>
        <v>12</v>
      </c>
      <c r="L34" s="71">
        <f>DatosDelitos!P245</f>
        <v>24</v>
      </c>
    </row>
    <row r="35" spans="2:13" ht="13.15" customHeight="1" x14ac:dyDescent="0.2">
      <c r="B35" s="210" t="s">
        <v>1252</v>
      </c>
      <c r="C35" s="210"/>
      <c r="D35" s="70">
        <f>DatosDelitos!C272</f>
        <v>3297</v>
      </c>
      <c r="E35" s="71">
        <f>DatosDelitos!H272</f>
        <v>1691</v>
      </c>
      <c r="F35" s="71">
        <f>DatosDelitos!I272</f>
        <v>1702</v>
      </c>
      <c r="G35" s="71">
        <f>DatosDelitos!J272</f>
        <v>0</v>
      </c>
      <c r="H35" s="71">
        <f>DatosDelitos!K272</f>
        <v>4</v>
      </c>
      <c r="I35" s="71">
        <f>DatosDelitos!L272</f>
        <v>0</v>
      </c>
      <c r="J35" s="71">
        <f>DatosDelitos!M272</f>
        <v>3</v>
      </c>
      <c r="K35" s="71">
        <f>DatosDelitos!O272</f>
        <v>45</v>
      </c>
      <c r="L35" s="71">
        <f>DatosDelitos!P272</f>
        <v>1274</v>
      </c>
    </row>
    <row r="36" spans="2:13" ht="38.25" customHeight="1" x14ac:dyDescent="0.2">
      <c r="B36" s="210" t="s">
        <v>1253</v>
      </c>
      <c r="C36" s="210"/>
      <c r="D36" s="70">
        <f>DatosDelitos!C302</f>
        <v>3</v>
      </c>
      <c r="E36" s="71">
        <f>DatosDelitos!H302</f>
        <v>2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0</v>
      </c>
    </row>
    <row r="37" spans="2:13" ht="13.15" customHeight="1" x14ac:dyDescent="0.2">
      <c r="B37" s="210" t="s">
        <v>1254</v>
      </c>
      <c r="C37" s="210"/>
      <c r="D37" s="70">
        <f>DatosDelitos!C306</f>
        <v>29</v>
      </c>
      <c r="E37" s="71">
        <f>DatosDelitos!H306</f>
        <v>4</v>
      </c>
      <c r="F37" s="71">
        <f>DatosDelitos!I306</f>
        <v>5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2</v>
      </c>
      <c r="L37" s="71">
        <f>DatosDelitos!P306</f>
        <v>0</v>
      </c>
    </row>
    <row r="38" spans="2:13" ht="13.15" customHeight="1" x14ac:dyDescent="0.2">
      <c r="B38" s="210" t="s">
        <v>1255</v>
      </c>
      <c r="C38" s="210"/>
      <c r="D38" s="70">
        <f>DatosDelitos!C313+DatosDelitos!C319+DatosDelitos!C321</f>
        <v>33</v>
      </c>
      <c r="E38" s="71">
        <f>DatosDelitos!H313+DatosDelitos!H319+DatosDelitos!H321</f>
        <v>8</v>
      </c>
      <c r="F38" s="71">
        <f>DatosDelitos!I313+DatosDelitos!I319+DatosDelitos!I321</f>
        <v>8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1">
        <f>DatosDelitos!P313+DatosDelitos!P319+DatosDelitos!P321</f>
        <v>3</v>
      </c>
    </row>
    <row r="39" spans="2:13" ht="13.15" customHeight="1" x14ac:dyDescent="0.2">
      <c r="B39" s="210" t="s">
        <v>1256</v>
      </c>
      <c r="C39" s="210"/>
      <c r="D39" s="70">
        <f>DatosDelitos!C324</f>
        <v>32014</v>
      </c>
      <c r="E39" s="71">
        <f>DatosDelitos!H324</f>
        <v>561</v>
      </c>
      <c r="F39" s="71">
        <f>DatosDelitos!I324</f>
        <v>0</v>
      </c>
      <c r="G39" s="71">
        <f>DatosDelitos!J324</f>
        <v>8</v>
      </c>
      <c r="H39" s="71">
        <f>DatosDelitos!K324</f>
        <v>0</v>
      </c>
      <c r="I39" s="71">
        <f>DatosDelitos!L324</f>
        <v>3</v>
      </c>
      <c r="J39" s="71">
        <f>DatosDelitos!M324</f>
        <v>0</v>
      </c>
      <c r="K39" s="71">
        <f>DatosDelitos!O324</f>
        <v>11</v>
      </c>
      <c r="L39" s="71">
        <f>DatosDelitos!P324</f>
        <v>23</v>
      </c>
    </row>
    <row r="40" spans="2:13" ht="13.15" customHeight="1" x14ac:dyDescent="0.2">
      <c r="B40" s="210" t="s">
        <v>1257</v>
      </c>
      <c r="C40" s="210"/>
      <c r="D40" s="70">
        <f>DatosDelitos!C326</f>
        <v>0</v>
      </c>
      <c r="E40" s="70">
        <f>DatosDelitos!H326</f>
        <v>0</v>
      </c>
      <c r="F40" s="70">
        <f>DatosDelitos!I326</f>
        <v>2</v>
      </c>
      <c r="G40" s="70">
        <f>DatosDelitos!J326</f>
        <v>0</v>
      </c>
      <c r="H40" s="70">
        <f>DatosDelitos!K326</f>
        <v>1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0</v>
      </c>
    </row>
    <row r="41" spans="2:13" ht="13.15" customHeight="1" x14ac:dyDescent="0.2">
      <c r="B41" s="210" t="s">
        <v>943</v>
      </c>
      <c r="C41" s="210"/>
      <c r="D41" s="70">
        <f>DatosDelitos!C338</f>
        <v>0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10" t="s">
        <v>1258</v>
      </c>
      <c r="C42" s="210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3" t="s">
        <v>947</v>
      </c>
      <c r="C43" s="213"/>
      <c r="D43" s="73">
        <f>SUM(D11:D42)</f>
        <v>140788</v>
      </c>
      <c r="E43" s="73">
        <f t="shared" ref="E43:L43" si="0">SUM(E11:E42)</f>
        <v>25204</v>
      </c>
      <c r="F43" s="73">
        <f t="shared" si="0"/>
        <v>18341</v>
      </c>
      <c r="G43" s="73">
        <f t="shared" si="0"/>
        <v>275</v>
      </c>
      <c r="H43" s="73">
        <f t="shared" si="0"/>
        <v>344</v>
      </c>
      <c r="I43" s="73">
        <f t="shared" si="0"/>
        <v>35</v>
      </c>
      <c r="J43" s="73">
        <f t="shared" si="0"/>
        <v>56</v>
      </c>
      <c r="K43" s="73">
        <f t="shared" si="0"/>
        <v>1950</v>
      </c>
      <c r="L43" s="73">
        <f t="shared" si="0"/>
        <v>24048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2" t="s">
        <v>1260</v>
      </c>
      <c r="C49" s="212"/>
      <c r="D49" s="76">
        <f>DatosDelitos!F6</f>
        <v>1</v>
      </c>
      <c r="E49" s="76">
        <f>DatosDelitos!G6</f>
        <v>0</v>
      </c>
    </row>
    <row r="50" spans="2:5" ht="13.15" customHeight="1" x14ac:dyDescent="0.25">
      <c r="B50" s="212" t="s">
        <v>1261</v>
      </c>
      <c r="C50" s="212"/>
      <c r="D50" s="76">
        <f>DatosDelitos!F14-DatosDelitos!F18</f>
        <v>300</v>
      </c>
      <c r="E50" s="76">
        <f>DatosDelitos!G14-DatosDelitos!G18</f>
        <v>267</v>
      </c>
    </row>
    <row r="51" spans="2:5" ht="13.15" customHeight="1" x14ac:dyDescent="0.25">
      <c r="B51" s="212" t="s">
        <v>281</v>
      </c>
      <c r="C51" s="212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2" t="s">
        <v>338</v>
      </c>
      <c r="C52" s="212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2" t="s">
        <v>343</v>
      </c>
      <c r="C53" s="212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2" t="s">
        <v>1233</v>
      </c>
      <c r="C54" s="212"/>
      <c r="D54" s="76">
        <f>DatosDelitos!F18+DatosDelitos!F45</f>
        <v>6654</v>
      </c>
      <c r="E54" s="76">
        <f>DatosDelitos!G18+DatosDelitos!G45</f>
        <v>1464</v>
      </c>
    </row>
    <row r="55" spans="2:5" ht="13.15" customHeight="1" x14ac:dyDescent="0.25">
      <c r="B55" s="212" t="s">
        <v>1234</v>
      </c>
      <c r="C55" s="212"/>
      <c r="D55" s="76">
        <f>DatosDelitos!F31</f>
        <v>1154</v>
      </c>
      <c r="E55" s="76">
        <f>DatosDelitos!G31</f>
        <v>591</v>
      </c>
    </row>
    <row r="56" spans="2:5" ht="13.15" customHeight="1" x14ac:dyDescent="0.25">
      <c r="B56" s="212" t="s">
        <v>1235</v>
      </c>
      <c r="C56" s="212"/>
      <c r="D56" s="76">
        <f>DatosDelitos!F43-DatosDelitos!F45</f>
        <v>3</v>
      </c>
      <c r="E56" s="76">
        <f>DatosDelitos!G43-DatosDelitos!G45</f>
        <v>0</v>
      </c>
    </row>
    <row r="57" spans="2:5" ht="13.15" customHeight="1" x14ac:dyDescent="0.25">
      <c r="B57" s="212" t="s">
        <v>1236</v>
      </c>
      <c r="C57" s="212"/>
      <c r="D57" s="76">
        <f>DatosDelitos!F51</f>
        <v>44</v>
      </c>
      <c r="E57" s="76">
        <f>DatosDelitos!G51</f>
        <v>26</v>
      </c>
    </row>
    <row r="58" spans="2:5" ht="13.15" customHeight="1" x14ac:dyDescent="0.25">
      <c r="B58" s="212" t="s">
        <v>1237</v>
      </c>
      <c r="C58" s="212"/>
      <c r="D58" s="76">
        <f>DatosDelitos!F73</f>
        <v>0</v>
      </c>
      <c r="E58" s="76">
        <f>DatosDelitos!G73</f>
        <v>1</v>
      </c>
    </row>
    <row r="59" spans="2:5" ht="27" customHeight="1" x14ac:dyDescent="0.25">
      <c r="B59" s="212" t="s">
        <v>1262</v>
      </c>
      <c r="C59" s="212"/>
      <c r="D59" s="76">
        <f>DatosDelitos!F75</f>
        <v>51</v>
      </c>
      <c r="E59" s="76">
        <f>DatosDelitos!G75</f>
        <v>6</v>
      </c>
    </row>
    <row r="60" spans="2:5" ht="13.15" customHeight="1" x14ac:dyDescent="0.25">
      <c r="B60" s="212" t="s">
        <v>1239</v>
      </c>
      <c r="C60" s="212"/>
      <c r="D60" s="76">
        <f>DatosDelitos!F83</f>
        <v>11</v>
      </c>
      <c r="E60" s="76">
        <f>DatosDelitos!G83</f>
        <v>10</v>
      </c>
    </row>
    <row r="61" spans="2:5" ht="13.15" customHeight="1" x14ac:dyDescent="0.25">
      <c r="B61" s="212" t="s">
        <v>1240</v>
      </c>
      <c r="C61" s="212"/>
      <c r="D61" s="76">
        <f>DatosDelitos!F86</f>
        <v>19</v>
      </c>
      <c r="E61" s="76">
        <f>DatosDelitos!G86</f>
        <v>4</v>
      </c>
    </row>
    <row r="62" spans="2:5" ht="13.15" customHeight="1" x14ac:dyDescent="0.25">
      <c r="B62" s="212" t="s">
        <v>966</v>
      </c>
      <c r="C62" s="212"/>
      <c r="D62" s="76">
        <f>DatosDelitos!F98</f>
        <v>1098</v>
      </c>
      <c r="E62" s="76">
        <f>DatosDelitos!G98</f>
        <v>705</v>
      </c>
    </row>
    <row r="63" spans="2:5" ht="27" customHeight="1" x14ac:dyDescent="0.25">
      <c r="B63" s="212" t="s">
        <v>1263</v>
      </c>
      <c r="C63" s="212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2" t="s">
        <v>1242</v>
      </c>
      <c r="C64" s="212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12" t="s">
        <v>1243</v>
      </c>
      <c r="C65" s="212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2" t="s">
        <v>1244</v>
      </c>
      <c r="C66" s="212"/>
      <c r="D66" s="76">
        <f>DatosDelitos!F148</f>
        <v>2</v>
      </c>
      <c r="E66" s="76">
        <f>DatosDelitos!G148</f>
        <v>2</v>
      </c>
    </row>
    <row r="67" spans="2:5" ht="13.15" customHeight="1" x14ac:dyDescent="0.25">
      <c r="B67" s="212" t="s">
        <v>1245</v>
      </c>
      <c r="C67" s="212"/>
      <c r="D67" s="76">
        <f>DatosDelitos!F157+SUM(DatosDelitos!F168:G173)</f>
        <v>0</v>
      </c>
      <c r="E67" s="76">
        <f>DatosDelitos!G157+SUM(DatosDelitos!G168:H173)</f>
        <v>2</v>
      </c>
    </row>
    <row r="68" spans="2:5" ht="13.15" customHeight="1" x14ac:dyDescent="0.25">
      <c r="B68" s="212" t="s">
        <v>1246</v>
      </c>
      <c r="C68" s="212"/>
      <c r="D68" s="76">
        <f>SUM(DatosDelitos!F174:G178)</f>
        <v>31</v>
      </c>
      <c r="E68" s="76">
        <f>SUM(DatosDelitos!G174:H178)</f>
        <v>1843</v>
      </c>
    </row>
    <row r="69" spans="2:5" ht="13.15" customHeight="1" x14ac:dyDescent="0.25">
      <c r="B69" s="212" t="s">
        <v>1247</v>
      </c>
      <c r="C69" s="212"/>
      <c r="D69" s="76">
        <f>DatosDelitos!F179</f>
        <v>10146</v>
      </c>
      <c r="E69" s="76">
        <f>DatosDelitos!G179</f>
        <v>9155</v>
      </c>
    </row>
    <row r="70" spans="2:5" ht="13.15" customHeight="1" x14ac:dyDescent="0.25">
      <c r="B70" s="212" t="s">
        <v>1248</v>
      </c>
      <c r="C70" s="212"/>
      <c r="D70" s="76">
        <f>DatosDelitos!F187</f>
        <v>76</v>
      </c>
      <c r="E70" s="76">
        <f>DatosDelitos!G187</f>
        <v>83</v>
      </c>
    </row>
    <row r="71" spans="2:5" ht="13.15" customHeight="1" x14ac:dyDescent="0.25">
      <c r="B71" s="212" t="s">
        <v>1249</v>
      </c>
      <c r="C71" s="212"/>
      <c r="D71" s="76">
        <f>DatosDelitos!F202</f>
        <v>48</v>
      </c>
      <c r="E71" s="76">
        <f>DatosDelitos!G202</f>
        <v>24</v>
      </c>
    </row>
    <row r="72" spans="2:5" ht="13.15" customHeight="1" x14ac:dyDescent="0.25">
      <c r="B72" s="212" t="s">
        <v>1250</v>
      </c>
      <c r="C72" s="212"/>
      <c r="D72" s="76">
        <f>DatosDelitos!F224</f>
        <v>882</v>
      </c>
      <c r="E72" s="76">
        <f>DatosDelitos!G224</f>
        <v>632</v>
      </c>
    </row>
    <row r="73" spans="2:5" ht="13.15" customHeight="1" x14ac:dyDescent="0.25">
      <c r="B73" s="212" t="s">
        <v>1251</v>
      </c>
      <c r="C73" s="212"/>
      <c r="D73" s="76">
        <f>DatosDelitos!F245</f>
        <v>2</v>
      </c>
      <c r="E73" s="76">
        <f>DatosDelitos!G245</f>
        <v>1</v>
      </c>
    </row>
    <row r="74" spans="2:5" ht="13.15" customHeight="1" x14ac:dyDescent="0.25">
      <c r="B74" s="212" t="s">
        <v>1252</v>
      </c>
      <c r="C74" s="212"/>
      <c r="D74" s="76">
        <f>DatosDelitos!F272</f>
        <v>517</v>
      </c>
      <c r="E74" s="76">
        <f>DatosDelitos!G272</f>
        <v>310</v>
      </c>
    </row>
    <row r="75" spans="2:5" ht="38.25" customHeight="1" x14ac:dyDescent="0.25">
      <c r="B75" s="212" t="s">
        <v>1253</v>
      </c>
      <c r="C75" s="212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12" t="s">
        <v>1254</v>
      </c>
      <c r="C76" s="212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2" t="s">
        <v>1255</v>
      </c>
      <c r="C77" s="212"/>
      <c r="D77" s="76">
        <f>DatosDelitos!F313+DatosDelitos!F319+DatosDelitos!F321</f>
        <v>1</v>
      </c>
      <c r="E77" s="76">
        <f>DatosDelitos!G313+DatosDelitos!G319+DatosDelitos!G321</f>
        <v>0</v>
      </c>
    </row>
    <row r="78" spans="2:5" ht="13.9" customHeight="1" x14ac:dyDescent="0.25">
      <c r="B78" s="212" t="s">
        <v>1256</v>
      </c>
      <c r="C78" s="212"/>
      <c r="D78" s="76">
        <f>DatosDelitos!F324</f>
        <v>91</v>
      </c>
      <c r="E78" s="76">
        <f>DatosDelitos!G324</f>
        <v>0</v>
      </c>
    </row>
    <row r="79" spans="2:5" ht="15" customHeight="1" x14ac:dyDescent="0.25">
      <c r="B79" s="214" t="s">
        <v>1257</v>
      </c>
      <c r="C79" s="214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4" t="s">
        <v>943</v>
      </c>
      <c r="C80" s="214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4" t="s">
        <v>1258</v>
      </c>
      <c r="C81" s="214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4" t="s">
        <v>1264</v>
      </c>
      <c r="C82" s="214"/>
      <c r="D82" s="76">
        <f>SUM(D49:D81)</f>
        <v>21131</v>
      </c>
      <c r="E82" s="76">
        <f>SUM(E49:E81)</f>
        <v>15126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2" t="s">
        <v>1232</v>
      </c>
      <c r="C87" s="212"/>
      <c r="D87" s="76">
        <f>DatosDelitos!N6+DatosDelitos!N14-DatosDelitos!N18</f>
        <v>56</v>
      </c>
    </row>
    <row r="88" spans="2:13" ht="13.15" customHeight="1" x14ac:dyDescent="0.25">
      <c r="B88" s="212" t="s">
        <v>281</v>
      </c>
      <c r="C88" s="212"/>
      <c r="D88" s="76">
        <f>DatosDelitos!N11</f>
        <v>0</v>
      </c>
    </row>
    <row r="89" spans="2:13" ht="13.15" customHeight="1" x14ac:dyDescent="0.25">
      <c r="B89" s="212" t="s">
        <v>338</v>
      </c>
      <c r="C89" s="212"/>
      <c r="D89" s="76">
        <f>DatosDelitos!N21</f>
        <v>0</v>
      </c>
    </row>
    <row r="90" spans="2:13" ht="13.15" customHeight="1" x14ac:dyDescent="0.25">
      <c r="B90" s="212" t="s">
        <v>343</v>
      </c>
      <c r="C90" s="212"/>
      <c r="D90" s="76">
        <f>DatosDelitos!N24</f>
        <v>0</v>
      </c>
    </row>
    <row r="91" spans="2:13" ht="13.15" customHeight="1" x14ac:dyDescent="0.25">
      <c r="B91" s="212" t="s">
        <v>1266</v>
      </c>
      <c r="C91" s="212"/>
      <c r="D91" s="76">
        <f>SUM(DatosDelitos!N18,DatosDelitos!N45)</f>
        <v>6</v>
      </c>
    </row>
    <row r="92" spans="2:13" ht="13.15" customHeight="1" x14ac:dyDescent="0.25">
      <c r="B92" s="212" t="s">
        <v>1234</v>
      </c>
      <c r="C92" s="212"/>
      <c r="D92" s="76">
        <f>DatosDelitos!N31</f>
        <v>4</v>
      </c>
    </row>
    <row r="93" spans="2:13" ht="13.15" customHeight="1" x14ac:dyDescent="0.25">
      <c r="B93" s="212" t="s">
        <v>1235</v>
      </c>
      <c r="C93" s="212"/>
      <c r="D93" s="76">
        <f>DatosDelitos!N43-DatosDelitos!N45</f>
        <v>1</v>
      </c>
    </row>
    <row r="94" spans="2:13" ht="13.15" customHeight="1" x14ac:dyDescent="0.25">
      <c r="B94" s="212" t="s">
        <v>1236</v>
      </c>
      <c r="C94" s="212"/>
      <c r="D94" s="76">
        <f>DatosDelitos!N51</f>
        <v>5</v>
      </c>
    </row>
    <row r="95" spans="2:13" ht="13.15" customHeight="1" x14ac:dyDescent="0.25">
      <c r="B95" s="212" t="s">
        <v>1237</v>
      </c>
      <c r="C95" s="212"/>
      <c r="D95" s="76">
        <f>DatosDelitos!N73</f>
        <v>1</v>
      </c>
    </row>
    <row r="96" spans="2:13" ht="27" customHeight="1" x14ac:dyDescent="0.25">
      <c r="B96" s="212" t="s">
        <v>1262</v>
      </c>
      <c r="C96" s="212"/>
      <c r="D96" s="76">
        <f>DatosDelitos!N75</f>
        <v>3</v>
      </c>
    </row>
    <row r="97" spans="2:4" ht="13.15" customHeight="1" x14ac:dyDescent="0.25">
      <c r="B97" s="212" t="s">
        <v>1239</v>
      </c>
      <c r="C97" s="212"/>
      <c r="D97" s="76">
        <f>DatosDelitos!N83</f>
        <v>2</v>
      </c>
    </row>
    <row r="98" spans="2:4" ht="13.15" customHeight="1" x14ac:dyDescent="0.25">
      <c r="B98" s="212" t="s">
        <v>1240</v>
      </c>
      <c r="C98" s="212"/>
      <c r="D98" s="76">
        <f>DatosDelitos!N86</f>
        <v>2</v>
      </c>
    </row>
    <row r="99" spans="2:4" ht="13.15" customHeight="1" x14ac:dyDescent="0.25">
      <c r="B99" s="212" t="s">
        <v>966</v>
      </c>
      <c r="C99" s="212"/>
      <c r="D99" s="76">
        <f>DatosDelitos!N98</f>
        <v>39</v>
      </c>
    </row>
    <row r="100" spans="2:4" ht="27" customHeight="1" x14ac:dyDescent="0.25">
      <c r="B100" s="212" t="s">
        <v>1263</v>
      </c>
      <c r="C100" s="212"/>
      <c r="D100" s="76">
        <f>DatosDelitos!N132</f>
        <v>14</v>
      </c>
    </row>
    <row r="101" spans="2:4" ht="13.15" customHeight="1" x14ac:dyDescent="0.25">
      <c r="B101" s="212" t="s">
        <v>1242</v>
      </c>
      <c r="C101" s="212"/>
      <c r="D101" s="76">
        <f>DatosDelitos!N138</f>
        <v>1</v>
      </c>
    </row>
    <row r="102" spans="2:4" ht="13.15" customHeight="1" x14ac:dyDescent="0.25">
      <c r="B102" s="212" t="s">
        <v>1243</v>
      </c>
      <c r="C102" s="212"/>
      <c r="D102" s="76">
        <f>DatosDelitos!N145</f>
        <v>0</v>
      </c>
    </row>
    <row r="103" spans="2:4" ht="13.15" customHeight="1" x14ac:dyDescent="0.25">
      <c r="B103" s="212" t="s">
        <v>1267</v>
      </c>
      <c r="C103" s="212"/>
      <c r="D103" s="76">
        <f>DatosDelitos!N149</f>
        <v>13</v>
      </c>
    </row>
    <row r="104" spans="2:4" ht="13.15" customHeight="1" x14ac:dyDescent="0.25">
      <c r="B104" s="212" t="s">
        <v>1175</v>
      </c>
      <c r="C104" s="212"/>
      <c r="D104" s="76">
        <f>SUM(DatosDelitos!N150,DatosDelitos!N151)</f>
        <v>0</v>
      </c>
    </row>
    <row r="105" spans="2:4" ht="13.15" customHeight="1" x14ac:dyDescent="0.25">
      <c r="B105" s="212" t="s">
        <v>1173</v>
      </c>
      <c r="C105" s="212"/>
      <c r="D105" s="76">
        <f>SUM(DatosDelitos!N152:O156)</f>
        <v>86</v>
      </c>
    </row>
    <row r="106" spans="2:4" ht="13.15" customHeight="1" x14ac:dyDescent="0.25">
      <c r="B106" s="212" t="s">
        <v>1245</v>
      </c>
      <c r="C106" s="212"/>
      <c r="D106" s="76">
        <f>SUM(SUM(DatosDelitos!N158:O161),SUM(DatosDelitos!N168:O173))</f>
        <v>0</v>
      </c>
    </row>
    <row r="107" spans="2:4" ht="13.15" customHeight="1" x14ac:dyDescent="0.25">
      <c r="B107" s="212" t="s">
        <v>1268</v>
      </c>
      <c r="C107" s="212"/>
      <c r="D107" s="76">
        <f>SUM(DatosDelitos!N162:O166)</f>
        <v>2</v>
      </c>
    </row>
    <row r="108" spans="2:4" ht="13.15" customHeight="1" x14ac:dyDescent="0.25">
      <c r="B108" s="212" t="s">
        <v>1246</v>
      </c>
      <c r="C108" s="212"/>
      <c r="D108" s="76">
        <f>SUM(DatosDelitos!N174:O178)</f>
        <v>458</v>
      </c>
    </row>
    <row r="109" spans="2:4" ht="13.15" customHeight="1" x14ac:dyDescent="0.25">
      <c r="B109" s="212" t="s">
        <v>1247</v>
      </c>
      <c r="C109" s="212"/>
      <c r="D109" s="76">
        <f>DatosDelitos!N179</f>
        <v>10</v>
      </c>
    </row>
    <row r="110" spans="2:4" ht="13.15" customHeight="1" x14ac:dyDescent="0.25">
      <c r="B110" s="212" t="s">
        <v>1248</v>
      </c>
      <c r="C110" s="212"/>
      <c r="D110" s="76">
        <f>DatosDelitos!N187</f>
        <v>6</v>
      </c>
    </row>
    <row r="111" spans="2:4" ht="13.15" customHeight="1" x14ac:dyDescent="0.25">
      <c r="B111" s="212" t="s">
        <v>1249</v>
      </c>
      <c r="C111" s="212"/>
      <c r="D111" s="76">
        <f>DatosDelitos!N202</f>
        <v>23</v>
      </c>
    </row>
    <row r="112" spans="2:4" ht="13.15" customHeight="1" x14ac:dyDescent="0.25">
      <c r="B112" s="212" t="s">
        <v>1250</v>
      </c>
      <c r="C112" s="212"/>
      <c r="D112" s="76">
        <f>DatosDelitos!N224</f>
        <v>1</v>
      </c>
    </row>
    <row r="113" spans="2:4" ht="13.15" customHeight="1" x14ac:dyDescent="0.25">
      <c r="B113" s="212" t="s">
        <v>1251</v>
      </c>
      <c r="C113" s="212"/>
      <c r="D113" s="76">
        <f>DatosDelitos!N245</f>
        <v>1</v>
      </c>
    </row>
    <row r="114" spans="2:4" ht="13.15" customHeight="1" x14ac:dyDescent="0.25">
      <c r="B114" s="212" t="s">
        <v>1252</v>
      </c>
      <c r="C114" s="212"/>
      <c r="D114" s="76">
        <f>DatosDelitos!N272</f>
        <v>7</v>
      </c>
    </row>
    <row r="115" spans="2:4" ht="38.25" customHeight="1" x14ac:dyDescent="0.25">
      <c r="B115" s="212" t="s">
        <v>1253</v>
      </c>
      <c r="C115" s="212"/>
      <c r="D115" s="76">
        <f>DatosDelitos!N302</f>
        <v>0</v>
      </c>
    </row>
    <row r="116" spans="2:4" ht="13.15" customHeight="1" x14ac:dyDescent="0.25">
      <c r="B116" s="212" t="s">
        <v>1254</v>
      </c>
      <c r="C116" s="212"/>
      <c r="D116" s="76">
        <f>DatosDelitos!N306</f>
        <v>0</v>
      </c>
    </row>
    <row r="117" spans="2:4" ht="13.15" customHeight="1" x14ac:dyDescent="0.25">
      <c r="B117" s="212" t="s">
        <v>1255</v>
      </c>
      <c r="C117" s="212"/>
      <c r="D117" s="76">
        <f>DatosDelitos!N313+DatosDelitos!N321</f>
        <v>0</v>
      </c>
    </row>
    <row r="118" spans="2:4" ht="13.15" customHeight="1" x14ac:dyDescent="0.25">
      <c r="B118" s="212" t="s">
        <v>909</v>
      </c>
      <c r="C118" s="212"/>
      <c r="D118" s="76">
        <f>DatosDelitos!N319</f>
        <v>0</v>
      </c>
    </row>
    <row r="119" spans="2:4" ht="13.9" customHeight="1" x14ac:dyDescent="0.25">
      <c r="B119" s="212" t="s">
        <v>1256</v>
      </c>
      <c r="C119" s="212"/>
      <c r="D119" s="76">
        <f>DatosDelitos!N324</f>
        <v>8</v>
      </c>
    </row>
    <row r="120" spans="2:4" ht="12.75" customHeight="1" x14ac:dyDescent="0.25">
      <c r="B120" s="214" t="s">
        <v>1257</v>
      </c>
      <c r="C120" s="214"/>
      <c r="D120" s="76">
        <f>DatosDelitos!N326</f>
        <v>0</v>
      </c>
    </row>
    <row r="121" spans="2:4" ht="15" customHeight="1" x14ac:dyDescent="0.25">
      <c r="B121" s="214" t="s">
        <v>943</v>
      </c>
      <c r="C121" s="214"/>
      <c r="D121" s="76">
        <f>DatosDelitos!N338</f>
        <v>0</v>
      </c>
    </row>
    <row r="122" spans="2:4" ht="15" customHeight="1" x14ac:dyDescent="0.25">
      <c r="B122" s="214" t="s">
        <v>1258</v>
      </c>
      <c r="C122" s="214"/>
      <c r="D122" s="76">
        <f>DatosDelitos!N340</f>
        <v>0</v>
      </c>
    </row>
    <row r="123" spans="2:4" ht="15" customHeight="1" x14ac:dyDescent="0.25">
      <c r="B123" s="212" t="s">
        <v>1264</v>
      </c>
      <c r="C123" s="212"/>
      <c r="D123" s="76">
        <f>SUM(D87:D122)</f>
        <v>749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2021-05-24T10:26:10Z</dcterms:created>
  <dcterms:modified xsi:type="dcterms:W3CDTF">2021-05-28T10:52:56Z</dcterms:modified>
</cp:coreProperties>
</file>