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defaultThemeVersion="124226"/>
  <xr:revisionPtr revIDLastSave="0" documentId="13_ncr:1_{8424B889-F908-4F4D-8506-47AAFD4CFA61}" xr6:coauthVersionLast="46" xr6:coauthVersionMax="46" xr10:uidLastSave="{00000000-0000-0000-0000-000000000000}"/>
  <workbookProtection workbookAlgorithmName="SHA-512" workbookHashValue="6jXAWFAEmCuoGqtrkHUQELPWngebSmWs4tnBlqp88dsAlr7KHHoku9wpuQb3/bm66r3klzBlmDEh7Abg2z4LNg==" workbookSaltValue="WXzkggt8a4CXY+DxTXcavA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S70" i="1" l="1"/>
  <c r="S69" i="1"/>
  <c r="S64" i="1"/>
  <c r="S55" i="1"/>
  <c r="S52" i="1"/>
  <c r="S49" i="1"/>
  <c r="S46" i="1"/>
  <c r="M43" i="1"/>
  <c r="M46" i="1"/>
  <c r="M58" i="1"/>
  <c r="M57" i="1"/>
  <c r="M40" i="1"/>
  <c r="AE18" i="1"/>
  <c r="AD18" i="1"/>
  <c r="AE8" i="1"/>
  <c r="AD8" i="1"/>
  <c r="AF18" i="1" l="1"/>
  <c r="AF8" i="1" l="1"/>
</calcChain>
</file>

<file path=xl/sharedStrings.xml><?xml version="1.0" encoding="utf-8"?>
<sst xmlns="http://schemas.openxmlformats.org/spreadsheetml/2006/main" count="105" uniqueCount="61">
  <si>
    <t>FISCALÍA ANTE EL TRIBUNAL CONSTITUCIONAL</t>
  </si>
  <si>
    <t>Cuestiones de inconstitucionalidad</t>
  </si>
  <si>
    <t>Recursos de amparo</t>
  </si>
  <si>
    <t>Dictámenes en trámite de alegaciones</t>
  </si>
  <si>
    <t>Dictámenes en trámite de admisión</t>
  </si>
  <si>
    <t>Órdenes jurisdiccionales a los que se refieren las cuestiones de inconstitucionalidad</t>
  </si>
  <si>
    <t>Civil</t>
  </si>
  <si>
    <t>Militar</t>
  </si>
  <si>
    <t>Social</t>
  </si>
  <si>
    <t>Contencioso-Administrativo</t>
  </si>
  <si>
    <t>Cuestiones de inconstitucionalidad (asuntos despachados)</t>
  </si>
  <si>
    <t>Conformidad con la posición del Fiscal de las sentencias dictadas en cuestiones de inconstitucionalidad</t>
  </si>
  <si>
    <t>SENTENCIAS</t>
  </si>
  <si>
    <t>Conforme</t>
  </si>
  <si>
    <t>Disconforme</t>
  </si>
  <si>
    <t>CONTENCIOSO</t>
  </si>
  <si>
    <t>LABORAL</t>
  </si>
  <si>
    <t xml:space="preserve"> </t>
  </si>
  <si>
    <t>TOTAL</t>
  </si>
  <si>
    <t>% CONFORMIDAD</t>
  </si>
  <si>
    <t>Sentencias conformes</t>
  </si>
  <si>
    <t>Sentencias disconformes</t>
  </si>
  <si>
    <t>Dictámenes en pieza de suspensión</t>
  </si>
  <si>
    <t>Dictámenes sobre desistimiento</t>
  </si>
  <si>
    <t>Acumulados y otros trámites e incidencias</t>
  </si>
  <si>
    <t>Inadmisión</t>
  </si>
  <si>
    <t>Recursos de súplica interpuestos</t>
  </si>
  <si>
    <t>Órdenes jurisdiccionales a los que se refieren los recursos de amparo</t>
  </si>
  <si>
    <t>Penal</t>
  </si>
  <si>
    <t>Parlamentario</t>
  </si>
  <si>
    <t>Electoral</t>
  </si>
  <si>
    <t>Conformidad con la posición del Fiscal de las sentencias dictadas en recurso de amparo</t>
  </si>
  <si>
    <t>CIVILES</t>
  </si>
  <si>
    <t>PENALES</t>
  </si>
  <si>
    <t>CONTENCIOSAS</t>
  </si>
  <si>
    <t>LABORALES</t>
  </si>
  <si>
    <t>EVOLUCIÓN INTERANUAL POR TIPO DE DICTAMEN</t>
  </si>
  <si>
    <t>Total Cuestiones de inconstitucionalidad</t>
  </si>
  <si>
    <t>Recursos de Amparo Constitucional</t>
  </si>
  <si>
    <t>Dictámenes en trámite de alegacions (art. 52 LOTC)</t>
  </si>
  <si>
    <t>Dictámenes sobre sostenibilidad</t>
  </si>
  <si>
    <t>Dictámenes en pieza de suspensión (art. 56 LOTC)</t>
  </si>
  <si>
    <t>Inadmisiones</t>
  </si>
  <si>
    <t>Total Recursos de Amparo</t>
  </si>
  <si>
    <t>Dictámenes en trámite de alegaciones por dilaciones indebidas</t>
  </si>
  <si>
    <t xml:space="preserve">EVOLUCIÓN DE ASUNTOS REGISTRADOS </t>
  </si>
  <si>
    <t>Año 2014</t>
  </si>
  <si>
    <t>PARLAMENTARIAS</t>
  </si>
  <si>
    <t>Año 2015</t>
  </si>
  <si>
    <t>PENAL</t>
  </si>
  <si>
    <t>Año 2016</t>
  </si>
  <si>
    <t>Año 2017</t>
  </si>
  <si>
    <t>MILITAR</t>
  </si>
  <si>
    <t>Año 2018</t>
  </si>
  <si>
    <t>Laboral</t>
  </si>
  <si>
    <t>CIVIL</t>
  </si>
  <si>
    <t>ELECTORALES</t>
  </si>
  <si>
    <t>Año 2019</t>
  </si>
  <si>
    <t>Año 2020</t>
  </si>
  <si>
    <t xml:space="preserve">Dictámenes de acumulación y otros 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</si>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</sst>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7"/>
      <name val="Times New Roman"/>
      <family val="1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3" fontId="2" fillId="0" borderId="0" xfId="0" applyNumberFormat="1" applyFont="1" applyBorder="1" applyAlignment="1">
      <alignment horizontal="left" vertical="center" wrapText="1"/>
    </xf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6" fillId="0" borderId="2" xfId="0" applyFont="1" applyBorder="1"/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3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9" fontId="4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12" fillId="0" borderId="0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9" fontId="4" fillId="0" borderId="3" xfId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10" xfId="0" applyFont="1" applyBorder="1" applyAlignment="1">
      <alignment horizontal="right"/>
    </xf>
    <xf numFmtId="0" fontId="6" fillId="0" borderId="6" xfId="0" applyFont="1" applyBorder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Hoja1!$B$5:$H$5</c:f>
              <c:strCache>
                <c:ptCount val="7"/>
                <c:pt idx="0">
                  <c:v>Año 2014</c:v>
                </c:pt>
                <c:pt idx="1">
                  <c:v>Año 2015</c:v>
                </c:pt>
                <c:pt idx="2">
                  <c:v>Año 2016</c:v>
                </c:pt>
                <c:pt idx="3">
                  <c:v>Año 2017</c:v>
                </c:pt>
                <c:pt idx="4">
                  <c:v>Año 2018</c:v>
                </c:pt>
                <c:pt idx="5">
                  <c:v>Año 2019</c:v>
                </c:pt>
                <c:pt idx="6">
                  <c:v>Año 2020</c:v>
                </c:pt>
              </c:strCache>
            </c:strRef>
          </c:cat>
          <c:val>
            <c:numRef>
              <c:f>Hoja1!$B$6:$H$6</c:f>
              <c:numCache>
                <c:formatCode>General</c:formatCode>
                <c:ptCount val="7"/>
                <c:pt idx="0">
                  <c:v>7736</c:v>
                </c:pt>
                <c:pt idx="1">
                  <c:v>7573</c:v>
                </c:pt>
                <c:pt idx="2">
                  <c:v>6913</c:v>
                </c:pt>
                <c:pt idx="3">
                  <c:v>6284</c:v>
                </c:pt>
                <c:pt idx="4">
                  <c:v>7140</c:v>
                </c:pt>
                <c:pt idx="5">
                  <c:v>7580</c:v>
                </c:pt>
                <c:pt idx="6">
                  <c:v>6566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6-4262-867A-41DB58EFC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009935"/>
        <c:axId val="1"/>
      </c:barChart>
      <c:catAx>
        <c:axId val="313009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1300993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Hoja1!$K$4:$M$4</c:f>
              <c:strCache>
                <c:ptCount val="3"/>
                <c:pt idx="0">
                  <c:v>Dictámenes en trámite de alegaciones</c:v>
                </c:pt>
                <c:pt idx="1">
                  <c:v>Dictámenes en trámite de admisión</c:v>
                </c:pt>
                <c:pt idx="2">
                  <c:v>Dictámenes de acumulación y otros </c:v>
                </c:pt>
              </c:strCache>
            </c:strRef>
          </c:cat>
          <c:val>
            <c:numRef>
              <c:f>Hoja1!$K$5:$M$5</c:f>
              <c:numCache>
                <c:formatCode>General</c:formatCode>
                <c:ptCount val="3"/>
                <c:pt idx="0">
                  <c:v>10</c:v>
                </c:pt>
                <c:pt idx="1">
                  <c:v>18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A-44AD-8ACD-E399F609A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016175"/>
        <c:axId val="1"/>
      </c:barChart>
      <c:catAx>
        <c:axId val="3130161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1301617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39-49E3-A7EA-B0F20235F0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39-49E3-A7EA-B0F20235F08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39-49E3-A7EA-B0F20235F08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439-49E3-A7EA-B0F20235F08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Hoja1!$K$22:$N$22</c:f>
              <c:strCache>
                <c:ptCount val="4"/>
                <c:pt idx="0">
                  <c:v>Civil</c:v>
                </c:pt>
                <c:pt idx="1">
                  <c:v>Penal</c:v>
                </c:pt>
                <c:pt idx="2">
                  <c:v>Contencioso-Administrativo</c:v>
                </c:pt>
                <c:pt idx="3">
                  <c:v>Laboral</c:v>
                </c:pt>
              </c:strCache>
            </c:strRef>
          </c:cat>
          <c:val>
            <c:numRef>
              <c:f>Hoja1!$K$23:$N$23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22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39-49E3-A7EA-B0F20235F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98681918653803"/>
          <c:y val="0.13483589918031888"/>
          <c:w val="0.26728326525623136"/>
          <c:h val="0.7146302656556899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EC-4354-9609-23F0E98071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EC-4354-9609-23F0E980717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Hoja1!$K$57:$K$58</c:f>
              <c:strCache>
                <c:ptCount val="2"/>
                <c:pt idx="0">
                  <c:v>Sentencias conformes</c:v>
                </c:pt>
                <c:pt idx="1">
                  <c:v>Sentencias disconformes</c:v>
                </c:pt>
              </c:strCache>
            </c:strRef>
          </c:cat>
          <c:val>
            <c:numRef>
              <c:f>Hoja1!$M$57:$M$58</c:f>
              <c:numCache>
                <c:formatCode>General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C-4354-9609-23F0E9807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62281688457859"/>
          <c:y val="0.29136742148741895"/>
          <c:w val="0.26658186302961451"/>
          <c:h val="0.390136038940781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Hoja1!$Q$4:$X$4</c:f>
              <c:strCache>
                <c:ptCount val="8"/>
                <c:pt idx="0">
                  <c:v>Dictámenes en trámite de alegaciones</c:v>
                </c:pt>
                <c:pt idx="1">
                  <c:v>Dictámenes en trámite de alegaciones por dilaciones indebidas</c:v>
                </c:pt>
                <c:pt idx="2">
                  <c:v>Dictámenes sobre sostenibilidad</c:v>
                </c:pt>
                <c:pt idx="3">
                  <c:v>Dictámenes en pieza de suspensión</c:v>
                </c:pt>
                <c:pt idx="4">
                  <c:v>Dictámenes sobre desistimiento</c:v>
                </c:pt>
                <c:pt idx="5">
                  <c:v>Acumulados y otros trámites e incidencias</c:v>
                </c:pt>
                <c:pt idx="6">
                  <c:v>Inadmisión</c:v>
                </c:pt>
                <c:pt idx="7">
                  <c:v>Recursos de súplica interpuestos</c:v>
                </c:pt>
              </c:strCache>
            </c:strRef>
          </c:cat>
          <c:val>
            <c:numRef>
              <c:f>Hoja1!$Q$5:$X$5</c:f>
              <c:numCache>
                <c:formatCode>General</c:formatCode>
                <c:ptCount val="8"/>
                <c:pt idx="0">
                  <c:v>173</c:v>
                </c:pt>
                <c:pt idx="1">
                  <c:v>1</c:v>
                </c:pt>
                <c:pt idx="2">
                  <c:v>99</c:v>
                </c:pt>
                <c:pt idx="3">
                  <c:v>95</c:v>
                </c:pt>
                <c:pt idx="4">
                  <c:v>46</c:v>
                </c:pt>
                <c:pt idx="5">
                  <c:v>37</c:v>
                </c:pt>
                <c:pt idx="6">
                  <c:v>6120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8-42D6-9EFF-36B606C0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672991"/>
        <c:axId val="1"/>
      </c:barChart>
      <c:catAx>
        <c:axId val="31167299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1167299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2D-4225-9C21-A93299997E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2D-4225-9C21-A93299997E6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52D-4225-9C21-A93299997E6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52D-4225-9C21-A93299997E6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52D-4225-9C21-A93299997E6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52D-4225-9C21-A93299997E6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52D-4225-9C21-A93299997E6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Hoja1!$Q$25:$X$25</c:f>
              <c:strCache>
                <c:ptCount val="8"/>
                <c:pt idx="0">
                  <c:v>Civil</c:v>
                </c:pt>
                <c:pt idx="1">
                  <c:v>Penal</c:v>
                </c:pt>
                <c:pt idx="2">
                  <c:v>Social</c:v>
                </c:pt>
                <c:pt idx="3">
                  <c:v>Contencioso-Administrativo</c:v>
                </c:pt>
                <c:pt idx="4">
                  <c:v>Militar</c:v>
                </c:pt>
                <c:pt idx="5">
                  <c:v>Parlamentario</c:v>
                </c:pt>
                <c:pt idx="6">
                  <c:v>Electoral</c:v>
                </c:pt>
                <c:pt idx="7">
                  <c:v>Otras</c:v>
                </c:pt>
              </c:strCache>
            </c:strRef>
          </c:cat>
          <c:val>
            <c:numRef>
              <c:f>Hoja1!$Q$26:$X$26</c:f>
              <c:numCache>
                <c:formatCode>General</c:formatCode>
                <c:ptCount val="8"/>
                <c:pt idx="0">
                  <c:v>1134</c:v>
                </c:pt>
                <c:pt idx="1">
                  <c:v>2696</c:v>
                </c:pt>
                <c:pt idx="2">
                  <c:v>241</c:v>
                </c:pt>
                <c:pt idx="3">
                  <c:v>1691</c:v>
                </c:pt>
                <c:pt idx="4">
                  <c:v>28</c:v>
                </c:pt>
                <c:pt idx="5">
                  <c:v>22</c:v>
                </c:pt>
                <c:pt idx="6">
                  <c:v>0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52D-4225-9C21-A93299997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95011852012043"/>
          <c:y val="0.16088313854713543"/>
          <c:w val="0.28645392607720516"/>
          <c:h val="0.659986511539953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B5-4D85-984A-632FF17253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B5-4D85-984A-632FF17253B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Hoja1!$R$69:$R$70</c:f>
              <c:strCache>
                <c:ptCount val="2"/>
                <c:pt idx="0">
                  <c:v>Sentencias conformes</c:v>
                </c:pt>
                <c:pt idx="1">
                  <c:v>Sentencias disconformes</c:v>
                </c:pt>
              </c:strCache>
            </c:strRef>
          </c:cat>
          <c:val>
            <c:numRef>
              <c:f>Hoja1!$S$69:$S$70</c:f>
              <c:numCache>
                <c:formatCode>General</c:formatCode>
                <c:ptCount val="2"/>
                <c:pt idx="0">
                  <c:v>158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B5-4D85-984A-632FF1725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480677555136426"/>
          <c:y val="0.29136742148741895"/>
          <c:w val="0.27078233668621621"/>
          <c:h val="0.390136038940781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481013</xdr:colOff>
      <xdr:row>7</xdr:row>
      <xdr:rowOff>19050</xdr:rowOff>
    </xdr:from>
    <xdr:to>
      <xdr:col>7</xdr:col>
      <xdr:colOff>447675</xdr:colOff>
      <xdr:row>21</xdr:row>
      <xdr:rowOff>90488</xdr:rowOff>
    </xdr:to>
    <xdr:graphicFrame macro="">
      <xdr:nvGraphicFramePr>
        <xdr:cNvPr id="1300" name="1 Gráfico">
          <a:extLst>
            <a:ext uri="{FF2B5EF4-FFF2-40B4-BE49-F238E27FC236}">
              <a16:creationId xmlns:a16="http://schemas.microsoft.com/office/drawing/2014/main" id="{C17BFD59-E03C-43D9-84CE-9E6954EDD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6</xdr:row>
      <xdr:rowOff>9525</xdr:rowOff>
    </xdr:from>
    <xdr:to>
      <xdr:col>14</xdr:col>
      <xdr:colOff>9525</xdr:colOff>
      <xdr:row>17</xdr:row>
      <xdr:rowOff>19050</xdr:rowOff>
    </xdr:to>
    <xdr:graphicFrame macro="">
      <xdr:nvGraphicFramePr>
        <xdr:cNvPr id="1301" name="3 Gráfico">
          <a:extLst>
            <a:ext uri="{FF2B5EF4-FFF2-40B4-BE49-F238E27FC236}">
              <a16:creationId xmlns:a16="http://schemas.microsoft.com/office/drawing/2014/main" id="{3321F2AB-2D20-449E-8593-E63C50D81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23</xdr:row>
      <xdr:rowOff>171450</xdr:rowOff>
    </xdr:from>
    <xdr:to>
      <xdr:col>13</xdr:col>
      <xdr:colOff>1476375</xdr:colOff>
      <xdr:row>34</xdr:row>
      <xdr:rowOff>100013</xdr:rowOff>
    </xdr:to>
    <xdr:graphicFrame macro="">
      <xdr:nvGraphicFramePr>
        <xdr:cNvPr id="1302" name="4 Gráfico">
          <a:extLst>
            <a:ext uri="{FF2B5EF4-FFF2-40B4-BE49-F238E27FC236}">
              <a16:creationId xmlns:a16="http://schemas.microsoft.com/office/drawing/2014/main" id="{FBD9078F-8583-41EF-8108-053B20730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523875</xdr:colOff>
      <xdr:row>55</xdr:row>
      <xdr:rowOff>38100</xdr:rowOff>
    </xdr:from>
    <xdr:to>
      <xdr:col>13</xdr:col>
      <xdr:colOff>800100</xdr:colOff>
      <xdr:row>65</xdr:row>
      <xdr:rowOff>166688</xdr:rowOff>
    </xdr:to>
    <xdr:graphicFrame macro="">
      <xdr:nvGraphicFramePr>
        <xdr:cNvPr id="1303" name="5 Gráfico">
          <a:extLst>
            <a:ext uri="{FF2B5EF4-FFF2-40B4-BE49-F238E27FC236}">
              <a16:creationId xmlns:a16="http://schemas.microsoft.com/office/drawing/2014/main" id="{61BB9F97-8B21-47A1-A5BA-D2D17F886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9525</xdr:colOff>
      <xdr:row>6</xdr:row>
      <xdr:rowOff>19050</xdr:rowOff>
    </xdr:from>
    <xdr:to>
      <xdr:col>23</xdr:col>
      <xdr:colOff>1062038</xdr:colOff>
      <xdr:row>20</xdr:row>
      <xdr:rowOff>100013</xdr:rowOff>
    </xdr:to>
    <xdr:graphicFrame macro="">
      <xdr:nvGraphicFramePr>
        <xdr:cNvPr id="1304" name="6 Gráfico">
          <a:extLst>
            <a:ext uri="{FF2B5EF4-FFF2-40B4-BE49-F238E27FC236}">
              <a16:creationId xmlns:a16="http://schemas.microsoft.com/office/drawing/2014/main" id="{C6569990-2303-49AE-9D6F-5A21F2913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390525</xdr:colOff>
      <xdr:row>26</xdr:row>
      <xdr:rowOff>295275</xdr:rowOff>
    </xdr:from>
    <xdr:to>
      <xdr:col>23</xdr:col>
      <xdr:colOff>614363</xdr:colOff>
      <xdr:row>40</xdr:row>
      <xdr:rowOff>109538</xdr:rowOff>
    </xdr:to>
    <xdr:graphicFrame macro="">
      <xdr:nvGraphicFramePr>
        <xdr:cNvPr id="1305" name="7 Gráfico">
          <a:extLst>
            <a:ext uri="{FF2B5EF4-FFF2-40B4-BE49-F238E27FC236}">
              <a16:creationId xmlns:a16="http://schemas.microsoft.com/office/drawing/2014/main" id="{26371097-EE3B-4870-A9D8-E90082255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142875</xdr:colOff>
      <xdr:row>66</xdr:row>
      <xdr:rowOff>138113</xdr:rowOff>
    </xdr:from>
    <xdr:to>
      <xdr:col>19</xdr:col>
      <xdr:colOff>576263</xdr:colOff>
      <xdr:row>77</xdr:row>
      <xdr:rowOff>76200</xdr:rowOff>
    </xdr:to>
    <xdr:graphicFrame macro="">
      <xdr:nvGraphicFramePr>
        <xdr:cNvPr id="1306" name="8 Gráfico">
          <a:extLst>
            <a:ext uri="{FF2B5EF4-FFF2-40B4-BE49-F238E27FC236}">
              <a16:creationId xmlns:a16="http://schemas.microsoft.com/office/drawing/2014/main" id="{068078A9-275E-4BFB-BB1F-9573D9FED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70"/>
  <sheetViews>
    <sheetView showGridLines="0" showRowColHeaders="0" tabSelected="1" zoomScaleNormal="100" workbookViewId="0"/>
  </sheetViews>
  <sheetFormatPr baseColWidth="10" defaultRowHeight="15" x14ac:dyDescent="0.25"/>
  <cols>
    <col min="1" max="1" width="3.5703125" customWidth="1"/>
    <col min="2" max="2" width="11.42578125" customWidth="1"/>
    <col min="3" max="3" width="13.5703125" customWidth="1"/>
    <col min="4" max="4" width="13" customWidth="1"/>
    <col min="9" max="9" width="3.85546875" customWidth="1"/>
    <col min="11" max="12" width="15.7109375" customWidth="1"/>
    <col min="13" max="13" width="17" customWidth="1"/>
    <col min="14" max="14" width="18.42578125" customWidth="1"/>
    <col min="15" max="15" width="19.140625" customWidth="1"/>
    <col min="16" max="16" width="2.85546875" customWidth="1"/>
    <col min="18" max="18" width="15.5703125" customWidth="1"/>
    <col min="20" max="20" width="12.7109375" customWidth="1"/>
    <col min="21" max="21" width="14.7109375" customWidth="1"/>
    <col min="24" max="25" width="15" customWidth="1"/>
    <col min="26" max="26" width="3.42578125" customWidth="1"/>
  </cols>
  <sheetData>
    <row r="1" spans="2:32" ht="26.25" customHeight="1" x14ac:dyDescent="0.25">
      <c r="B1" s="26" t="s">
        <v>0</v>
      </c>
      <c r="C1" s="27"/>
      <c r="D1" s="27"/>
      <c r="E1" s="27"/>
      <c r="F1" s="27"/>
      <c r="G1" s="20"/>
      <c r="H1" s="15"/>
    </row>
    <row r="2" spans="2:32" ht="18.75" x14ac:dyDescent="0.3">
      <c r="J2" s="26" t="s">
        <v>10</v>
      </c>
      <c r="K2" s="27"/>
      <c r="L2" s="27"/>
      <c r="M2" s="27"/>
      <c r="N2" s="27"/>
      <c r="O2" s="27"/>
      <c r="P2" s="6"/>
      <c r="Q2" s="26" t="s">
        <v>2</v>
      </c>
      <c r="R2" s="27"/>
      <c r="S2" s="27"/>
      <c r="T2" s="27"/>
      <c r="U2" s="27"/>
      <c r="V2" s="20"/>
      <c r="W2" s="20"/>
      <c r="X2" s="20"/>
      <c r="Y2" s="1"/>
    </row>
    <row r="3" spans="2:32" x14ac:dyDescent="0.25">
      <c r="B3" s="28" t="s">
        <v>45</v>
      </c>
      <c r="C3" s="29"/>
      <c r="D3" s="29"/>
      <c r="E3" s="29"/>
      <c r="F3" s="29"/>
      <c r="G3" s="29"/>
      <c r="H3" s="14"/>
      <c r="AA3" s="33" t="s">
        <v>36</v>
      </c>
      <c r="AB3" s="34"/>
      <c r="AC3" s="34"/>
      <c r="AD3" s="34"/>
      <c r="AE3" s="34"/>
      <c r="AF3" s="34"/>
    </row>
    <row r="4" spans="2:32" ht="31.5" customHeight="1" x14ac:dyDescent="0.25">
      <c r="K4" s="5" t="s">
        <v>3</v>
      </c>
      <c r="L4" s="17" t="s">
        <v>4</v>
      </c>
      <c r="M4" s="17" t="s">
        <v>59</v>
      </c>
      <c r="Q4" s="5" t="s">
        <v>3</v>
      </c>
      <c r="R4" s="10" t="s">
        <v>44</v>
      </c>
      <c r="S4" s="10" t="s">
        <v>40</v>
      </c>
      <c r="T4" s="10" t="s">
        <v>22</v>
      </c>
      <c r="U4" s="10" t="s">
        <v>23</v>
      </c>
      <c r="V4" s="10" t="s">
        <v>24</v>
      </c>
      <c r="W4" s="10" t="s">
        <v>25</v>
      </c>
      <c r="X4" s="10" t="s">
        <v>26</v>
      </c>
    </row>
    <row r="5" spans="2:32" ht="15" customHeight="1" x14ac:dyDescent="0.25">
      <c r="B5" s="3" t="s">
        <v>46</v>
      </c>
      <c r="C5" s="3" t="s">
        <v>48</v>
      </c>
      <c r="D5" s="3" t="s">
        <v>50</v>
      </c>
      <c r="E5" s="3" t="s">
        <v>51</v>
      </c>
      <c r="F5" s="3" t="s">
        <v>53</v>
      </c>
      <c r="G5" s="3" t="s">
        <v>57</v>
      </c>
      <c r="H5" s="3" t="s">
        <v>58</v>
      </c>
      <c r="K5" s="4">
        <v>10</v>
      </c>
      <c r="L5" s="4">
        <v>18</v>
      </c>
      <c r="M5" s="4">
        <v>1</v>
      </c>
      <c r="Q5" s="4">
        <v>173</v>
      </c>
      <c r="R5" s="4">
        <v>1</v>
      </c>
      <c r="S5" s="4">
        <v>99</v>
      </c>
      <c r="T5" s="4">
        <v>95</v>
      </c>
      <c r="U5" s="4">
        <v>46</v>
      </c>
      <c r="V5" s="4">
        <v>37</v>
      </c>
      <c r="W5" s="4">
        <v>6120</v>
      </c>
      <c r="X5" s="4">
        <v>18</v>
      </c>
      <c r="AA5" s="30" t="s">
        <v>1</v>
      </c>
      <c r="AB5" s="31"/>
      <c r="AC5" s="32"/>
      <c r="AD5" s="11" t="s">
        <v>53</v>
      </c>
      <c r="AE5" s="11" t="s">
        <v>57</v>
      </c>
      <c r="AF5" s="11" t="s">
        <v>58</v>
      </c>
    </row>
    <row r="6" spans="2:32" ht="15" customHeight="1" x14ac:dyDescent="0.25">
      <c r="B6" s="4">
        <v>7736</v>
      </c>
      <c r="C6" s="4">
        <v>7573</v>
      </c>
      <c r="D6" s="4">
        <v>6913</v>
      </c>
      <c r="E6" s="4">
        <v>6284</v>
      </c>
      <c r="F6" s="4">
        <v>7140</v>
      </c>
      <c r="G6" s="4">
        <v>7580</v>
      </c>
      <c r="H6" s="4">
        <v>6566</v>
      </c>
      <c r="AA6" s="22" t="s">
        <v>3</v>
      </c>
      <c r="AB6" s="22"/>
      <c r="AC6" s="23"/>
      <c r="AD6" s="4">
        <v>22</v>
      </c>
      <c r="AE6" s="4">
        <v>17</v>
      </c>
      <c r="AF6" s="4">
        <v>10</v>
      </c>
    </row>
    <row r="7" spans="2:32" ht="15" customHeight="1" x14ac:dyDescent="0.25">
      <c r="AA7" s="22" t="s">
        <v>4</v>
      </c>
      <c r="AB7" s="22"/>
      <c r="AC7" s="23"/>
      <c r="AD7" s="4">
        <v>29</v>
      </c>
      <c r="AE7" s="4">
        <v>15</v>
      </c>
      <c r="AF7" s="4">
        <v>19</v>
      </c>
    </row>
    <row r="8" spans="2:32" ht="15" customHeight="1" x14ac:dyDescent="0.25">
      <c r="AA8" s="24" t="s">
        <v>37</v>
      </c>
      <c r="AB8" s="24"/>
      <c r="AC8" s="25"/>
      <c r="AD8" s="4">
        <f>SUM(AD6:AD7)</f>
        <v>51</v>
      </c>
      <c r="AE8" s="4">
        <f>SUM(AE6:AE7)</f>
        <v>32</v>
      </c>
      <c r="AF8" s="4">
        <f>SUM(AF6:AF7)</f>
        <v>29</v>
      </c>
    </row>
    <row r="9" spans="2:32" ht="15" customHeight="1" x14ac:dyDescent="0.25"/>
    <row r="10" spans="2:32" ht="15" customHeight="1" x14ac:dyDescent="0.25">
      <c r="AA10" s="24" t="s">
        <v>38</v>
      </c>
      <c r="AB10" s="24"/>
      <c r="AC10" s="25"/>
      <c r="AD10" s="11" t="s">
        <v>53</v>
      </c>
      <c r="AE10" s="11" t="s">
        <v>57</v>
      </c>
      <c r="AF10" s="11" t="s">
        <v>58</v>
      </c>
    </row>
    <row r="11" spans="2:32" ht="15" customHeight="1" x14ac:dyDescent="0.25">
      <c r="AA11" s="22" t="s">
        <v>39</v>
      </c>
      <c r="AB11" s="22"/>
      <c r="AC11" s="23"/>
      <c r="AD11" s="4">
        <v>119</v>
      </c>
      <c r="AE11" s="4">
        <v>146</v>
      </c>
      <c r="AF11" s="4">
        <v>173</v>
      </c>
    </row>
    <row r="12" spans="2:32" ht="15" customHeight="1" x14ac:dyDescent="0.25">
      <c r="AA12" s="22" t="s">
        <v>40</v>
      </c>
      <c r="AB12" s="22"/>
      <c r="AC12" s="23"/>
      <c r="AD12" s="4">
        <v>125</v>
      </c>
      <c r="AE12" s="4">
        <v>175</v>
      </c>
      <c r="AF12" s="4">
        <v>99</v>
      </c>
    </row>
    <row r="13" spans="2:32" ht="15" customHeight="1" x14ac:dyDescent="0.25">
      <c r="AA13" s="22" t="s">
        <v>41</v>
      </c>
      <c r="AB13" s="22"/>
      <c r="AC13" s="23"/>
      <c r="AD13" s="4">
        <v>27</v>
      </c>
      <c r="AE13" s="4">
        <v>102</v>
      </c>
      <c r="AF13" s="4">
        <v>95</v>
      </c>
    </row>
    <row r="14" spans="2:32" ht="15" customHeight="1" x14ac:dyDescent="0.25">
      <c r="AA14" s="22" t="s">
        <v>23</v>
      </c>
      <c r="AB14" s="22"/>
      <c r="AC14" s="23"/>
      <c r="AD14" s="4">
        <v>35</v>
      </c>
      <c r="AE14" s="4">
        <v>33</v>
      </c>
      <c r="AF14" s="4">
        <v>46</v>
      </c>
    </row>
    <row r="15" spans="2:32" ht="15" customHeight="1" x14ac:dyDescent="0.25">
      <c r="AA15" s="22" t="s">
        <v>24</v>
      </c>
      <c r="AB15" s="22"/>
      <c r="AC15" s="23"/>
      <c r="AD15" s="4">
        <v>12</v>
      </c>
      <c r="AE15" s="4">
        <v>31</v>
      </c>
      <c r="AF15" s="4">
        <v>37</v>
      </c>
    </row>
    <row r="16" spans="2:32" ht="15" customHeight="1" x14ac:dyDescent="0.25">
      <c r="AA16" s="22" t="s">
        <v>42</v>
      </c>
      <c r="AB16" s="22"/>
      <c r="AC16" s="23"/>
      <c r="AD16" s="4">
        <v>5590</v>
      </c>
      <c r="AE16" s="4">
        <v>5646</v>
      </c>
      <c r="AF16" s="4">
        <v>6120</v>
      </c>
    </row>
    <row r="17" spans="8:32" x14ac:dyDescent="0.25">
      <c r="AA17" s="22" t="s">
        <v>26</v>
      </c>
      <c r="AB17" s="22"/>
      <c r="AC17" s="23"/>
      <c r="AD17" s="4">
        <v>12</v>
      </c>
      <c r="AE17" s="4">
        <v>7</v>
      </c>
      <c r="AF17" s="4">
        <v>18</v>
      </c>
    </row>
    <row r="18" spans="8:32" ht="15" customHeight="1" x14ac:dyDescent="0.25">
      <c r="AA18" s="24" t="s">
        <v>43</v>
      </c>
      <c r="AB18" s="24"/>
      <c r="AC18" s="25"/>
      <c r="AD18" s="4">
        <f>SUM(AD11:AD17)</f>
        <v>5920</v>
      </c>
      <c r="AE18" s="4">
        <f>SUM(AE11:AE17)</f>
        <v>6140</v>
      </c>
      <c r="AF18" s="4">
        <f>SUM(AF11:AF17)</f>
        <v>6588</v>
      </c>
    </row>
    <row r="19" spans="8:32" ht="15" customHeight="1" x14ac:dyDescent="0.25"/>
    <row r="20" spans="8:32" x14ac:dyDescent="0.25">
      <c r="J20" s="18" t="s">
        <v>5</v>
      </c>
      <c r="K20" s="19"/>
      <c r="L20" s="19"/>
      <c r="M20" s="19"/>
      <c r="N20" s="19"/>
      <c r="O20" s="19"/>
      <c r="P20" s="7"/>
    </row>
    <row r="22" spans="8:32" x14ac:dyDescent="0.25">
      <c r="K22" s="3" t="s">
        <v>6</v>
      </c>
      <c r="L22" s="3" t="s">
        <v>28</v>
      </c>
      <c r="M22" s="3" t="s">
        <v>9</v>
      </c>
      <c r="N22" s="3" t="s">
        <v>54</v>
      </c>
    </row>
    <row r="23" spans="8:32" x14ac:dyDescent="0.25">
      <c r="K23" s="4">
        <v>2</v>
      </c>
      <c r="L23" s="4">
        <v>3</v>
      </c>
      <c r="M23" s="4">
        <v>22</v>
      </c>
      <c r="N23" s="4">
        <v>2</v>
      </c>
      <c r="P23" s="18" t="s">
        <v>27</v>
      </c>
      <c r="Q23" s="19"/>
      <c r="R23" s="19"/>
      <c r="S23" s="19"/>
      <c r="T23" s="19"/>
      <c r="U23" s="20"/>
      <c r="V23" s="20"/>
      <c r="W23" s="16"/>
      <c r="X23" s="1"/>
    </row>
    <row r="25" spans="8:32" ht="19.5" customHeight="1" x14ac:dyDescent="0.25">
      <c r="H25" s="14"/>
      <c r="Q25" s="5" t="s">
        <v>6</v>
      </c>
      <c r="R25" s="5" t="s">
        <v>28</v>
      </c>
      <c r="S25" s="5" t="s">
        <v>8</v>
      </c>
      <c r="T25" s="5" t="s">
        <v>9</v>
      </c>
      <c r="U25" s="5" t="s">
        <v>7</v>
      </c>
      <c r="V25" s="5" t="s">
        <v>29</v>
      </c>
      <c r="W25" s="17" t="s">
        <v>30</v>
      </c>
      <c r="X25" s="5" t="s">
        <v>60</v>
      </c>
      <c r="Y25" s="12"/>
    </row>
    <row r="26" spans="8:32" x14ac:dyDescent="0.25">
      <c r="Q26" s="4">
        <v>1134</v>
      </c>
      <c r="R26" s="4">
        <v>2696</v>
      </c>
      <c r="S26" s="4">
        <v>241</v>
      </c>
      <c r="T26" s="4">
        <v>1691</v>
      </c>
      <c r="U26" s="4">
        <v>28</v>
      </c>
      <c r="V26" s="4">
        <v>22</v>
      </c>
      <c r="W26" s="4">
        <v>0</v>
      </c>
      <c r="X26" s="4">
        <v>14</v>
      </c>
      <c r="Y26" s="13"/>
    </row>
    <row r="27" spans="8:32" ht="24.75" customHeight="1" x14ac:dyDescent="0.25"/>
    <row r="37" spans="10:24" ht="24" customHeight="1" x14ac:dyDescent="0.25">
      <c r="J37" s="18" t="s">
        <v>11</v>
      </c>
      <c r="K37" s="19"/>
      <c r="L37" s="19"/>
      <c r="M37" s="19"/>
      <c r="N37" s="19"/>
      <c r="O37" s="19"/>
      <c r="P37" s="2"/>
    </row>
    <row r="39" spans="10:24" x14ac:dyDescent="0.25">
      <c r="K39" s="8" t="s">
        <v>12</v>
      </c>
      <c r="L39" s="8" t="s">
        <v>18</v>
      </c>
      <c r="M39" s="3" t="s">
        <v>19</v>
      </c>
    </row>
    <row r="40" spans="10:24" x14ac:dyDescent="0.25">
      <c r="K40" s="8" t="s">
        <v>55</v>
      </c>
      <c r="L40" s="36">
        <v>1</v>
      </c>
      <c r="M40" s="35">
        <f>L41/L40</f>
        <v>1</v>
      </c>
    </row>
    <row r="41" spans="10:24" x14ac:dyDescent="0.25">
      <c r="K41" s="39" t="s">
        <v>13</v>
      </c>
      <c r="L41" s="37">
        <v>1</v>
      </c>
      <c r="M41" s="35"/>
    </row>
    <row r="42" spans="10:24" x14ac:dyDescent="0.25">
      <c r="K42" s="40" t="s">
        <v>14</v>
      </c>
      <c r="L42" s="38"/>
      <c r="M42" s="35"/>
    </row>
    <row r="43" spans="10:24" x14ac:dyDescent="0.25">
      <c r="J43" t="s">
        <v>17</v>
      </c>
      <c r="K43" s="8" t="s">
        <v>49</v>
      </c>
      <c r="L43" s="36">
        <v>1</v>
      </c>
      <c r="M43" s="21">
        <f>L44/L43</f>
        <v>1</v>
      </c>
      <c r="P43" s="18" t="s">
        <v>31</v>
      </c>
      <c r="Q43" s="19"/>
      <c r="R43" s="19"/>
      <c r="S43" s="19"/>
      <c r="T43" s="19"/>
      <c r="U43" s="20"/>
      <c r="V43" s="20"/>
      <c r="W43" s="20"/>
      <c r="X43" s="1"/>
    </row>
    <row r="44" spans="10:24" x14ac:dyDescent="0.25">
      <c r="K44" s="39" t="s">
        <v>13</v>
      </c>
      <c r="L44" s="37">
        <v>1</v>
      </c>
      <c r="M44" s="21"/>
    </row>
    <row r="45" spans="10:24" x14ac:dyDescent="0.25">
      <c r="K45" s="40" t="s">
        <v>14</v>
      </c>
      <c r="L45" s="38"/>
      <c r="M45" s="21"/>
      <c r="Q45" s="8" t="s">
        <v>12</v>
      </c>
      <c r="R45" s="3" t="s">
        <v>18</v>
      </c>
      <c r="S45" s="3" t="s">
        <v>19</v>
      </c>
    </row>
    <row r="46" spans="10:24" x14ac:dyDescent="0.25">
      <c r="K46" s="8" t="s">
        <v>15</v>
      </c>
      <c r="L46" s="36">
        <v>4</v>
      </c>
      <c r="M46" s="21">
        <f>L47/L46</f>
        <v>1</v>
      </c>
      <c r="Q46" s="8" t="s">
        <v>32</v>
      </c>
      <c r="R46" s="36">
        <v>88</v>
      </c>
      <c r="S46" s="21">
        <f>R47/R46</f>
        <v>0.95454545454545459</v>
      </c>
    </row>
    <row r="47" spans="10:24" x14ac:dyDescent="0.25">
      <c r="K47" s="39" t="s">
        <v>13</v>
      </c>
      <c r="L47" s="37">
        <v>4</v>
      </c>
      <c r="M47" s="21"/>
      <c r="Q47" s="39" t="s">
        <v>13</v>
      </c>
      <c r="R47" s="37">
        <v>84</v>
      </c>
      <c r="S47" s="21"/>
    </row>
    <row r="48" spans="10:24" x14ac:dyDescent="0.25">
      <c r="K48" s="40" t="s">
        <v>14</v>
      </c>
      <c r="L48" s="38"/>
      <c r="M48" s="21"/>
      <c r="Q48" s="40" t="s">
        <v>14</v>
      </c>
      <c r="R48" s="38">
        <v>4</v>
      </c>
      <c r="S48" s="21"/>
    </row>
    <row r="49" spans="11:19" x14ac:dyDescent="0.25">
      <c r="K49" s="8" t="s">
        <v>16</v>
      </c>
      <c r="L49" s="36"/>
      <c r="M49" s="21"/>
      <c r="Q49" s="8" t="s">
        <v>33</v>
      </c>
      <c r="R49" s="36">
        <v>36</v>
      </c>
      <c r="S49" s="21">
        <f>R50/R49</f>
        <v>0.80555555555555558</v>
      </c>
    </row>
    <row r="50" spans="11:19" x14ac:dyDescent="0.25">
      <c r="K50" s="39" t="s">
        <v>13</v>
      </c>
      <c r="L50" s="37"/>
      <c r="M50" s="21"/>
      <c r="Q50" s="39" t="s">
        <v>13</v>
      </c>
      <c r="R50" s="37">
        <v>29</v>
      </c>
      <c r="S50" s="21"/>
    </row>
    <row r="51" spans="11:19" x14ac:dyDescent="0.25">
      <c r="K51" s="40" t="s">
        <v>14</v>
      </c>
      <c r="L51" s="38"/>
      <c r="M51" s="21"/>
      <c r="Q51" s="40" t="s">
        <v>14</v>
      </c>
      <c r="R51" s="38">
        <v>7</v>
      </c>
      <c r="S51" s="21"/>
    </row>
    <row r="52" spans="11:19" x14ac:dyDescent="0.25">
      <c r="K52" s="8" t="s">
        <v>52</v>
      </c>
      <c r="L52" s="36"/>
      <c r="M52" s="21"/>
      <c r="Q52" s="8" t="s">
        <v>34</v>
      </c>
      <c r="R52" s="36">
        <v>29</v>
      </c>
      <c r="S52" s="21">
        <f>R53/R52</f>
        <v>0.89655172413793105</v>
      </c>
    </row>
    <row r="53" spans="11:19" x14ac:dyDescent="0.25">
      <c r="K53" s="39" t="s">
        <v>13</v>
      </c>
      <c r="L53" s="37"/>
      <c r="M53" s="21"/>
      <c r="Q53" s="39" t="s">
        <v>13</v>
      </c>
      <c r="R53" s="37">
        <v>26</v>
      </c>
      <c r="S53" s="21"/>
    </row>
    <row r="54" spans="11:19" x14ac:dyDescent="0.25">
      <c r="K54" s="40" t="s">
        <v>14</v>
      </c>
      <c r="L54" s="38"/>
      <c r="M54" s="21"/>
      <c r="Q54" s="40" t="s">
        <v>14</v>
      </c>
      <c r="R54" s="38">
        <v>3</v>
      </c>
      <c r="S54" s="21"/>
    </row>
    <row r="55" spans="11:19" x14ac:dyDescent="0.25">
      <c r="Q55" s="8" t="s">
        <v>35</v>
      </c>
      <c r="R55" s="36">
        <v>14</v>
      </c>
      <c r="S55" s="21">
        <f>R56/R55</f>
        <v>1</v>
      </c>
    </row>
    <row r="56" spans="11:19" x14ac:dyDescent="0.25">
      <c r="Q56" s="39" t="s">
        <v>13</v>
      </c>
      <c r="R56" s="37">
        <v>14</v>
      </c>
      <c r="S56" s="21"/>
    </row>
    <row r="57" spans="11:19" x14ac:dyDescent="0.25">
      <c r="K57" s="3" t="s">
        <v>20</v>
      </c>
      <c r="L57" s="3"/>
      <c r="M57" s="9">
        <f>SUM(L41,L44,L47,L50,L53)</f>
        <v>6</v>
      </c>
      <c r="Q57" s="40" t="s">
        <v>14</v>
      </c>
      <c r="R57" s="38"/>
      <c r="S57" s="21"/>
    </row>
    <row r="58" spans="11:19" x14ac:dyDescent="0.25">
      <c r="K58" s="3" t="s">
        <v>21</v>
      </c>
      <c r="L58" s="3"/>
      <c r="M58" s="9">
        <f>SUM(L42,L45,L48,L51,L54)</f>
        <v>0</v>
      </c>
      <c r="Q58" s="8" t="s">
        <v>56</v>
      </c>
      <c r="R58" s="36"/>
      <c r="S58" s="21"/>
    </row>
    <row r="59" spans="11:19" x14ac:dyDescent="0.25">
      <c r="Q59" s="39" t="s">
        <v>13</v>
      </c>
      <c r="R59" s="37"/>
      <c r="S59" s="21"/>
    </row>
    <row r="60" spans="11:19" x14ac:dyDescent="0.25">
      <c r="Q60" s="40" t="s">
        <v>14</v>
      </c>
      <c r="R60" s="38"/>
      <c r="S60" s="21"/>
    </row>
    <row r="61" spans="11:19" x14ac:dyDescent="0.25">
      <c r="Q61" s="8" t="s">
        <v>52</v>
      </c>
      <c r="R61" s="36"/>
      <c r="S61" s="21"/>
    </row>
    <row r="62" spans="11:19" x14ac:dyDescent="0.25">
      <c r="Q62" s="39" t="s">
        <v>13</v>
      </c>
      <c r="R62" s="37"/>
      <c r="S62" s="21"/>
    </row>
    <row r="63" spans="11:19" x14ac:dyDescent="0.25">
      <c r="Q63" s="40" t="s">
        <v>14</v>
      </c>
      <c r="R63" s="38"/>
      <c r="S63" s="21"/>
    </row>
    <row r="64" spans="11:19" x14ac:dyDescent="0.25">
      <c r="Q64" s="8" t="s">
        <v>47</v>
      </c>
      <c r="R64" s="36">
        <v>6</v>
      </c>
      <c r="S64" s="21">
        <f>R65/R64</f>
        <v>0.83333333333333337</v>
      </c>
    </row>
    <row r="65" spans="17:19" x14ac:dyDescent="0.25">
      <c r="Q65" s="39" t="s">
        <v>13</v>
      </c>
      <c r="R65" s="37">
        <v>5</v>
      </c>
      <c r="S65" s="21"/>
    </row>
    <row r="66" spans="17:19" x14ac:dyDescent="0.25">
      <c r="Q66" s="40" t="s">
        <v>14</v>
      </c>
      <c r="R66" s="38">
        <v>1</v>
      </c>
      <c r="S66" s="21"/>
    </row>
    <row r="69" spans="17:19" x14ac:dyDescent="0.25">
      <c r="R69" s="3" t="s">
        <v>20</v>
      </c>
      <c r="S69" s="9">
        <f>SUM(R53,R56,R62,R65,R50,R47,R59)</f>
        <v>158</v>
      </c>
    </row>
    <row r="70" spans="17:19" x14ac:dyDescent="0.25">
      <c r="R70" s="3" t="s">
        <v>21</v>
      </c>
      <c r="S70" s="9">
        <f>SUM(R54,R57,R63,R66,R51,R48,R60)</f>
        <v>15</v>
      </c>
    </row>
  </sheetData>
  <sheetProtection algorithmName="SHA-512" hashValue="mmatMjRkjpDVLuDiFy8Lt68Zbj2ELiYmG3UNUvzd2gZ1ixTDlk9/+q87SwL8PX+cGpPC24LctY/oILHL9fcGjA==" saltValue="kokuKmDvx6hgKlEdX3/XiQ==" spinCount="100000" sheet="1" objects="1" scenarios="1"/>
  <mergeCells count="34">
    <mergeCell ref="AA5:AC5"/>
    <mergeCell ref="S64:S66"/>
    <mergeCell ref="AA3:AF3"/>
    <mergeCell ref="P43:W43"/>
    <mergeCell ref="S46:S48"/>
    <mergeCell ref="AA18:AC18"/>
    <mergeCell ref="AA17:AC17"/>
    <mergeCell ref="AA11:AC11"/>
    <mergeCell ref="AA12:AC12"/>
    <mergeCell ref="AA13:AC13"/>
    <mergeCell ref="S49:S51"/>
    <mergeCell ref="S52:S54"/>
    <mergeCell ref="S55:S57"/>
    <mergeCell ref="AA14:AC14"/>
    <mergeCell ref="AA15:AC15"/>
    <mergeCell ref="AA16:AC16"/>
    <mergeCell ref="B1:G1"/>
    <mergeCell ref="B3:G3"/>
    <mergeCell ref="J2:O2"/>
    <mergeCell ref="Q2:X2"/>
    <mergeCell ref="S61:S63"/>
    <mergeCell ref="J37:O37"/>
    <mergeCell ref="M40:M42"/>
    <mergeCell ref="M46:M48"/>
    <mergeCell ref="M52:M54"/>
    <mergeCell ref="M49:M51"/>
    <mergeCell ref="S58:S60"/>
    <mergeCell ref="P23:V23"/>
    <mergeCell ref="J20:O20"/>
    <mergeCell ref="M43:M45"/>
    <mergeCell ref="AA6:AC6"/>
    <mergeCell ref="AA7:AC7"/>
    <mergeCell ref="AA8:AC8"/>
    <mergeCell ref="AA10:AC10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2021-05-20T11:25:04Z</dcterms:modified>
</cp:coreProperties>
</file>