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 codeName="ThisWorkbook" defaultThemeVersion="124226"/>
  <xr:revisionPtr revIDLastSave="0" documentId="13_ncr:40009_{ACC4DBDC-F3C0-4C25-88C0-15B8812FAD69}" xr6:coauthVersionLast="46" xr6:coauthVersionMax="46" xr10:uidLastSave="{00000000-0000-0000-0000-000000000000}"/>
  <workbookProtection workbookAlgorithmName="SHA-512" workbookHashValue="xqwGecptgNZH3myUUFcv65dAwrNcXg+313hCFcuqatC3j4F+38Px8+pc1542l9+s8PdYBFiRzgOpqnq56c/P+A==" workbookSaltValue="LAqbiqkJrSKlYvmZupNERA==" workbookSpinCount="100000" lockStructure="1"/>
  <bookViews>
    <workbookView xWindow="-120" yWindow="-120" windowWidth="20730" windowHeight="11160" tabRatio="671"/>
  </bookViews>
  <sheets>
    <sheet name="Actividad Penal" sheetId="1" r:id="rId1"/>
    <sheet name="Evolución terrorismo" sheetId="2" r:id="rId2"/>
    <sheet name="Terrorismo en 2020" sheetId="3" r:id="rId3"/>
    <sheet name="Diligencias investigación" sheetId="4" r:id="rId4"/>
    <sheet name="Contencioso" sheetId="11" r:id="rId5"/>
    <sheet name="Social" sheetId="12" r:id="rId6"/>
    <sheet name="Cooperación internacional" sheetId="10" r:id="rId7"/>
  </sheets>
  <calcPr calcId="181029"/>
</workbook>
</file>

<file path=xl/calcChain.xml><?xml version="1.0" encoding="utf-8"?>
<calcChain xmlns="http://schemas.openxmlformats.org/spreadsheetml/2006/main">
  <c r="I12" i="12" l="1"/>
  <c r="I11" i="12"/>
  <c r="I10" i="12"/>
  <c r="I9" i="12"/>
  <c r="I8" i="12"/>
  <c r="I7" i="12"/>
  <c r="I11" i="11"/>
  <c r="I10" i="11"/>
  <c r="I9" i="11"/>
  <c r="I8" i="11"/>
  <c r="I7" i="11"/>
  <c r="I6" i="11"/>
  <c r="I5" i="11"/>
  <c r="I4" i="11"/>
  <c r="E69" i="10"/>
  <c r="D69" i="10"/>
  <c r="C69" i="10"/>
  <c r="J6" i="10"/>
  <c r="J7" i="10"/>
  <c r="J9" i="10"/>
  <c r="J10" i="10"/>
  <c r="J12" i="10"/>
  <c r="J14" i="10"/>
  <c r="J16" i="10"/>
  <c r="J17" i="10"/>
  <c r="J21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5" i="10"/>
  <c r="D37" i="10"/>
  <c r="F37" i="10"/>
  <c r="G37" i="10"/>
  <c r="H37" i="10"/>
  <c r="I37" i="10"/>
  <c r="C37" i="10"/>
  <c r="AE8" i="3"/>
  <c r="AG7" i="3"/>
  <c r="AC8" i="3"/>
  <c r="AD8" i="3"/>
  <c r="AG8" i="3"/>
  <c r="AF8" i="3"/>
  <c r="AG6" i="3"/>
  <c r="J37" i="10"/>
</calcChain>
</file>

<file path=xl/sharedStrings.xml><?xml version="1.0" encoding="utf-8"?>
<sst xmlns="http://schemas.openxmlformats.org/spreadsheetml/2006/main" count="219" uniqueCount="116">
  <si>
    <t>FISCALÍA DE LA AUDIENCIA NACIONAL</t>
  </si>
  <si>
    <t>La actividad en el orden jurisdiccional penal</t>
  </si>
  <si>
    <t>Diligencias previas</t>
  </si>
  <si>
    <t>Procedimientos abreviados</t>
  </si>
  <si>
    <t>Sumarios</t>
  </si>
  <si>
    <t>Totales</t>
  </si>
  <si>
    <t>Terrorismo</t>
  </si>
  <si>
    <t>Delitos socioeconómicos</t>
  </si>
  <si>
    <t>Evolución interanual del terrorismo en los procedimientos judiciales</t>
  </si>
  <si>
    <t>Año 2011</t>
  </si>
  <si>
    <t>Año 2012</t>
  </si>
  <si>
    <t>Otros</t>
  </si>
  <si>
    <t>ETA</t>
  </si>
  <si>
    <t>Archivadas</t>
  </si>
  <si>
    <t>La actividad en materia de cooperación jurídica internacional</t>
  </si>
  <si>
    <t>Francia</t>
  </si>
  <si>
    <t>Reino Unido</t>
  </si>
  <si>
    <t>Rumanía</t>
  </si>
  <si>
    <t>Alemania</t>
  </si>
  <si>
    <t>Año 2013</t>
  </si>
  <si>
    <t>Año 2014</t>
  </si>
  <si>
    <t>Otros delitos</t>
  </si>
  <si>
    <t>Contra la corona e Instituciones del Estado</t>
  </si>
  <si>
    <t>Delitos cometidos en el extranjero</t>
  </si>
  <si>
    <t>GRAPO</t>
  </si>
  <si>
    <t>Año 2015</t>
  </si>
  <si>
    <t>Yihadistas</t>
  </si>
  <si>
    <t>Falsificación de moneda</t>
  </si>
  <si>
    <t>Bélgica</t>
  </si>
  <si>
    <t>Bulgaria</t>
  </si>
  <si>
    <t>Italia</t>
  </si>
  <si>
    <t>Países Bajos</t>
  </si>
  <si>
    <t>Polonia</t>
  </si>
  <si>
    <t>Portugal</t>
  </si>
  <si>
    <t>Otros Grupos</t>
  </si>
  <si>
    <t>Procedimiento incoados en los que la Fiscalía ejerce sus competencias</t>
  </si>
  <si>
    <t>Año 2016</t>
  </si>
  <si>
    <t>Sentencias dictadas por delitos de terrorismo</t>
  </si>
  <si>
    <t>Diligencias de investigación relativas al terrorismo</t>
  </si>
  <si>
    <t>Distribución por grupos terroristas objeto de estas sentencias</t>
  </si>
  <si>
    <t>Distribución general de delitos en las sentencias dictadas</t>
  </si>
  <si>
    <r>
      <t>Objeto de las diligencias de investigación incoadas</t>
    </r>
    <r>
      <rPr>
        <b/>
        <sz val="10"/>
        <color indexed="10"/>
        <rFont val="Times New Roman"/>
        <family val="1"/>
      </rPr>
      <t xml:space="preserve"> </t>
    </r>
  </si>
  <si>
    <t>Argentina</t>
  </si>
  <si>
    <t>Año 2017</t>
  </si>
  <si>
    <t>Año 2018</t>
  </si>
  <si>
    <t>Naturaleza delictiva de las conductas en las diligencias previas asumidas</t>
  </si>
  <si>
    <t>Falsificaciones</t>
  </si>
  <si>
    <t>Injurias Corona</t>
  </si>
  <si>
    <t xml:space="preserve">Incidencia del delito de terrorismo en los sumarios asumidos </t>
  </si>
  <si>
    <t>Falsificación de tarjeta</t>
  </si>
  <si>
    <t>Incidencia de los distintos grupos terroristas</t>
  </si>
  <si>
    <t>Diligencias Previas</t>
  </si>
  <si>
    <t>Procedimientos Abreviados</t>
  </si>
  <si>
    <t>Absolutorias</t>
  </si>
  <si>
    <t>Condenatorias</t>
  </si>
  <si>
    <t>Total</t>
  </si>
  <si>
    <t>Delitos socioeconómicos - Crimen Organizado</t>
  </si>
  <si>
    <t>Ucrania</t>
  </si>
  <si>
    <t>Suiza</t>
  </si>
  <si>
    <t>Rusia</t>
  </si>
  <si>
    <t>Año 2019</t>
  </si>
  <si>
    <t>Estado de las diligencias de investigación incoadas</t>
  </si>
  <si>
    <t>Remisión a Juzgado</t>
  </si>
  <si>
    <t>Devolución</t>
  </si>
  <si>
    <t>Fase de investigación</t>
  </si>
  <si>
    <t>Competencias</t>
  </si>
  <si>
    <t>Austria</t>
  </si>
  <si>
    <t>Lituania</t>
  </si>
  <si>
    <t>Finlandia</t>
  </si>
  <si>
    <t>Orden Europea de Investigación</t>
  </si>
  <si>
    <t>Orden Europea de Investigación Activas</t>
  </si>
  <si>
    <t>Comisión Rogatoria Pasiva</t>
  </si>
  <si>
    <t>Dictamen de Servicio</t>
  </si>
  <si>
    <t>Seguimiento Pasivo</t>
  </si>
  <si>
    <t>Seguimiento Activo</t>
  </si>
  <si>
    <t>Total general</t>
  </si>
  <si>
    <t>Andorra</t>
  </si>
  <si>
    <t>Eslovaquia</t>
  </si>
  <si>
    <t>Hungría</t>
  </si>
  <si>
    <t>Marruecos</t>
  </si>
  <si>
    <t>Dinamarca</t>
  </si>
  <si>
    <t>Estados Unidos</t>
  </si>
  <si>
    <t>Resumen de la actividad en materia de cooperación jurídica internacional</t>
  </si>
  <si>
    <t>Año 2020</t>
  </si>
  <si>
    <t>Presencia del terrorismo en el ejercicio 2020</t>
  </si>
  <si>
    <t>La actividad de la Fiscalía en el ámbito de las diligencias de investigación: 103 incoaciones</t>
  </si>
  <si>
    <t>Albania</t>
  </si>
  <si>
    <t>Australia</t>
  </si>
  <si>
    <t>Ecuador</t>
  </si>
  <si>
    <t>Eslovenia</t>
  </si>
  <si>
    <t>Grecia</t>
  </si>
  <si>
    <t>Libia</t>
  </si>
  <si>
    <t>Luxemburgo</t>
  </si>
  <si>
    <t>Malta</t>
  </si>
  <si>
    <t>México</t>
  </si>
  <si>
    <t>Panamá</t>
  </si>
  <si>
    <t>CONTENCIOSO-ADMINISTRATIVO</t>
  </si>
  <si>
    <t>Datos Generales</t>
  </si>
  <si>
    <t>Dictámenes de Competencia</t>
  </si>
  <si>
    <t>Juzgados Centrales de lo Contencioso-Administrativo</t>
  </si>
  <si>
    <t>Secciones Contencioso-Administrativo Audiencia Nacional</t>
  </si>
  <si>
    <t>Derechos Fundamentales</t>
  </si>
  <si>
    <t>Alegaciones</t>
  </si>
  <si>
    <t>Vistas</t>
  </si>
  <si>
    <t>Sociedad de la Información</t>
  </si>
  <si>
    <t>Dictámenes</t>
  </si>
  <si>
    <t>Extinción Partidos Políticos</t>
  </si>
  <si>
    <t>Asilo</t>
  </si>
  <si>
    <t>Menores</t>
  </si>
  <si>
    <t>Trata seres humanos</t>
  </si>
  <si>
    <t>Expropiación Forzosa</t>
  </si>
  <si>
    <t>Justicia Gratuita</t>
  </si>
  <si>
    <t>JURISDICCIÓN SOCIAL</t>
  </si>
  <si>
    <t>Conflictos Colectivos</t>
  </si>
  <si>
    <t>Impugnación Convenios Colectivos</t>
  </si>
  <si>
    <t>Despidos Colectivos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</si>
</sst>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8" fillId="0" borderId="1" xfId="0" applyFont="1" applyBorder="1" applyAlignment="1"/>
    <xf numFmtId="0" fontId="7" fillId="0" borderId="1" xfId="0" applyFont="1" applyFill="1" applyBorder="1"/>
    <xf numFmtId="0" fontId="0" fillId="0" borderId="0" xfId="0" applyAlignment="1"/>
    <xf numFmtId="0" fontId="7" fillId="0" borderId="3" xfId="0" applyFont="1" applyBorder="1"/>
    <xf numFmtId="0" fontId="8" fillId="0" borderId="3" xfId="0" applyFont="1" applyBorder="1"/>
    <xf numFmtId="0" fontId="8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9" xfId="0" applyFont="1" applyBorder="1"/>
    <xf numFmtId="0" fontId="11" fillId="0" borderId="9" xfId="0" applyFont="1" applyBorder="1" applyAlignment="1"/>
    <xf numFmtId="0" fontId="8" fillId="0" borderId="4" xfId="0" applyFont="1" applyBorder="1"/>
    <xf numFmtId="0" fontId="8" fillId="0" borderId="12" xfId="0" applyFont="1" applyBorder="1"/>
    <xf numFmtId="0" fontId="0" fillId="0" borderId="13" xfId="0" applyBorder="1" applyAlignment="1"/>
    <xf numFmtId="0" fontId="11" fillId="0" borderId="7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/>
    <xf numFmtId="0" fontId="8" fillId="0" borderId="22" xfId="0" applyFont="1" applyBorder="1"/>
    <xf numFmtId="0" fontId="8" fillId="0" borderId="23" xfId="0" applyFont="1" applyBorder="1"/>
    <xf numFmtId="0" fontId="11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/>
    <xf numFmtId="0" fontId="8" fillId="0" borderId="25" xfId="0" applyFont="1" applyBorder="1"/>
    <xf numFmtId="0" fontId="8" fillId="0" borderId="30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/>
    <xf numFmtId="0" fontId="8" fillId="0" borderId="31" xfId="0" applyFont="1" applyBorder="1"/>
    <xf numFmtId="0" fontId="7" fillId="0" borderId="32" xfId="0" applyFont="1" applyBorder="1" applyAlignment="1">
      <alignment horizontal="center" vertical="center" wrapText="1"/>
    </xf>
    <xf numFmtId="0" fontId="8" fillId="0" borderId="32" xfId="0" applyFont="1" applyBorder="1"/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terrorismo'!$B$5:$K$5</c:f>
              <c:strCache>
                <c:ptCount val="10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</c:strCache>
            </c:strRef>
          </c:cat>
          <c:val>
            <c:numRef>
              <c:f>'Evolución terrorismo'!$B$6:$K$6</c:f>
              <c:numCache>
                <c:formatCode>General</c:formatCode>
                <c:ptCount val="10"/>
                <c:pt idx="0">
                  <c:v>314</c:v>
                </c:pt>
                <c:pt idx="1">
                  <c:v>276</c:v>
                </c:pt>
                <c:pt idx="2">
                  <c:v>242</c:v>
                </c:pt>
                <c:pt idx="3">
                  <c:v>312</c:v>
                </c:pt>
                <c:pt idx="4">
                  <c:v>331</c:v>
                </c:pt>
                <c:pt idx="5">
                  <c:v>324</c:v>
                </c:pt>
                <c:pt idx="6">
                  <c:v>574</c:v>
                </c:pt>
                <c:pt idx="7">
                  <c:v>210</c:v>
                </c:pt>
                <c:pt idx="8">
                  <c:v>197</c:v>
                </c:pt>
                <c:pt idx="9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4-4450-8E9B-EC7D75BE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37696"/>
        <c:axId val="1"/>
      </c:barChart>
      <c:catAx>
        <c:axId val="1508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3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1992723247798E-2"/>
          <c:y val="5.0400916380297825E-2"/>
          <c:w val="0.90266072690809263"/>
          <c:h val="0.68351255062189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'Terrorismo en 2020'!$AB$6</c:f>
              <c:strCache>
                <c:ptCount val="1"/>
                <c:pt idx="0">
                  <c:v>Absolutorias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0-46F1-B8A1-DDA32A22772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'Terrorismo en 2020'!$AC$5:$AF$5</c:f>
              <c:strCache>
                <c:ptCount val="4"/>
                <c:pt idx="0">
                  <c:v>ETA</c:v>
                </c:pt>
                <c:pt idx="1">
                  <c:v>Yihadistas</c:v>
                </c:pt>
                <c:pt idx="2">
                  <c:v>GRAPO</c:v>
                </c:pt>
                <c:pt idx="3">
                  <c:v>Otros</c:v>
                </c:pt>
              </c:strCache>
            </c:strRef>
          </c:cat>
          <c:val>
            <c:numRef>
              <c:f>'Terrorismo en 2020'!$AC$6:$AF$6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0-46F1-B8A1-DDA32A22772B}"/>
            </c:ext>
          </c:extLst>
        </c:ser>
        <c:ser>
          <c:idx val="1"/>
          <c:order val="1"/>
          <c:tx>
            <c:strRef>
              <c:f>'Terrorismo en 2020'!$AB$7</c:f>
              <c:strCache>
                <c:ptCount val="1"/>
                <c:pt idx="0">
                  <c:v>Condenatorias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7777777777777779E-3"/>
                  <c:y val="-6.0185185185185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0-46F1-B8A1-DDA32A22772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'Terrorismo en 2020'!$AC$5:$AF$5</c:f>
              <c:strCache>
                <c:ptCount val="4"/>
                <c:pt idx="0">
                  <c:v>ETA</c:v>
                </c:pt>
                <c:pt idx="1">
                  <c:v>Yihadistas</c:v>
                </c:pt>
                <c:pt idx="2">
                  <c:v>GRAPO</c:v>
                </c:pt>
                <c:pt idx="3">
                  <c:v>Otros</c:v>
                </c:pt>
              </c:strCache>
            </c:strRef>
          </c:cat>
          <c:val>
            <c:numRef>
              <c:f>'Terrorismo en 2020'!$AC$7:$AF$7</c:f>
              <c:numCache>
                <c:formatCode>General</c:formatCode>
                <c:ptCount val="4"/>
                <c:pt idx="0">
                  <c:v>6</c:v>
                </c:pt>
                <c:pt idx="1">
                  <c:v>22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0-46F1-B8A1-DDA32A22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57248"/>
        <c:axId val="1"/>
      </c:barChart>
      <c:catAx>
        <c:axId val="1508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5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19521449352779"/>
          <c:y val="0.76978544474212618"/>
          <c:w val="0.79543142343944007"/>
          <c:h val="0.1580809395452580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0692152424436"/>
          <c:y val="0.11847928099896604"/>
          <c:w val="0.49854576158030123"/>
          <c:h val="0.7630414137164152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03-4750-817F-218CF1BA49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03-4750-817F-218CF1BA49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03-4750-817F-218CF1BA49E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03-4750-817F-218CF1BA49E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A03-4750-817F-218CF1BA49E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investigación'!$B$5:$F$5</c:f>
              <c:strCache>
                <c:ptCount val="5"/>
                <c:pt idx="0">
                  <c:v>Terrorismo</c:v>
                </c:pt>
                <c:pt idx="1">
                  <c:v>Delitos socioeconómicos - Crimen Organizado</c:v>
                </c:pt>
                <c:pt idx="2">
                  <c:v>Contra la corona e Instituciones del Estado</c:v>
                </c:pt>
                <c:pt idx="3">
                  <c:v>Delitos cometidos en el extranjero</c:v>
                </c:pt>
                <c:pt idx="4">
                  <c:v>Otros delitos</c:v>
                </c:pt>
              </c:strCache>
            </c:strRef>
          </c:cat>
          <c:val>
            <c:numRef>
              <c:f>'Diligencias investigación'!$B$6:$F$6</c:f>
              <c:numCache>
                <c:formatCode>General</c:formatCode>
                <c:ptCount val="5"/>
                <c:pt idx="0">
                  <c:v>19</c:v>
                </c:pt>
                <c:pt idx="1">
                  <c:v>5</c:v>
                </c:pt>
                <c:pt idx="2">
                  <c:v>51</c:v>
                </c:pt>
                <c:pt idx="3">
                  <c:v>2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03-4750-817F-218CF1BA4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31423191265714"/>
          <c:y val="8.9647260001590706E-2"/>
          <c:w val="0.334163459089937"/>
          <c:h val="0.852303138220661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1894476407413"/>
          <c:y val="0.1184792931417924"/>
          <c:w val="0.49854576158030139"/>
          <c:h val="0.7630414137164156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AB-4315-BB12-74E90E41771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AB-4315-BB12-74E90E41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1894476407419"/>
          <c:y val="0.1184792931417924"/>
          <c:w val="0.49854576158030151"/>
          <c:h val="0.76304141371641598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08A4-410D-90F8-8E75051E445D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08A4-410D-90F8-8E75051E445D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08A4-410D-90F8-8E75051E445D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08A4-410D-90F8-8E75051E445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investigación'!$J$5:$M$5</c:f>
              <c:strCache>
                <c:ptCount val="4"/>
                <c:pt idx="0">
                  <c:v>Archivadas</c:v>
                </c:pt>
                <c:pt idx="1">
                  <c:v>Remisión a Juzgado</c:v>
                </c:pt>
                <c:pt idx="2">
                  <c:v>Devolución</c:v>
                </c:pt>
                <c:pt idx="3">
                  <c:v>Fase de investigación</c:v>
                </c:pt>
              </c:strCache>
            </c:strRef>
          </c:cat>
          <c:val>
            <c:numRef>
              <c:f>'Diligencias investigación'!$J$6:$M$6</c:f>
              <c:numCache>
                <c:formatCode>General</c:formatCode>
                <c:ptCount val="4"/>
                <c:pt idx="0">
                  <c:v>71</c:v>
                </c:pt>
                <c:pt idx="1">
                  <c:v>4</c:v>
                </c:pt>
                <c:pt idx="2">
                  <c:v>6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4-410D-90F8-8E75051E4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530084502861269"/>
          <c:y val="0.18182466948707446"/>
          <c:w val="0.23785489264300957"/>
          <c:h val="0.367437352921796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Contencioso!$H$4:$H$11</c:f>
              <c:strCache>
                <c:ptCount val="8"/>
                <c:pt idx="0">
                  <c:v>Dictámenes de Competencia</c:v>
                </c:pt>
                <c:pt idx="1">
                  <c:v>Derechos Fundamentales</c:v>
                </c:pt>
                <c:pt idx="2">
                  <c:v>Sociedad de la Información</c:v>
                </c:pt>
                <c:pt idx="3">
                  <c:v>Extinción Partidos Políticos</c:v>
                </c:pt>
                <c:pt idx="4">
                  <c:v>Asilo</c:v>
                </c:pt>
                <c:pt idx="5">
                  <c:v>Expropiación Forzosa</c:v>
                </c:pt>
                <c:pt idx="6">
                  <c:v>Justicia Gratuita</c:v>
                </c:pt>
                <c:pt idx="7">
                  <c:v>Otros</c:v>
                </c:pt>
              </c:strCache>
            </c:strRef>
          </c:cat>
          <c:val>
            <c:numRef>
              <c:f>Contencioso!$I$4:$I$11</c:f>
              <c:numCache>
                <c:formatCode>General</c:formatCode>
                <c:ptCount val="8"/>
                <c:pt idx="0">
                  <c:v>621</c:v>
                </c:pt>
                <c:pt idx="1">
                  <c:v>90</c:v>
                </c:pt>
                <c:pt idx="2">
                  <c:v>21</c:v>
                </c:pt>
                <c:pt idx="3">
                  <c:v>549</c:v>
                </c:pt>
                <c:pt idx="4">
                  <c:v>113</c:v>
                </c:pt>
                <c:pt idx="5">
                  <c:v>6</c:v>
                </c:pt>
                <c:pt idx="6">
                  <c:v>125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A-4201-AC57-A9C7FE09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930555555555557"/>
          <c:w val="1"/>
          <c:h val="0.69210556165898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Social!$H$7:$H$12</c:f>
              <c:strCache>
                <c:ptCount val="6"/>
                <c:pt idx="0">
                  <c:v>Competencias</c:v>
                </c:pt>
                <c:pt idx="1">
                  <c:v>Derechos Fundamentales</c:v>
                </c:pt>
                <c:pt idx="2">
                  <c:v>Conflictos Colectivos</c:v>
                </c:pt>
                <c:pt idx="3">
                  <c:v>Impugnación Convenios Colectivos</c:v>
                </c:pt>
                <c:pt idx="4">
                  <c:v>Despidos Colectivos</c:v>
                </c:pt>
                <c:pt idx="5">
                  <c:v>Otros</c:v>
                </c:pt>
              </c:strCache>
            </c:strRef>
          </c:cat>
          <c:val>
            <c:numRef>
              <c:f>Social!$I$7:$I$12</c:f>
              <c:numCache>
                <c:formatCode>General</c:formatCode>
                <c:ptCount val="6"/>
                <c:pt idx="0">
                  <c:v>37</c:v>
                </c:pt>
                <c:pt idx="1">
                  <c:v>68</c:v>
                </c:pt>
                <c:pt idx="2">
                  <c:v>90</c:v>
                </c:pt>
                <c:pt idx="3">
                  <c:v>28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6-4879-BB32-03D60174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internacional'!$C$3</c:f>
              <c:strCache>
                <c:ptCount val="1"/>
                <c:pt idx="0">
                  <c:v>Comisión Rogatoria Pasiva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D9F-4991-BC82-977299527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9F-4991-BC82-977299527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D9F-4991-BC82-977299527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9F-4991-BC82-977299527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D9F-4991-BC82-9772995272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9F-4991-BC82-9772995272F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D9F-4991-BC82-9772995272F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9F-4991-BC82-9772995272F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D9F-4991-BC82-9772995272F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D9F-4991-BC82-9772995272F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D9F-4991-BC82-9772995272F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9F-4991-BC82-9772995272F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D9F-4991-BC82-9772995272F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D9F-4991-BC82-9772995272F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D9F-4991-BC82-9772995272F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D9F-4991-BC82-9772995272F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D9F-4991-BC82-9772995272F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D9F-4991-BC82-9772995272F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D9F-4991-BC82-9772995272F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D9F-4991-BC82-9772995272F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D9F-4991-BC82-9772995272F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D9F-4991-BC82-9772995272F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3D9F-4991-BC82-9772995272F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D9F-4991-BC82-9772995272F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3D9F-4991-BC82-9772995272F3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D9F-4991-BC82-9772995272F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D9F-4991-BC82-9772995272F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D9F-4991-BC82-9772995272F3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3D9F-4991-BC82-9772995272F3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D9F-4991-BC82-9772995272F3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3D9F-4991-BC82-9772995272F3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D9F-4991-BC82-9772995272F3}"/>
              </c:ext>
            </c:extLst>
          </c:dPt>
          <c:dPt>
            <c:idx val="32"/>
            <c:bubble3D val="0"/>
            <c:spPr/>
            <c:extLst>
              <c:ext xmlns:c16="http://schemas.microsoft.com/office/drawing/2014/chart" uri="{C3380CC4-5D6E-409C-BE32-E72D297353CC}">
                <c16:uniqueId val="{00000020-3D9F-4991-BC82-9772995272F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internacional'!$B$4:$B$36</c:f>
              <c:strCache>
                <c:ptCount val="33"/>
                <c:pt idx="0">
                  <c:v>Albania</c:v>
                </c:pt>
                <c:pt idx="1">
                  <c:v>Alemania</c:v>
                </c:pt>
                <c:pt idx="2">
                  <c:v>Andorra</c:v>
                </c:pt>
                <c:pt idx="3">
                  <c:v>Argentina</c:v>
                </c:pt>
                <c:pt idx="4">
                  <c:v>Australia</c:v>
                </c:pt>
                <c:pt idx="5">
                  <c:v>Austria</c:v>
                </c:pt>
                <c:pt idx="6">
                  <c:v>Bélgica</c:v>
                </c:pt>
                <c:pt idx="7">
                  <c:v>Bulgaria</c:v>
                </c:pt>
                <c:pt idx="8">
                  <c:v>Dinamarca</c:v>
                </c:pt>
                <c:pt idx="9">
                  <c:v>Ecuador</c:v>
                </c:pt>
                <c:pt idx="10">
                  <c:v>Eslovaquia</c:v>
                </c:pt>
                <c:pt idx="11">
                  <c:v>Eslovenia</c:v>
                </c:pt>
                <c:pt idx="12">
                  <c:v>Estados Unidos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Hungría</c:v>
                </c:pt>
                <c:pt idx="17">
                  <c:v>Italia</c:v>
                </c:pt>
                <c:pt idx="18">
                  <c:v>Libia</c:v>
                </c:pt>
                <c:pt idx="19">
                  <c:v>Lituania</c:v>
                </c:pt>
                <c:pt idx="20">
                  <c:v>Luxemburgo</c:v>
                </c:pt>
                <c:pt idx="21">
                  <c:v>Malta</c:v>
                </c:pt>
                <c:pt idx="22">
                  <c:v>Marruecos</c:v>
                </c:pt>
                <c:pt idx="23">
                  <c:v>México</c:v>
                </c:pt>
                <c:pt idx="24">
                  <c:v>Países Bajos</c:v>
                </c:pt>
                <c:pt idx="25">
                  <c:v>Panamá</c:v>
                </c:pt>
                <c:pt idx="26">
                  <c:v>Polonia</c:v>
                </c:pt>
                <c:pt idx="27">
                  <c:v>Portugal</c:v>
                </c:pt>
                <c:pt idx="28">
                  <c:v>Reino Unido</c:v>
                </c:pt>
                <c:pt idx="29">
                  <c:v>Rumanía</c:v>
                </c:pt>
                <c:pt idx="30">
                  <c:v>Rusia</c:v>
                </c:pt>
                <c:pt idx="31">
                  <c:v>Suiza</c:v>
                </c:pt>
                <c:pt idx="32">
                  <c:v>Ucrania</c:v>
                </c:pt>
              </c:strCache>
            </c:strRef>
          </c:cat>
          <c:val>
            <c:numRef>
              <c:f>'Cooperación internacional'!$C$4:$C$36</c:f>
              <c:numCache>
                <c:formatCode>General</c:formatCode>
                <c:ptCount val="33"/>
                <c:pt idx="1">
                  <c:v>1</c:v>
                </c:pt>
                <c:pt idx="2">
                  <c:v>1</c:v>
                </c:pt>
                <c:pt idx="7">
                  <c:v>1</c:v>
                </c:pt>
                <c:pt idx="10">
                  <c:v>3</c:v>
                </c:pt>
                <c:pt idx="21">
                  <c:v>1</c:v>
                </c:pt>
                <c:pt idx="27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D9F-4991-BC82-97729952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internacional'!$D$3</c:f>
              <c:strCache>
                <c:ptCount val="1"/>
                <c:pt idx="0">
                  <c:v>Dictamen de Servicio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EA7-483E-AAD0-9F7C43C0D1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7-483E-AAD0-9F7C43C0D1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EA7-483E-AAD0-9F7C43C0D1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7-483E-AAD0-9F7C43C0D1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EA7-483E-AAD0-9F7C43C0D1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A7-483E-AAD0-9F7C43C0D18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EA7-483E-AAD0-9F7C43C0D18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A7-483E-AAD0-9F7C43C0D18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EA7-483E-AAD0-9F7C43C0D18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A7-483E-AAD0-9F7C43C0D18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EA7-483E-AAD0-9F7C43C0D18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EA7-483E-AAD0-9F7C43C0D18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EA7-483E-AAD0-9F7C43C0D18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A7-483E-AAD0-9F7C43C0D18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EA7-483E-AAD0-9F7C43C0D18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A7-483E-AAD0-9F7C43C0D18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EA7-483E-AAD0-9F7C43C0D18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A7-483E-AAD0-9F7C43C0D18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EA7-483E-AAD0-9F7C43C0D18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EA7-483E-AAD0-9F7C43C0D18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EA7-483E-AAD0-9F7C43C0D18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EA7-483E-AAD0-9F7C43C0D18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DEA7-483E-AAD0-9F7C43C0D18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EA7-483E-AAD0-9F7C43C0D18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EA7-483E-AAD0-9F7C43C0D18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EA7-483E-AAD0-9F7C43C0D18E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EA7-483E-AAD0-9F7C43C0D18E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EA7-483E-AAD0-9F7C43C0D18E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DEA7-483E-AAD0-9F7C43C0D18E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EA7-483E-AAD0-9F7C43C0D18E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EA7-483E-AAD0-9F7C43C0D18E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EA7-483E-AAD0-9F7C43C0D18E}"/>
              </c:ext>
            </c:extLst>
          </c:dPt>
          <c:dPt>
            <c:idx val="32"/>
            <c:bubble3D val="0"/>
            <c:spPr/>
            <c:extLst>
              <c:ext xmlns:c16="http://schemas.microsoft.com/office/drawing/2014/chart" uri="{C3380CC4-5D6E-409C-BE32-E72D297353CC}">
                <c16:uniqueId val="{00000020-DEA7-483E-AAD0-9F7C43C0D1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internacional'!$B$4:$B$36</c:f>
              <c:strCache>
                <c:ptCount val="33"/>
                <c:pt idx="0">
                  <c:v>Albania</c:v>
                </c:pt>
                <c:pt idx="1">
                  <c:v>Alemania</c:v>
                </c:pt>
                <c:pt idx="2">
                  <c:v>Andorra</c:v>
                </c:pt>
                <c:pt idx="3">
                  <c:v>Argentina</c:v>
                </c:pt>
                <c:pt idx="4">
                  <c:v>Australia</c:v>
                </c:pt>
                <c:pt idx="5">
                  <c:v>Austria</c:v>
                </c:pt>
                <c:pt idx="6">
                  <c:v>Bélgica</c:v>
                </c:pt>
                <c:pt idx="7">
                  <c:v>Bulgaria</c:v>
                </c:pt>
                <c:pt idx="8">
                  <c:v>Dinamarca</c:v>
                </c:pt>
                <c:pt idx="9">
                  <c:v>Ecuador</c:v>
                </c:pt>
                <c:pt idx="10">
                  <c:v>Eslovaquia</c:v>
                </c:pt>
                <c:pt idx="11">
                  <c:v>Eslovenia</c:v>
                </c:pt>
                <c:pt idx="12">
                  <c:v>Estados Unidos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Hungría</c:v>
                </c:pt>
                <c:pt idx="17">
                  <c:v>Italia</c:v>
                </c:pt>
                <c:pt idx="18">
                  <c:v>Libia</c:v>
                </c:pt>
                <c:pt idx="19">
                  <c:v>Lituania</c:v>
                </c:pt>
                <c:pt idx="20">
                  <c:v>Luxemburgo</c:v>
                </c:pt>
                <c:pt idx="21">
                  <c:v>Malta</c:v>
                </c:pt>
                <c:pt idx="22">
                  <c:v>Marruecos</c:v>
                </c:pt>
                <c:pt idx="23">
                  <c:v>México</c:v>
                </c:pt>
                <c:pt idx="24">
                  <c:v>Países Bajos</c:v>
                </c:pt>
                <c:pt idx="25">
                  <c:v>Panamá</c:v>
                </c:pt>
                <c:pt idx="26">
                  <c:v>Polonia</c:v>
                </c:pt>
                <c:pt idx="27">
                  <c:v>Portugal</c:v>
                </c:pt>
                <c:pt idx="28">
                  <c:v>Reino Unido</c:v>
                </c:pt>
                <c:pt idx="29">
                  <c:v>Rumanía</c:v>
                </c:pt>
                <c:pt idx="30">
                  <c:v>Rusia</c:v>
                </c:pt>
                <c:pt idx="31">
                  <c:v>Suiza</c:v>
                </c:pt>
                <c:pt idx="32">
                  <c:v>Ucrania</c:v>
                </c:pt>
              </c:strCache>
            </c:strRef>
          </c:cat>
          <c:val>
            <c:numRef>
              <c:f>'Cooperación internacional'!$D$4:$D$36</c:f>
              <c:numCache>
                <c:formatCode>General</c:formatCode>
                <c:ptCount val="33"/>
                <c:pt idx="3">
                  <c:v>1</c:v>
                </c:pt>
                <c:pt idx="4">
                  <c:v>2</c:v>
                </c:pt>
                <c:pt idx="13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7">
                  <c:v>1</c:v>
                </c:pt>
                <c:pt idx="29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EA7-483E-AAD0-9F7C43C0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internacional'!$F$3</c:f>
              <c:strCache>
                <c:ptCount val="1"/>
                <c:pt idx="0">
                  <c:v>Orden Europea de Investigación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D7B-4253-8456-1FC76BE6D0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7B-4253-8456-1FC76BE6D0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7B-4253-8456-1FC76BE6D0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7B-4253-8456-1FC76BE6D0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7B-4253-8456-1FC76BE6D0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7B-4253-8456-1FC76BE6D06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7B-4253-8456-1FC76BE6D06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7B-4253-8456-1FC76BE6D06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D7B-4253-8456-1FC76BE6D06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7B-4253-8456-1FC76BE6D06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D7B-4253-8456-1FC76BE6D06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7B-4253-8456-1FC76BE6D06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D7B-4253-8456-1FC76BE6D06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7B-4253-8456-1FC76BE6D06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D7B-4253-8456-1FC76BE6D06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7B-4253-8456-1FC76BE6D06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D7B-4253-8456-1FC76BE6D06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7B-4253-8456-1FC76BE6D06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D7B-4253-8456-1FC76BE6D06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7B-4253-8456-1FC76BE6D06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D7B-4253-8456-1FC76BE6D06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D7B-4253-8456-1FC76BE6D06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2D7B-4253-8456-1FC76BE6D06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D7B-4253-8456-1FC76BE6D06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D7B-4253-8456-1FC76BE6D06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D7B-4253-8456-1FC76BE6D060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2D7B-4253-8456-1FC76BE6D060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D7B-4253-8456-1FC76BE6D060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2D7B-4253-8456-1FC76BE6D060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D7B-4253-8456-1FC76BE6D060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2D7B-4253-8456-1FC76BE6D060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D7B-4253-8456-1FC76BE6D06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D7B-4253-8456-1FC76BE6D06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internacional'!$B$4:$B$36</c:f>
              <c:strCache>
                <c:ptCount val="33"/>
                <c:pt idx="0">
                  <c:v>Albania</c:v>
                </c:pt>
                <c:pt idx="1">
                  <c:v>Alemania</c:v>
                </c:pt>
                <c:pt idx="2">
                  <c:v>Andorra</c:v>
                </c:pt>
                <c:pt idx="3">
                  <c:v>Argentina</c:v>
                </c:pt>
                <c:pt idx="4">
                  <c:v>Australia</c:v>
                </c:pt>
                <c:pt idx="5">
                  <c:v>Austria</c:v>
                </c:pt>
                <c:pt idx="6">
                  <c:v>Bélgica</c:v>
                </c:pt>
                <c:pt idx="7">
                  <c:v>Bulgaria</c:v>
                </c:pt>
                <c:pt idx="8">
                  <c:v>Dinamarca</c:v>
                </c:pt>
                <c:pt idx="9">
                  <c:v>Ecuador</c:v>
                </c:pt>
                <c:pt idx="10">
                  <c:v>Eslovaquia</c:v>
                </c:pt>
                <c:pt idx="11">
                  <c:v>Eslovenia</c:v>
                </c:pt>
                <c:pt idx="12">
                  <c:v>Estados Unidos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Hungría</c:v>
                </c:pt>
                <c:pt idx="17">
                  <c:v>Italia</c:v>
                </c:pt>
                <c:pt idx="18">
                  <c:v>Libia</c:v>
                </c:pt>
                <c:pt idx="19">
                  <c:v>Lituania</c:v>
                </c:pt>
                <c:pt idx="20">
                  <c:v>Luxemburgo</c:v>
                </c:pt>
                <c:pt idx="21">
                  <c:v>Malta</c:v>
                </c:pt>
                <c:pt idx="22">
                  <c:v>Marruecos</c:v>
                </c:pt>
                <c:pt idx="23">
                  <c:v>México</c:v>
                </c:pt>
                <c:pt idx="24">
                  <c:v>Países Bajos</c:v>
                </c:pt>
                <c:pt idx="25">
                  <c:v>Panamá</c:v>
                </c:pt>
                <c:pt idx="26">
                  <c:v>Polonia</c:v>
                </c:pt>
                <c:pt idx="27">
                  <c:v>Portugal</c:v>
                </c:pt>
                <c:pt idx="28">
                  <c:v>Reino Unido</c:v>
                </c:pt>
                <c:pt idx="29">
                  <c:v>Rumanía</c:v>
                </c:pt>
                <c:pt idx="30">
                  <c:v>Rusia</c:v>
                </c:pt>
                <c:pt idx="31">
                  <c:v>Suiza</c:v>
                </c:pt>
                <c:pt idx="32">
                  <c:v>Ucrania</c:v>
                </c:pt>
              </c:strCache>
            </c:strRef>
          </c:cat>
          <c:val>
            <c:numRef>
              <c:f>'Cooperación internacional'!$F$4:$F$36</c:f>
              <c:numCache>
                <c:formatCode>General</c:formatCode>
                <c:ptCount val="33"/>
                <c:pt idx="1">
                  <c:v>14</c:v>
                </c:pt>
                <c:pt idx="5">
                  <c:v>4</c:v>
                </c:pt>
                <c:pt idx="6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16</c:v>
                </c:pt>
                <c:pt idx="11">
                  <c:v>3</c:v>
                </c:pt>
                <c:pt idx="12">
                  <c:v>1</c:v>
                </c:pt>
                <c:pt idx="13">
                  <c:v>10</c:v>
                </c:pt>
                <c:pt idx="15">
                  <c:v>1</c:v>
                </c:pt>
                <c:pt idx="16">
                  <c:v>1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5">
                  <c:v>3</c:v>
                </c:pt>
                <c:pt idx="26">
                  <c:v>11</c:v>
                </c:pt>
                <c:pt idx="28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D7B-4253-8456-1FC76BE6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internacional'!$G$3</c:f>
              <c:strCache>
                <c:ptCount val="1"/>
                <c:pt idx="0">
                  <c:v>Orden Europea de Investigación Activas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AE8-41D7-9C5E-E52269C48F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E8-41D7-9C5E-E52269C48F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E8-41D7-9C5E-E52269C48F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E8-41D7-9C5E-E52269C48F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AE8-41D7-9C5E-E52269C48F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E8-41D7-9C5E-E52269C48F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AE8-41D7-9C5E-E52269C48F1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E8-41D7-9C5E-E52269C48F1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AE8-41D7-9C5E-E52269C48F1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E8-41D7-9C5E-E52269C48F1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AE8-41D7-9C5E-E52269C48F1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E8-41D7-9C5E-E52269C48F1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AE8-41D7-9C5E-E52269C48F1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E8-41D7-9C5E-E52269C48F1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AE8-41D7-9C5E-E52269C48F1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E8-41D7-9C5E-E52269C48F1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AE8-41D7-9C5E-E52269C48F1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AE8-41D7-9C5E-E52269C48F1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AE8-41D7-9C5E-E52269C48F14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AE8-41D7-9C5E-E52269C48F1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AE8-41D7-9C5E-E52269C48F14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E8-41D7-9C5E-E52269C48F14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AE8-41D7-9C5E-E52269C48F1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AE8-41D7-9C5E-E52269C48F14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AE8-41D7-9C5E-E52269C48F14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AE8-41D7-9C5E-E52269C48F14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AE8-41D7-9C5E-E52269C48F14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AE8-41D7-9C5E-E52269C48F14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AE8-41D7-9C5E-E52269C48F14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AE8-41D7-9C5E-E52269C48F14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AE8-41D7-9C5E-E52269C48F14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AE8-41D7-9C5E-E52269C48F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internacional'!$B$5:$B$36</c:f>
              <c:strCache>
                <c:ptCount val="32"/>
                <c:pt idx="0">
                  <c:v>Alemania</c:v>
                </c:pt>
                <c:pt idx="1">
                  <c:v>Andorra</c:v>
                </c:pt>
                <c:pt idx="2">
                  <c:v>Argentina</c:v>
                </c:pt>
                <c:pt idx="3">
                  <c:v>Australia</c:v>
                </c:pt>
                <c:pt idx="4">
                  <c:v>Austria</c:v>
                </c:pt>
                <c:pt idx="5">
                  <c:v>Bélgica</c:v>
                </c:pt>
                <c:pt idx="6">
                  <c:v>Bulgaria</c:v>
                </c:pt>
                <c:pt idx="7">
                  <c:v>Dinamarca</c:v>
                </c:pt>
                <c:pt idx="8">
                  <c:v>Ecuador</c:v>
                </c:pt>
                <c:pt idx="9">
                  <c:v>Eslovaquia</c:v>
                </c:pt>
                <c:pt idx="10">
                  <c:v>Eslovenia</c:v>
                </c:pt>
                <c:pt idx="11">
                  <c:v>Estados Unidos</c:v>
                </c:pt>
                <c:pt idx="12">
                  <c:v>Finlandia</c:v>
                </c:pt>
                <c:pt idx="13">
                  <c:v>Francia</c:v>
                </c:pt>
                <c:pt idx="14">
                  <c:v>Grecia</c:v>
                </c:pt>
                <c:pt idx="15">
                  <c:v>Hungría</c:v>
                </c:pt>
                <c:pt idx="16">
                  <c:v>Italia</c:v>
                </c:pt>
                <c:pt idx="17">
                  <c:v>Libia</c:v>
                </c:pt>
                <c:pt idx="18">
                  <c:v>Lituania</c:v>
                </c:pt>
                <c:pt idx="19">
                  <c:v>Luxemburgo</c:v>
                </c:pt>
                <c:pt idx="20">
                  <c:v>Malta</c:v>
                </c:pt>
                <c:pt idx="21">
                  <c:v>Marruecos</c:v>
                </c:pt>
                <c:pt idx="22">
                  <c:v>México</c:v>
                </c:pt>
                <c:pt idx="23">
                  <c:v>Países Bajos</c:v>
                </c:pt>
                <c:pt idx="24">
                  <c:v>Panamá</c:v>
                </c:pt>
                <c:pt idx="25">
                  <c:v>Polonia</c:v>
                </c:pt>
                <c:pt idx="26">
                  <c:v>Portugal</c:v>
                </c:pt>
                <c:pt idx="27">
                  <c:v>Reino Unido</c:v>
                </c:pt>
                <c:pt idx="28">
                  <c:v>Rumanía</c:v>
                </c:pt>
                <c:pt idx="29">
                  <c:v>Rusia</c:v>
                </c:pt>
                <c:pt idx="30">
                  <c:v>Suiza</c:v>
                </c:pt>
                <c:pt idx="31">
                  <c:v>Ucrania</c:v>
                </c:pt>
              </c:strCache>
            </c:strRef>
          </c:cat>
          <c:val>
            <c:numRef>
              <c:f>'Cooperación internacional'!$G$5:$G$36</c:f>
              <c:numCache>
                <c:formatCode>General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20-FAE8-41D7-9C5E-E52269C48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3970847983621E-2"/>
          <c:y val="6.6773555479478108E-2"/>
          <c:w val="0.90092370700039304"/>
          <c:h val="0.814021742652538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terrorismo'!$M$5:$V$5</c:f>
              <c:strCache>
                <c:ptCount val="10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</c:strCache>
            </c:strRef>
          </c:cat>
          <c:val>
            <c:numRef>
              <c:f>'Evolución terrorismo'!$M$6:$V$6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10</c:v>
                </c:pt>
                <c:pt idx="4">
                  <c:v>38</c:v>
                </c:pt>
                <c:pt idx="5">
                  <c:v>31</c:v>
                </c:pt>
                <c:pt idx="6">
                  <c:v>41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4-4294-A51F-8A642E9B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7680"/>
        <c:axId val="1"/>
      </c:barChart>
      <c:catAx>
        <c:axId val="150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47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internacional'!$H$3</c:f>
              <c:strCache>
                <c:ptCount val="1"/>
                <c:pt idx="0">
                  <c:v>Seguimiento Pasivo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440-4CDE-BB39-51EABC60C1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40-4CDE-BB39-51EABC60C1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440-4CDE-BB39-51EABC60C1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40-4CDE-BB39-51EABC60C1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440-4CDE-BB39-51EABC60C1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40-4CDE-BB39-51EABC60C1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440-4CDE-BB39-51EABC60C1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40-4CDE-BB39-51EABC60C1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40-4CDE-BB39-51EABC60C1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40-4CDE-BB39-51EABC60C1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40-4CDE-BB39-51EABC60C1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40-4CDE-BB39-51EABC60C1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40-4CDE-BB39-51EABC60C1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40-4CDE-BB39-51EABC60C1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440-4CDE-BB39-51EABC60C1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40-4CDE-BB39-51EABC60C1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440-4CDE-BB39-51EABC60C15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40-4CDE-BB39-51EABC60C15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440-4CDE-BB39-51EABC60C15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40-4CDE-BB39-51EABC60C15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440-4CDE-BB39-51EABC60C15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440-4CDE-BB39-51EABC60C15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440-4CDE-BB39-51EABC60C15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440-4CDE-BB39-51EABC60C15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440-4CDE-BB39-51EABC60C15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440-4CDE-BB39-51EABC60C15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440-4CDE-BB39-51EABC60C15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440-4CDE-BB39-51EABC60C157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440-4CDE-BB39-51EABC60C157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440-4CDE-BB39-51EABC60C157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440-4CDE-BB39-51EABC60C15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440-4CDE-BB39-51EABC60C157}"/>
              </c:ext>
            </c:extLst>
          </c:dPt>
          <c:dPt>
            <c:idx val="32"/>
            <c:bubble3D val="0"/>
            <c:spPr/>
            <c:extLst>
              <c:ext xmlns:c16="http://schemas.microsoft.com/office/drawing/2014/chart" uri="{C3380CC4-5D6E-409C-BE32-E72D297353CC}">
                <c16:uniqueId val="{00000020-E440-4CDE-BB39-51EABC60C15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internacional'!$B$4:$B$36</c:f>
              <c:strCache>
                <c:ptCount val="33"/>
                <c:pt idx="0">
                  <c:v>Albania</c:v>
                </c:pt>
                <c:pt idx="1">
                  <c:v>Alemania</c:v>
                </c:pt>
                <c:pt idx="2">
                  <c:v>Andorra</c:v>
                </c:pt>
                <c:pt idx="3">
                  <c:v>Argentina</c:v>
                </c:pt>
                <c:pt idx="4">
                  <c:v>Australia</c:v>
                </c:pt>
                <c:pt idx="5">
                  <c:v>Austria</c:v>
                </c:pt>
                <c:pt idx="6">
                  <c:v>Bélgica</c:v>
                </c:pt>
                <c:pt idx="7">
                  <c:v>Bulgaria</c:v>
                </c:pt>
                <c:pt idx="8">
                  <c:v>Dinamarca</c:v>
                </c:pt>
                <c:pt idx="9">
                  <c:v>Ecuador</c:v>
                </c:pt>
                <c:pt idx="10">
                  <c:v>Eslovaquia</c:v>
                </c:pt>
                <c:pt idx="11">
                  <c:v>Eslovenia</c:v>
                </c:pt>
                <c:pt idx="12">
                  <c:v>Estados Unidos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Hungría</c:v>
                </c:pt>
                <c:pt idx="17">
                  <c:v>Italia</c:v>
                </c:pt>
                <c:pt idx="18">
                  <c:v>Libia</c:v>
                </c:pt>
                <c:pt idx="19">
                  <c:v>Lituania</c:v>
                </c:pt>
                <c:pt idx="20">
                  <c:v>Luxemburgo</c:v>
                </c:pt>
                <c:pt idx="21">
                  <c:v>Malta</c:v>
                </c:pt>
                <c:pt idx="22">
                  <c:v>Marruecos</c:v>
                </c:pt>
                <c:pt idx="23">
                  <c:v>México</c:v>
                </c:pt>
                <c:pt idx="24">
                  <c:v>Países Bajos</c:v>
                </c:pt>
                <c:pt idx="25">
                  <c:v>Panamá</c:v>
                </c:pt>
                <c:pt idx="26">
                  <c:v>Polonia</c:v>
                </c:pt>
                <c:pt idx="27">
                  <c:v>Portugal</c:v>
                </c:pt>
                <c:pt idx="28">
                  <c:v>Reino Unido</c:v>
                </c:pt>
                <c:pt idx="29">
                  <c:v>Rumanía</c:v>
                </c:pt>
                <c:pt idx="30">
                  <c:v>Rusia</c:v>
                </c:pt>
                <c:pt idx="31">
                  <c:v>Suiza</c:v>
                </c:pt>
                <c:pt idx="32">
                  <c:v>Ucrania</c:v>
                </c:pt>
              </c:strCache>
            </c:strRef>
          </c:cat>
          <c:val>
            <c:numRef>
              <c:f>'Cooperación internacional'!$H$4:$H$36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5">
                  <c:v>1</c:v>
                </c:pt>
                <c:pt idx="6">
                  <c:v>3</c:v>
                </c:pt>
                <c:pt idx="10">
                  <c:v>3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20">
                  <c:v>22</c:v>
                </c:pt>
                <c:pt idx="21">
                  <c:v>14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440-4CDE-BB39-51EABC60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internacional'!$I$3</c:f>
              <c:strCache>
                <c:ptCount val="1"/>
                <c:pt idx="0">
                  <c:v>Seguimiento Activo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1C6-41C2-9CD1-5EE5EA9F4F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C6-41C2-9CD1-5EE5EA9F4F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1C6-41C2-9CD1-5EE5EA9F4F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C6-41C2-9CD1-5EE5EA9F4F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1C6-41C2-9CD1-5EE5EA9F4F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C6-41C2-9CD1-5EE5EA9F4F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1C6-41C2-9CD1-5EE5EA9F4F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C6-41C2-9CD1-5EE5EA9F4F9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1C6-41C2-9CD1-5EE5EA9F4F9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1C6-41C2-9CD1-5EE5EA9F4F9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1C6-41C2-9CD1-5EE5EA9F4F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1C6-41C2-9CD1-5EE5EA9F4F9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1C6-41C2-9CD1-5EE5EA9F4F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1C6-41C2-9CD1-5EE5EA9F4F9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1C6-41C2-9CD1-5EE5EA9F4F9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1C6-41C2-9CD1-5EE5EA9F4F9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1C6-41C2-9CD1-5EE5EA9F4F9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1C6-41C2-9CD1-5EE5EA9F4F9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1C6-41C2-9CD1-5EE5EA9F4F9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1C6-41C2-9CD1-5EE5EA9F4F9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1C6-41C2-9CD1-5EE5EA9F4F9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1C6-41C2-9CD1-5EE5EA9F4F91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21C6-41C2-9CD1-5EE5EA9F4F9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1C6-41C2-9CD1-5EE5EA9F4F91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1C6-41C2-9CD1-5EE5EA9F4F91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1C6-41C2-9CD1-5EE5EA9F4F91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21C6-41C2-9CD1-5EE5EA9F4F91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1C6-41C2-9CD1-5EE5EA9F4F91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21C6-41C2-9CD1-5EE5EA9F4F91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1C6-41C2-9CD1-5EE5EA9F4F91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21C6-41C2-9CD1-5EE5EA9F4F91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1C6-41C2-9CD1-5EE5EA9F4F9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internacional'!$B$5:$B$36</c:f>
              <c:strCache>
                <c:ptCount val="32"/>
                <c:pt idx="0">
                  <c:v>Alemania</c:v>
                </c:pt>
                <c:pt idx="1">
                  <c:v>Andorra</c:v>
                </c:pt>
                <c:pt idx="2">
                  <c:v>Argentina</c:v>
                </c:pt>
                <c:pt idx="3">
                  <c:v>Australia</c:v>
                </c:pt>
                <c:pt idx="4">
                  <c:v>Austria</c:v>
                </c:pt>
                <c:pt idx="5">
                  <c:v>Bélgica</c:v>
                </c:pt>
                <c:pt idx="6">
                  <c:v>Bulgaria</c:v>
                </c:pt>
                <c:pt idx="7">
                  <c:v>Dinamarca</c:v>
                </c:pt>
                <c:pt idx="8">
                  <c:v>Ecuador</c:v>
                </c:pt>
                <c:pt idx="9">
                  <c:v>Eslovaquia</c:v>
                </c:pt>
                <c:pt idx="10">
                  <c:v>Eslovenia</c:v>
                </c:pt>
                <c:pt idx="11">
                  <c:v>Estados Unidos</c:v>
                </c:pt>
                <c:pt idx="12">
                  <c:v>Finlandia</c:v>
                </c:pt>
                <c:pt idx="13">
                  <c:v>Francia</c:v>
                </c:pt>
                <c:pt idx="14">
                  <c:v>Grecia</c:v>
                </c:pt>
                <c:pt idx="15">
                  <c:v>Hungría</c:v>
                </c:pt>
                <c:pt idx="16">
                  <c:v>Italia</c:v>
                </c:pt>
                <c:pt idx="17">
                  <c:v>Libia</c:v>
                </c:pt>
                <c:pt idx="18">
                  <c:v>Lituania</c:v>
                </c:pt>
                <c:pt idx="19">
                  <c:v>Luxemburgo</c:v>
                </c:pt>
                <c:pt idx="20">
                  <c:v>Malta</c:v>
                </c:pt>
                <c:pt idx="21">
                  <c:v>Marruecos</c:v>
                </c:pt>
                <c:pt idx="22">
                  <c:v>México</c:v>
                </c:pt>
                <c:pt idx="23">
                  <c:v>Países Bajos</c:v>
                </c:pt>
                <c:pt idx="24">
                  <c:v>Panamá</c:v>
                </c:pt>
                <c:pt idx="25">
                  <c:v>Polonia</c:v>
                </c:pt>
                <c:pt idx="26">
                  <c:v>Portugal</c:v>
                </c:pt>
                <c:pt idx="27">
                  <c:v>Reino Unido</c:v>
                </c:pt>
                <c:pt idx="28">
                  <c:v>Rumanía</c:v>
                </c:pt>
                <c:pt idx="29">
                  <c:v>Rusia</c:v>
                </c:pt>
                <c:pt idx="30">
                  <c:v>Suiza</c:v>
                </c:pt>
                <c:pt idx="31">
                  <c:v>Ucrania</c:v>
                </c:pt>
              </c:strCache>
            </c:strRef>
          </c:cat>
          <c:val>
            <c:numRef>
              <c:f>'Cooperación internacional'!$I$5:$I$36</c:f>
              <c:numCache>
                <c:formatCode>General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20-21C6-41C2-9CD1-5EE5EA9F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Resumen de la actividad en materia de cooperación jurídica internacional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'Cooperación internacional'!$C$62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'Cooperación internacional'!$B$63:$B$69</c:f>
              <c:strCache>
                <c:ptCount val="7"/>
                <c:pt idx="0">
                  <c:v>Orden Europea de Investigación</c:v>
                </c:pt>
                <c:pt idx="1">
                  <c:v>Orden Europea de Investigación Activas</c:v>
                </c:pt>
                <c:pt idx="2">
                  <c:v>Comisión Rogatoria Pasiva</c:v>
                </c:pt>
                <c:pt idx="3">
                  <c:v>Dictamen de Servicio</c:v>
                </c:pt>
                <c:pt idx="4">
                  <c:v>Seguimiento Pasivo</c:v>
                </c:pt>
                <c:pt idx="5">
                  <c:v>Seguimiento Activo</c:v>
                </c:pt>
                <c:pt idx="6">
                  <c:v>Totales</c:v>
                </c:pt>
              </c:strCache>
            </c:strRef>
          </c:cat>
          <c:val>
            <c:numRef>
              <c:f>'Cooperación internacional'!$C$63:$C$69</c:f>
              <c:numCache>
                <c:formatCode>General</c:formatCode>
                <c:ptCount val="7"/>
                <c:pt idx="0">
                  <c:v>38</c:v>
                </c:pt>
                <c:pt idx="1">
                  <c:v>0</c:v>
                </c:pt>
                <c:pt idx="2">
                  <c:v>14</c:v>
                </c:pt>
                <c:pt idx="3">
                  <c:v>31</c:v>
                </c:pt>
                <c:pt idx="4">
                  <c:v>34</c:v>
                </c:pt>
                <c:pt idx="5">
                  <c:v>0</c:v>
                </c:pt>
                <c:pt idx="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E-478B-8FEB-F3F55A630907}"/>
            </c:ext>
          </c:extLst>
        </c:ser>
        <c:ser>
          <c:idx val="1"/>
          <c:order val="1"/>
          <c:tx>
            <c:strRef>
              <c:f>'Cooperación internacional'!$D$62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'Cooperación internacional'!$B$63:$B$69</c:f>
              <c:strCache>
                <c:ptCount val="7"/>
                <c:pt idx="0">
                  <c:v>Orden Europea de Investigación</c:v>
                </c:pt>
                <c:pt idx="1">
                  <c:v>Orden Europea de Investigación Activas</c:v>
                </c:pt>
                <c:pt idx="2">
                  <c:v>Comisión Rogatoria Pasiva</c:v>
                </c:pt>
                <c:pt idx="3">
                  <c:v>Dictamen de Servicio</c:v>
                </c:pt>
                <c:pt idx="4">
                  <c:v>Seguimiento Pasivo</c:v>
                </c:pt>
                <c:pt idx="5">
                  <c:v>Seguimiento Activo</c:v>
                </c:pt>
                <c:pt idx="6">
                  <c:v>Totales</c:v>
                </c:pt>
              </c:strCache>
            </c:strRef>
          </c:cat>
          <c:val>
            <c:numRef>
              <c:f>'Cooperación internacional'!$D$63:$D$69</c:f>
              <c:numCache>
                <c:formatCode>General</c:formatCode>
                <c:ptCount val="7"/>
                <c:pt idx="0">
                  <c:v>95</c:v>
                </c:pt>
                <c:pt idx="1">
                  <c:v>3</c:v>
                </c:pt>
                <c:pt idx="2">
                  <c:v>7</c:v>
                </c:pt>
                <c:pt idx="3">
                  <c:v>20</c:v>
                </c:pt>
                <c:pt idx="4">
                  <c:v>80</c:v>
                </c:pt>
                <c:pt idx="5">
                  <c:v>2</c:v>
                </c:pt>
                <c:pt idx="6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E-478B-8FEB-F3F55A630907}"/>
            </c:ext>
          </c:extLst>
        </c:ser>
        <c:ser>
          <c:idx val="2"/>
          <c:order val="2"/>
          <c:tx>
            <c:strRef>
              <c:f>'Cooperación internacional'!$E$62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'Cooperación internacional'!$B$63:$B$69</c:f>
              <c:strCache>
                <c:ptCount val="7"/>
                <c:pt idx="0">
                  <c:v>Orden Europea de Investigación</c:v>
                </c:pt>
                <c:pt idx="1">
                  <c:v>Orden Europea de Investigación Activas</c:v>
                </c:pt>
                <c:pt idx="2">
                  <c:v>Comisión Rogatoria Pasiva</c:v>
                </c:pt>
                <c:pt idx="3">
                  <c:v>Dictamen de Servicio</c:v>
                </c:pt>
                <c:pt idx="4">
                  <c:v>Seguimiento Pasivo</c:v>
                </c:pt>
                <c:pt idx="5">
                  <c:v>Seguimiento Activo</c:v>
                </c:pt>
                <c:pt idx="6">
                  <c:v>Totales</c:v>
                </c:pt>
              </c:strCache>
            </c:strRef>
          </c:cat>
          <c:val>
            <c:numRef>
              <c:f>'Cooperación internacional'!$E$63:$E$69</c:f>
              <c:numCache>
                <c:formatCode>General</c:formatCode>
                <c:ptCount val="7"/>
                <c:pt idx="0">
                  <c:v>88</c:v>
                </c:pt>
                <c:pt idx="1">
                  <c:v>0</c:v>
                </c:pt>
                <c:pt idx="2">
                  <c:v>9</c:v>
                </c:pt>
                <c:pt idx="3">
                  <c:v>17</c:v>
                </c:pt>
                <c:pt idx="4">
                  <c:v>62</c:v>
                </c:pt>
                <c:pt idx="5">
                  <c:v>0</c:v>
                </c:pt>
                <c:pt idx="6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E-478B-8FEB-F3F55A630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846432"/>
        <c:axId val="1"/>
        <c:axId val="2"/>
      </c:bar3DChart>
      <c:catAx>
        <c:axId val="15084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46432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17821091733276"/>
          <c:y val="0.90450727526482844"/>
          <c:w val="0.28125916749317603"/>
          <c:h val="7.164414061503590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21932243566423E-2"/>
          <c:y val="5.4827409522016916E-2"/>
          <c:w val="0.94272394788207348"/>
          <c:h val="0.78477331963578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terrorismo'!$X$5:$AG$5</c:f>
              <c:strCache>
                <c:ptCount val="10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</c:strCache>
            </c:strRef>
          </c:cat>
          <c:val>
            <c:numRef>
              <c:f>'Evolución terrorismo'!$X$6:$AG$6</c:f>
              <c:numCache>
                <c:formatCode>General</c:formatCode>
                <c:ptCount val="10"/>
                <c:pt idx="0">
                  <c:v>28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14</c:v>
                </c:pt>
                <c:pt idx="5">
                  <c:v>20</c:v>
                </c:pt>
                <c:pt idx="6">
                  <c:v>31</c:v>
                </c:pt>
                <c:pt idx="7">
                  <c:v>39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E-41AB-80E4-5D6CD82B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39360"/>
        <c:axId val="1"/>
      </c:barChart>
      <c:catAx>
        <c:axId val="1508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39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09058483074236E-2"/>
          <c:y val="5.4827279022952861E-2"/>
          <c:w val="0.89924026590693262"/>
          <c:h val="0.784773319635781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terrorismo'!$AI$5:$AQ$5</c:f>
              <c:strCache>
                <c:ptCount val="9"/>
                <c:pt idx="0">
                  <c:v>Año 2012</c:v>
                </c:pt>
                <c:pt idx="1">
                  <c:v>Año 2013</c:v>
                </c:pt>
                <c:pt idx="2">
                  <c:v>Año 2014</c:v>
                </c:pt>
                <c:pt idx="3">
                  <c:v>Año 2015</c:v>
                </c:pt>
                <c:pt idx="4">
                  <c:v>Año 2016</c:v>
                </c:pt>
                <c:pt idx="5">
                  <c:v>Año 2017</c:v>
                </c:pt>
                <c:pt idx="6">
                  <c:v>Año 2018</c:v>
                </c:pt>
                <c:pt idx="7">
                  <c:v>Año 2019</c:v>
                </c:pt>
                <c:pt idx="8">
                  <c:v>Año 2020</c:v>
                </c:pt>
              </c:strCache>
            </c:strRef>
          </c:cat>
          <c:val>
            <c:numRef>
              <c:f>'Evolución terrorismo'!$AI$6:$AQ$6</c:f>
              <c:numCache>
                <c:formatCode>General</c:formatCode>
                <c:ptCount val="9"/>
                <c:pt idx="0">
                  <c:v>59</c:v>
                </c:pt>
                <c:pt idx="1">
                  <c:v>55</c:v>
                </c:pt>
                <c:pt idx="2">
                  <c:v>39</c:v>
                </c:pt>
                <c:pt idx="3">
                  <c:v>57</c:v>
                </c:pt>
                <c:pt idx="4">
                  <c:v>63</c:v>
                </c:pt>
                <c:pt idx="6">
                  <c:v>73</c:v>
                </c:pt>
                <c:pt idx="7">
                  <c:v>43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9-4507-8206-3501E1A3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9760"/>
        <c:axId val="1"/>
      </c:barChart>
      <c:catAx>
        <c:axId val="1508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49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4565082631003"/>
          <c:y val="6.9642099598366716E-2"/>
          <c:w val="0.86125351165275199"/>
          <c:h val="0.784773319635782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terrorismo'!$AT$5:$BC$5</c:f>
              <c:strCache>
                <c:ptCount val="10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</c:strCache>
            </c:strRef>
          </c:cat>
          <c:val>
            <c:numRef>
              <c:f>'Evolución terrorismo'!$AT$6:$BC$6</c:f>
              <c:numCache>
                <c:formatCode>General</c:formatCode>
                <c:ptCount val="10"/>
                <c:pt idx="0">
                  <c:v>173</c:v>
                </c:pt>
                <c:pt idx="1">
                  <c:v>109</c:v>
                </c:pt>
                <c:pt idx="2">
                  <c:v>74</c:v>
                </c:pt>
                <c:pt idx="3">
                  <c:v>59</c:v>
                </c:pt>
                <c:pt idx="4">
                  <c:v>102</c:v>
                </c:pt>
                <c:pt idx="5">
                  <c:v>101</c:v>
                </c:pt>
                <c:pt idx="7">
                  <c:v>74</c:v>
                </c:pt>
                <c:pt idx="8">
                  <c:v>101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6-48E5-9B6F-62F8ADC1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51840"/>
        <c:axId val="1"/>
      </c:barChart>
      <c:catAx>
        <c:axId val="1508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51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BE-4B3E-B7D1-A62F1E624C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BE-4B3E-B7D1-A62F1E624C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BE-4B3E-B7D1-A62F1E624C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BE-4B3E-B7D1-A62F1E624C4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BE-4B3E-B7D1-A62F1E624C42}"/>
              </c:ext>
            </c:extLst>
          </c:dPt>
          <c:dLbls>
            <c:dLbl>
              <c:idx val="0"/>
              <c:layout>
                <c:manualLayout>
                  <c:x val="4.0060781875949719E-4"/>
                  <c:y val="-1.75760145366444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E-4B3E-B7D1-A62F1E624C42}"/>
                </c:ext>
              </c:extLst>
            </c:dLbl>
            <c:dLbl>
              <c:idx val="1"/>
              <c:layout>
                <c:manualLayout>
                  <c:x val="1.8741358703159818E-2"/>
                  <c:y val="3.35836866545527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E-4B3E-B7D1-A62F1E624C42}"/>
                </c:ext>
              </c:extLst>
            </c:dLbl>
            <c:dLbl>
              <c:idx val="3"/>
              <c:layout>
                <c:manualLayout>
                  <c:x val="-9.4646750391898949E-3"/>
                  <c:y val="-6.370280637997173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E-4B3E-B7D1-A62F1E624C42}"/>
                </c:ext>
              </c:extLst>
            </c:dLbl>
            <c:dLbl>
              <c:idx val="4"/>
              <c:layout>
                <c:manualLayout>
                  <c:x val="1.341573722049046E-2"/>
                  <c:y val="-2.69000605693519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E-4B3E-B7D1-A62F1E624C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2020'!$B$5:$F$5</c:f>
              <c:strCache>
                <c:ptCount val="5"/>
                <c:pt idx="0">
                  <c:v>Terrorismo</c:v>
                </c:pt>
                <c:pt idx="1">
                  <c:v>Falsificaciones</c:v>
                </c:pt>
                <c:pt idx="2">
                  <c:v>Delitos socioeconómicos</c:v>
                </c:pt>
                <c:pt idx="3">
                  <c:v>Injurias Corona</c:v>
                </c:pt>
                <c:pt idx="4">
                  <c:v>Otros</c:v>
                </c:pt>
              </c:strCache>
            </c:strRef>
          </c:cat>
          <c:val>
            <c:numRef>
              <c:f>'Terrorismo en 2020'!$B$6:$F$6</c:f>
              <c:numCache>
                <c:formatCode>General</c:formatCode>
                <c:ptCount val="5"/>
                <c:pt idx="0">
                  <c:v>150</c:v>
                </c:pt>
                <c:pt idx="1">
                  <c:v>4</c:v>
                </c:pt>
                <c:pt idx="2">
                  <c:v>645</c:v>
                </c:pt>
                <c:pt idx="3">
                  <c:v>4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BE-4B3E-B7D1-A62F1E624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122554760743"/>
          <c:y val="9.1026448616999794E-2"/>
          <c:w val="0.26545473930378116"/>
          <c:h val="0.7731018471711796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80571026182717E-2"/>
          <c:y val="0.14478213211854266"/>
          <c:w val="0.48401510786761409"/>
          <c:h val="0.60826419686044997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BBEF-4720-90E1-B06BD949767F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BBEF-4720-90E1-B06BD949767F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BBEF-4720-90E1-B06BD949767F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BBEF-4720-90E1-B06BD949767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2020'!$V$5:$Y$5</c:f>
              <c:strCache>
                <c:ptCount val="4"/>
                <c:pt idx="0">
                  <c:v>Terrorismo</c:v>
                </c:pt>
                <c:pt idx="1">
                  <c:v>Falsificación de moneda</c:v>
                </c:pt>
                <c:pt idx="2">
                  <c:v>Falsificación de tarjeta</c:v>
                </c:pt>
                <c:pt idx="3">
                  <c:v>Otros</c:v>
                </c:pt>
              </c:strCache>
            </c:strRef>
          </c:cat>
          <c:val>
            <c:numRef>
              <c:f>'Terrorismo en 2020'!$V$6:$Y$6</c:f>
              <c:numCache>
                <c:formatCode>General</c:formatCode>
                <c:ptCount val="4"/>
                <c:pt idx="0">
                  <c:v>43</c:v>
                </c:pt>
                <c:pt idx="1">
                  <c:v>5</c:v>
                </c:pt>
                <c:pt idx="2">
                  <c:v>10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F-4720-90E1-B06BD949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11900646565511"/>
          <c:y val="0.17624722197081685"/>
          <c:w val="0.32013305132955494"/>
          <c:h val="0.6168804052256390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BFD7-4C6F-A25F-E3009DC329F4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BFD7-4C6F-A25F-E3009DC329F4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BFD7-4C6F-A25F-E3009DC329F4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BFD7-4C6F-A25F-E3009DC329F4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4-BFD7-4C6F-A25F-E3009DC329F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7-4C6F-A25F-E3009DC329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7-4C6F-A25F-E3009DC329F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2020'!$I$5:$M$5</c:f>
              <c:strCache>
                <c:ptCount val="5"/>
                <c:pt idx="0">
                  <c:v>Terrorismo</c:v>
                </c:pt>
                <c:pt idx="1">
                  <c:v>Falsificaciones</c:v>
                </c:pt>
                <c:pt idx="2">
                  <c:v>Delitos socioeconómicos</c:v>
                </c:pt>
                <c:pt idx="3">
                  <c:v>Injurias Corona</c:v>
                </c:pt>
                <c:pt idx="4">
                  <c:v>Otros</c:v>
                </c:pt>
              </c:strCache>
            </c:strRef>
          </c:cat>
          <c:val>
            <c:numRef>
              <c:f>'Terrorismo en 2020'!$I$6:$M$6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D7-4C6F-A25F-E3009DC3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3476457707986E-2"/>
          <c:y val="6.5461999815280877E-2"/>
          <c:w val="0.91457777664339768"/>
          <c:h val="0.66881544916374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'Terrorismo en 2020'!$P$6</c:f>
              <c:strCache>
                <c:ptCount val="1"/>
                <c:pt idx="0">
                  <c:v>Diligencias Previas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'Terrorismo en 2020'!$Q$5:$S$5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2020'!$Q$6:$S$6</c:f>
              <c:numCache>
                <c:formatCode>General</c:formatCode>
                <c:ptCount val="3"/>
                <c:pt idx="0">
                  <c:v>26</c:v>
                </c:pt>
                <c:pt idx="1">
                  <c:v>116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3-4235-B455-230C24831E0E}"/>
            </c:ext>
          </c:extLst>
        </c:ser>
        <c:ser>
          <c:idx val="1"/>
          <c:order val="1"/>
          <c:tx>
            <c:strRef>
              <c:f>'Terrorismo en 2020'!$P$7</c:f>
              <c:strCache>
                <c:ptCount val="1"/>
                <c:pt idx="0">
                  <c:v>Procedimientos Abreviados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'Terrorismo en 2020'!$Q$5:$S$5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2020'!$Q$7:$S$7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3-4235-B455-230C24831E0E}"/>
            </c:ext>
          </c:extLst>
        </c:ser>
        <c:ser>
          <c:idx val="2"/>
          <c:order val="2"/>
          <c:tx>
            <c:strRef>
              <c:f>'Terrorismo en 2020'!$P$8</c:f>
              <c:strCache>
                <c:ptCount val="1"/>
                <c:pt idx="0">
                  <c:v>Sumarios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'Terrorismo en 2020'!$Q$5:$S$5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2020'!$Q$8:$S$8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3-4235-B455-230C2483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40192"/>
        <c:axId val="1"/>
      </c:barChart>
      <c:catAx>
        <c:axId val="1508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4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1799716486119545E-2"/>
          <c:y val="0.79727778205434496"/>
          <c:w val="0.91856851322550415"/>
          <c:h val="0.1580809395452580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114300</xdr:rowOff>
    </xdr:from>
    <xdr:to>
      <xdr:col>9</xdr:col>
      <xdr:colOff>723900</xdr:colOff>
      <xdr:row>20</xdr:row>
      <xdr:rowOff>114300</xdr:rowOff>
    </xdr:to>
    <xdr:graphicFrame macro="">
      <xdr:nvGraphicFramePr>
        <xdr:cNvPr id="5512372" name="1 Gráfico">
          <a:extLst>
            <a:ext uri="{FF2B5EF4-FFF2-40B4-BE49-F238E27FC236}">
              <a16:creationId xmlns:a16="http://schemas.microsoft.com/office/drawing/2014/main" id="{EC2D597C-ABAB-429F-B251-5D4A272EC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6</xdr:row>
      <xdr:rowOff>142875</xdr:rowOff>
    </xdr:from>
    <xdr:to>
      <xdr:col>21</xdr:col>
      <xdr:colOff>57150</xdr:colOff>
      <xdr:row>20</xdr:row>
      <xdr:rowOff>104775</xdr:rowOff>
    </xdr:to>
    <xdr:graphicFrame macro="">
      <xdr:nvGraphicFramePr>
        <xdr:cNvPr id="5512373" name="2 Gráfico">
          <a:extLst>
            <a:ext uri="{FF2B5EF4-FFF2-40B4-BE49-F238E27FC236}">
              <a16:creationId xmlns:a16="http://schemas.microsoft.com/office/drawing/2014/main" id="{9DA492FE-5258-4837-A0A8-0FE2B8478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7</xdr:row>
      <xdr:rowOff>38100</xdr:rowOff>
    </xdr:from>
    <xdr:to>
      <xdr:col>32</xdr:col>
      <xdr:colOff>0</xdr:colOff>
      <xdr:row>21</xdr:row>
      <xdr:rowOff>0</xdr:rowOff>
    </xdr:to>
    <xdr:graphicFrame macro="">
      <xdr:nvGraphicFramePr>
        <xdr:cNvPr id="5512374" name="3 Gráfico">
          <a:extLst>
            <a:ext uri="{FF2B5EF4-FFF2-40B4-BE49-F238E27FC236}">
              <a16:creationId xmlns:a16="http://schemas.microsoft.com/office/drawing/2014/main" id="{B3537DDF-FFB9-4837-9725-70667FE3C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19050</xdr:colOff>
      <xdr:row>7</xdr:row>
      <xdr:rowOff>57150</xdr:rowOff>
    </xdr:from>
    <xdr:to>
      <xdr:col>43</xdr:col>
      <xdr:colOff>57150</xdr:colOff>
      <xdr:row>21</xdr:row>
      <xdr:rowOff>0</xdr:rowOff>
    </xdr:to>
    <xdr:graphicFrame macro="">
      <xdr:nvGraphicFramePr>
        <xdr:cNvPr id="5512375" name="6 Gráfico">
          <a:extLst>
            <a:ext uri="{FF2B5EF4-FFF2-40B4-BE49-F238E27FC236}">
              <a16:creationId xmlns:a16="http://schemas.microsoft.com/office/drawing/2014/main" id="{163979AC-81B6-4DBE-8C0B-779F99300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114300</xdr:colOff>
      <xdr:row>7</xdr:row>
      <xdr:rowOff>0</xdr:rowOff>
    </xdr:from>
    <xdr:to>
      <xdr:col>55</xdr:col>
      <xdr:colOff>0</xdr:colOff>
      <xdr:row>21</xdr:row>
      <xdr:rowOff>0</xdr:rowOff>
    </xdr:to>
    <xdr:graphicFrame macro="">
      <xdr:nvGraphicFramePr>
        <xdr:cNvPr id="5512376" name="10 Gráfico">
          <a:extLst>
            <a:ext uri="{FF2B5EF4-FFF2-40B4-BE49-F238E27FC236}">
              <a16:creationId xmlns:a16="http://schemas.microsoft.com/office/drawing/2014/main" id="{B2B4F0F7-D047-4933-A1EC-70CC4FCEF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8</xdr:row>
      <xdr:rowOff>47625</xdr:rowOff>
    </xdr:from>
    <xdr:to>
      <xdr:col>6</xdr:col>
      <xdr:colOff>85725</xdr:colOff>
      <xdr:row>21</xdr:row>
      <xdr:rowOff>47625</xdr:rowOff>
    </xdr:to>
    <xdr:graphicFrame macro="">
      <xdr:nvGraphicFramePr>
        <xdr:cNvPr id="5518516" name="1 Gráfico">
          <a:extLst>
            <a:ext uri="{FF2B5EF4-FFF2-40B4-BE49-F238E27FC236}">
              <a16:creationId xmlns:a16="http://schemas.microsoft.com/office/drawing/2014/main" id="{40A5761F-1EDC-4877-A3FD-EDD7656B0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209550</xdr:colOff>
      <xdr:row>9</xdr:row>
      <xdr:rowOff>180975</xdr:rowOff>
    </xdr:from>
    <xdr:to>
      <xdr:col>25</xdr:col>
      <xdr:colOff>209550</xdr:colOff>
      <xdr:row>22</xdr:row>
      <xdr:rowOff>200025</xdr:rowOff>
    </xdr:to>
    <xdr:graphicFrame macro="">
      <xdr:nvGraphicFramePr>
        <xdr:cNvPr id="5518517" name="5 Gráfico">
          <a:extLst>
            <a:ext uri="{FF2B5EF4-FFF2-40B4-BE49-F238E27FC236}">
              <a16:creationId xmlns:a16="http://schemas.microsoft.com/office/drawing/2014/main" id="{2EB9C920-A905-4002-8C7F-771985FB0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6</xdr:row>
      <xdr:rowOff>342900</xdr:rowOff>
    </xdr:from>
    <xdr:to>
      <xdr:col>12</xdr:col>
      <xdr:colOff>1428750</xdr:colOff>
      <xdr:row>19</xdr:row>
      <xdr:rowOff>361950</xdr:rowOff>
    </xdr:to>
    <xdr:graphicFrame macro="">
      <xdr:nvGraphicFramePr>
        <xdr:cNvPr id="5518518" name="1 Gráfico">
          <a:extLst>
            <a:ext uri="{FF2B5EF4-FFF2-40B4-BE49-F238E27FC236}">
              <a16:creationId xmlns:a16="http://schemas.microsoft.com/office/drawing/2014/main" id="{BF2E8DF6-4D6A-4B57-9747-A81CF33FD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9</xdr:row>
      <xdr:rowOff>28575</xdr:rowOff>
    </xdr:from>
    <xdr:to>
      <xdr:col>19</xdr:col>
      <xdr:colOff>285750</xdr:colOff>
      <xdr:row>23</xdr:row>
      <xdr:rowOff>133350</xdr:rowOff>
    </xdr:to>
    <xdr:graphicFrame macro="">
      <xdr:nvGraphicFramePr>
        <xdr:cNvPr id="5518519" name="Gráfico 1">
          <a:extLst>
            <a:ext uri="{FF2B5EF4-FFF2-40B4-BE49-F238E27FC236}">
              <a16:creationId xmlns:a16="http://schemas.microsoft.com/office/drawing/2014/main" id="{395F9AE6-5AD4-4031-9589-AE4969FCC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</xdr:colOff>
      <xdr:row>8</xdr:row>
      <xdr:rowOff>323850</xdr:rowOff>
    </xdr:from>
    <xdr:to>
      <xdr:col>33</xdr:col>
      <xdr:colOff>0</xdr:colOff>
      <xdr:row>23</xdr:row>
      <xdr:rowOff>104775</xdr:rowOff>
    </xdr:to>
    <xdr:graphicFrame macro="">
      <xdr:nvGraphicFramePr>
        <xdr:cNvPr id="5518520" name="Gráfico 3">
          <a:extLst>
            <a:ext uri="{FF2B5EF4-FFF2-40B4-BE49-F238E27FC236}">
              <a16:creationId xmlns:a16="http://schemas.microsoft.com/office/drawing/2014/main" id="{68119A3A-166E-4ACF-BE1C-78D1605E4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6</xdr:col>
      <xdr:colOff>19050</xdr:colOff>
      <xdr:row>20</xdr:row>
      <xdr:rowOff>57150</xdr:rowOff>
    </xdr:to>
    <xdr:graphicFrame macro="">
      <xdr:nvGraphicFramePr>
        <xdr:cNvPr id="103224" name="1 Gráfico">
          <a:extLst>
            <a:ext uri="{FF2B5EF4-FFF2-40B4-BE49-F238E27FC236}">
              <a16:creationId xmlns:a16="http://schemas.microsoft.com/office/drawing/2014/main" id="{2F2EDBDD-C512-4E78-A6B5-FB225EC52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19050</xdr:colOff>
      <xdr:row>20</xdr:row>
      <xdr:rowOff>57150</xdr:rowOff>
    </xdr:to>
    <xdr:graphicFrame macro="">
      <xdr:nvGraphicFramePr>
        <xdr:cNvPr id="103225" name="2 Gráfico">
          <a:extLst>
            <a:ext uri="{FF2B5EF4-FFF2-40B4-BE49-F238E27FC236}">
              <a16:creationId xmlns:a16="http://schemas.microsoft.com/office/drawing/2014/main" id="{56D332F3-D40F-4788-8521-7CF956914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7</xdr:row>
      <xdr:rowOff>38100</xdr:rowOff>
    </xdr:from>
    <xdr:to>
      <xdr:col>14</xdr:col>
      <xdr:colOff>1352550</xdr:colOff>
      <xdr:row>20</xdr:row>
      <xdr:rowOff>76200</xdr:rowOff>
    </xdr:to>
    <xdr:graphicFrame macro="">
      <xdr:nvGraphicFramePr>
        <xdr:cNvPr id="103226" name="2 Gráfico">
          <a:extLst>
            <a:ext uri="{FF2B5EF4-FFF2-40B4-BE49-F238E27FC236}">
              <a16:creationId xmlns:a16="http://schemas.microsoft.com/office/drawing/2014/main" id="{A1981516-E03B-41CF-8FB0-3FDBAFC33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0</xdr:row>
      <xdr:rowOff>133351</xdr:rowOff>
    </xdr:from>
    <xdr:to>
      <xdr:col>13</xdr:col>
      <xdr:colOff>304799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11F0FD-F7B4-473D-9E3C-6CDD3397A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109537</xdr:rowOff>
    </xdr:from>
    <xdr:to>
      <xdr:col>11</xdr:col>
      <xdr:colOff>314325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F1D669-9AF4-43FA-B52D-9038A3788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171450</xdr:rowOff>
    </xdr:from>
    <xdr:to>
      <xdr:col>21</xdr:col>
      <xdr:colOff>371475</xdr:colOff>
      <xdr:row>24</xdr:row>
      <xdr:rowOff>66675</xdr:rowOff>
    </xdr:to>
    <xdr:graphicFrame macro="">
      <xdr:nvGraphicFramePr>
        <xdr:cNvPr id="363299" name="Gráfico 2">
          <a:extLst>
            <a:ext uri="{FF2B5EF4-FFF2-40B4-BE49-F238E27FC236}">
              <a16:creationId xmlns:a16="http://schemas.microsoft.com/office/drawing/2014/main" id="{EF36E86F-5B07-4E01-AB02-D1A901284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33</xdr:col>
      <xdr:colOff>28575</xdr:colOff>
      <xdr:row>24</xdr:row>
      <xdr:rowOff>0</xdr:rowOff>
    </xdr:to>
    <xdr:graphicFrame macro="">
      <xdr:nvGraphicFramePr>
        <xdr:cNvPr id="363300" name="Gráfico 6">
          <a:extLst>
            <a:ext uri="{FF2B5EF4-FFF2-40B4-BE49-F238E27FC236}">
              <a16:creationId xmlns:a16="http://schemas.microsoft.com/office/drawing/2014/main" id="{FD9202AE-DFE1-4814-BA19-CE5483C0D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25</xdr:row>
      <xdr:rowOff>38100</xdr:rowOff>
    </xdr:from>
    <xdr:to>
      <xdr:col>21</xdr:col>
      <xdr:colOff>390525</xdr:colOff>
      <xdr:row>38</xdr:row>
      <xdr:rowOff>19050</xdr:rowOff>
    </xdr:to>
    <xdr:graphicFrame macro="">
      <xdr:nvGraphicFramePr>
        <xdr:cNvPr id="363301" name="Gráfico 7">
          <a:extLst>
            <a:ext uri="{FF2B5EF4-FFF2-40B4-BE49-F238E27FC236}">
              <a16:creationId xmlns:a16="http://schemas.microsoft.com/office/drawing/2014/main" id="{0ADECFA7-B6C7-477C-A37B-D707263D1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25</xdr:row>
      <xdr:rowOff>0</xdr:rowOff>
    </xdr:from>
    <xdr:to>
      <xdr:col>33</xdr:col>
      <xdr:colOff>28575</xdr:colOff>
      <xdr:row>36</xdr:row>
      <xdr:rowOff>0</xdr:rowOff>
    </xdr:to>
    <xdr:graphicFrame macro="">
      <xdr:nvGraphicFramePr>
        <xdr:cNvPr id="363302" name="Gráfico 8">
          <a:extLst>
            <a:ext uri="{FF2B5EF4-FFF2-40B4-BE49-F238E27FC236}">
              <a16:creationId xmlns:a16="http://schemas.microsoft.com/office/drawing/2014/main" id="{88081CD8-FC9D-436F-A2CD-6D87C9C03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447675</xdr:colOff>
      <xdr:row>38</xdr:row>
      <xdr:rowOff>123825</xdr:rowOff>
    </xdr:from>
    <xdr:to>
      <xdr:col>21</xdr:col>
      <xdr:colOff>400050</xdr:colOff>
      <xdr:row>58</xdr:row>
      <xdr:rowOff>104775</xdr:rowOff>
    </xdr:to>
    <xdr:graphicFrame macro="">
      <xdr:nvGraphicFramePr>
        <xdr:cNvPr id="363303" name="Gráfico 9">
          <a:extLst>
            <a:ext uri="{FF2B5EF4-FFF2-40B4-BE49-F238E27FC236}">
              <a16:creationId xmlns:a16="http://schemas.microsoft.com/office/drawing/2014/main" id="{5010D1EF-C080-4983-8F6F-726A82EE8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39</xdr:row>
      <xdr:rowOff>0</xdr:rowOff>
    </xdr:from>
    <xdr:to>
      <xdr:col>33</xdr:col>
      <xdr:colOff>28575</xdr:colOff>
      <xdr:row>58</xdr:row>
      <xdr:rowOff>171450</xdr:rowOff>
    </xdr:to>
    <xdr:graphicFrame macro="">
      <xdr:nvGraphicFramePr>
        <xdr:cNvPr id="363304" name="Gráfico 10">
          <a:extLst>
            <a:ext uri="{FF2B5EF4-FFF2-40B4-BE49-F238E27FC236}">
              <a16:creationId xmlns:a16="http://schemas.microsoft.com/office/drawing/2014/main" id="{963D02A2-8446-45B1-9257-F94DA47D6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1209675</xdr:colOff>
      <xdr:row>39</xdr:row>
      <xdr:rowOff>381000</xdr:rowOff>
    </xdr:from>
    <xdr:to>
      <xdr:col>7</xdr:col>
      <xdr:colOff>933450</xdr:colOff>
      <xdr:row>56</xdr:row>
      <xdr:rowOff>142875</xdr:rowOff>
    </xdr:to>
    <xdr:graphicFrame macro="">
      <xdr:nvGraphicFramePr>
        <xdr:cNvPr id="363305" name="Gráfico 2">
          <a:extLst>
            <a:ext uri="{FF2B5EF4-FFF2-40B4-BE49-F238E27FC236}">
              <a16:creationId xmlns:a16="http://schemas.microsoft.com/office/drawing/2014/main" id="{70D377C8-1147-41C6-A24C-4BF956E3B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E13"/>
  <sheetViews>
    <sheetView showGridLines="0" showRowColHeaders="0" tabSelected="1" workbookViewId="0">
      <selection activeCell="I4" sqref="I4"/>
    </sheetView>
  </sheetViews>
  <sheetFormatPr baseColWidth="10" defaultRowHeight="15" x14ac:dyDescent="0.25"/>
  <cols>
    <col min="1" max="1" width="3.5703125" customWidth="1"/>
    <col min="2" max="2" width="24.7109375" customWidth="1"/>
    <col min="3" max="3" width="9.7109375" customWidth="1"/>
    <col min="4" max="4" width="14.28515625" customWidth="1"/>
    <col min="5" max="5" width="15.42578125" bestFit="1" customWidth="1"/>
    <col min="6" max="6" width="12.28515625" bestFit="1" customWidth="1"/>
  </cols>
  <sheetData>
    <row r="1" spans="2:5" ht="23.25" customHeight="1" x14ac:dyDescent="0.25">
      <c r="B1" s="40" t="s">
        <v>0</v>
      </c>
      <c r="C1" s="41"/>
      <c r="D1" s="41"/>
      <c r="E1" s="41"/>
    </row>
    <row r="3" spans="2:5" ht="18.75" customHeight="1" x14ac:dyDescent="0.25">
      <c r="B3" s="40" t="s">
        <v>1</v>
      </c>
      <c r="C3" s="40"/>
      <c r="D3" s="40"/>
      <c r="E3" s="40"/>
    </row>
    <row r="5" spans="2:5" ht="23.45" customHeight="1" x14ac:dyDescent="0.25">
      <c r="B5" s="42" t="s">
        <v>35</v>
      </c>
      <c r="C5" s="43"/>
      <c r="D5" s="43"/>
      <c r="E5" s="43"/>
    </row>
    <row r="7" spans="2:5" ht="22.9" customHeight="1" x14ac:dyDescent="0.25">
      <c r="B7" s="1"/>
      <c r="C7" s="1" t="s">
        <v>5</v>
      </c>
    </row>
    <row r="8" spans="2:5" x14ac:dyDescent="0.25">
      <c r="B8" s="1" t="s">
        <v>2</v>
      </c>
      <c r="C8" s="13">
        <v>1002</v>
      </c>
    </row>
    <row r="9" spans="2:5" x14ac:dyDescent="0.25">
      <c r="B9" s="1" t="s">
        <v>3</v>
      </c>
      <c r="C9" s="13">
        <v>27</v>
      </c>
    </row>
    <row r="10" spans="2:5" x14ac:dyDescent="0.25">
      <c r="B10" s="1" t="s">
        <v>4</v>
      </c>
      <c r="C10" s="13">
        <v>20</v>
      </c>
    </row>
    <row r="13" spans="2:5" ht="15" customHeight="1" x14ac:dyDescent="0.25"/>
  </sheetData>
  <sheetProtection algorithmName="SHA-512" hashValue="2g3nx0gSbY2Wrf5fkfc/a0797v+yDV/mi3uy0PdV99lVVt5OoemqQHy8jo4NR0m3K1WVPsRV9OutrbbPHAp/tg==" saltValue="qbZKTBSHvNdKTeb/iajSdQ==" spinCount="100000" sheet="1"/>
  <mergeCells count="3">
    <mergeCell ref="B3:E3"/>
    <mergeCell ref="B1:E1"/>
    <mergeCell ref="B5:E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BC26"/>
  <sheetViews>
    <sheetView showGridLines="0" showRowColHeaders="0" topLeftCell="A2" zoomScaleNormal="100" workbookViewId="0">
      <selection activeCell="A2" sqref="A2"/>
    </sheetView>
  </sheetViews>
  <sheetFormatPr baseColWidth="10" defaultRowHeight="15" x14ac:dyDescent="0.25"/>
  <cols>
    <col min="1" max="1" width="2.28515625" customWidth="1"/>
    <col min="12" max="12" width="2.140625" customWidth="1"/>
    <col min="23" max="23" width="2" customWidth="1"/>
    <col min="34" max="34" width="2.85546875" customWidth="1"/>
    <col min="44" max="44" width="2.5703125" customWidth="1"/>
    <col min="45" max="45" width="2.140625" customWidth="1"/>
    <col min="46" max="46" width="2.28515625" customWidth="1"/>
  </cols>
  <sheetData>
    <row r="1" spans="2:55" ht="37.5" customHeight="1" x14ac:dyDescent="0.3">
      <c r="B1" s="40" t="s">
        <v>8</v>
      </c>
      <c r="C1" s="41"/>
      <c r="D1" s="41"/>
      <c r="E1" s="41"/>
      <c r="F1" s="41"/>
      <c r="G1" s="41"/>
      <c r="H1" s="11"/>
      <c r="I1" s="19"/>
      <c r="J1" s="9"/>
      <c r="K1" s="25"/>
      <c r="L1" s="3"/>
      <c r="M1" s="4"/>
      <c r="N1" s="4"/>
    </row>
    <row r="3" spans="2:55" ht="15" customHeight="1" x14ac:dyDescent="0.25">
      <c r="B3" s="42" t="s">
        <v>2</v>
      </c>
      <c r="C3" s="43"/>
      <c r="D3" s="43"/>
      <c r="E3" s="43"/>
      <c r="F3" s="43"/>
      <c r="G3" s="43"/>
      <c r="H3" s="12"/>
      <c r="I3" s="20"/>
      <c r="J3" s="8"/>
      <c r="K3" s="27"/>
      <c r="L3" s="5"/>
      <c r="M3" s="42" t="s">
        <v>3</v>
      </c>
      <c r="N3" s="43"/>
      <c r="O3" s="43"/>
      <c r="P3" s="43"/>
      <c r="Q3" s="43"/>
      <c r="R3" s="43"/>
      <c r="S3" s="12"/>
      <c r="T3" s="20"/>
      <c r="U3" s="8"/>
      <c r="V3" s="27"/>
      <c r="W3" s="5"/>
      <c r="X3" s="42" t="s">
        <v>4</v>
      </c>
      <c r="Y3" s="43"/>
      <c r="Z3" s="43"/>
      <c r="AA3" s="43"/>
      <c r="AB3" s="43"/>
      <c r="AC3" s="43"/>
      <c r="AD3" s="12"/>
      <c r="AE3" s="20"/>
      <c r="AF3" s="8"/>
      <c r="AG3" s="27"/>
      <c r="AH3" s="5"/>
      <c r="AI3" s="42" t="s">
        <v>37</v>
      </c>
      <c r="AJ3" s="43"/>
      <c r="AK3" s="43"/>
      <c r="AL3" s="43"/>
      <c r="AM3" s="43"/>
      <c r="AN3" s="43"/>
      <c r="AO3" s="12"/>
      <c r="AP3" s="21"/>
      <c r="AQ3" s="8"/>
      <c r="AR3" s="5"/>
      <c r="AU3" s="42" t="s">
        <v>38</v>
      </c>
      <c r="AV3" s="43"/>
      <c r="AW3" s="43"/>
      <c r="AX3" s="43"/>
      <c r="AY3" s="43"/>
      <c r="AZ3" s="43"/>
      <c r="BA3" s="43"/>
      <c r="BB3" s="43"/>
      <c r="BC3" s="44"/>
    </row>
    <row r="5" spans="2:55" x14ac:dyDescent="0.25">
      <c r="B5" s="1" t="s">
        <v>9</v>
      </c>
      <c r="C5" s="1" t="s">
        <v>10</v>
      </c>
      <c r="D5" s="1" t="s">
        <v>19</v>
      </c>
      <c r="E5" s="1" t="s">
        <v>20</v>
      </c>
      <c r="F5" s="1" t="s">
        <v>25</v>
      </c>
      <c r="G5" s="1" t="s">
        <v>36</v>
      </c>
      <c r="H5" s="1" t="s">
        <v>43</v>
      </c>
      <c r="I5" s="1" t="s">
        <v>44</v>
      </c>
      <c r="J5" s="37" t="s">
        <v>60</v>
      </c>
      <c r="K5" s="1" t="s">
        <v>83</v>
      </c>
      <c r="M5" s="1" t="s">
        <v>9</v>
      </c>
      <c r="N5" s="1" t="s">
        <v>10</v>
      </c>
      <c r="O5" s="1" t="s">
        <v>19</v>
      </c>
      <c r="P5" s="1" t="s">
        <v>20</v>
      </c>
      <c r="Q5" s="1" t="s">
        <v>25</v>
      </c>
      <c r="R5" s="1" t="s">
        <v>36</v>
      </c>
      <c r="S5" s="1" t="s">
        <v>43</v>
      </c>
      <c r="T5" s="1" t="s">
        <v>44</v>
      </c>
      <c r="U5" s="1" t="s">
        <v>60</v>
      </c>
      <c r="V5" s="1" t="s">
        <v>83</v>
      </c>
      <c r="X5" s="1" t="s">
        <v>9</v>
      </c>
      <c r="Y5" s="1" t="s">
        <v>10</v>
      </c>
      <c r="Z5" s="1" t="s">
        <v>19</v>
      </c>
      <c r="AA5" s="1" t="s">
        <v>20</v>
      </c>
      <c r="AB5" s="1" t="s">
        <v>25</v>
      </c>
      <c r="AC5" s="1" t="s">
        <v>36</v>
      </c>
      <c r="AD5" s="1" t="s">
        <v>43</v>
      </c>
      <c r="AE5" s="1" t="s">
        <v>44</v>
      </c>
      <c r="AF5" s="1" t="s">
        <v>60</v>
      </c>
      <c r="AG5" s="1" t="s">
        <v>83</v>
      </c>
      <c r="AI5" s="1" t="s">
        <v>10</v>
      </c>
      <c r="AJ5" s="1" t="s">
        <v>19</v>
      </c>
      <c r="AK5" s="1" t="s">
        <v>20</v>
      </c>
      <c r="AL5" s="1" t="s">
        <v>25</v>
      </c>
      <c r="AM5" s="1" t="s">
        <v>36</v>
      </c>
      <c r="AN5" s="1" t="s">
        <v>43</v>
      </c>
      <c r="AO5" s="1" t="s">
        <v>44</v>
      </c>
      <c r="AP5" s="1" t="s">
        <v>60</v>
      </c>
      <c r="AQ5" s="35" t="s">
        <v>83</v>
      </c>
      <c r="AT5" s="1" t="s">
        <v>9</v>
      </c>
      <c r="AU5" s="1" t="s">
        <v>10</v>
      </c>
      <c r="AV5" s="1" t="s">
        <v>19</v>
      </c>
      <c r="AW5" s="1" t="s">
        <v>20</v>
      </c>
      <c r="AX5" s="1" t="s">
        <v>25</v>
      </c>
      <c r="AY5" s="1" t="s">
        <v>36</v>
      </c>
      <c r="AZ5" s="1" t="s">
        <v>43</v>
      </c>
      <c r="BA5" s="1" t="s">
        <v>44</v>
      </c>
      <c r="BB5" s="1" t="s">
        <v>60</v>
      </c>
      <c r="BC5" s="35" t="s">
        <v>83</v>
      </c>
    </row>
    <row r="6" spans="2:55" x14ac:dyDescent="0.25">
      <c r="B6" s="2">
        <v>314</v>
      </c>
      <c r="C6" s="2">
        <v>276</v>
      </c>
      <c r="D6" s="2">
        <v>242</v>
      </c>
      <c r="E6" s="2">
        <v>312</v>
      </c>
      <c r="F6" s="2">
        <v>331</v>
      </c>
      <c r="G6" s="2">
        <v>324</v>
      </c>
      <c r="H6" s="2">
        <v>574</v>
      </c>
      <c r="I6" s="2">
        <v>210</v>
      </c>
      <c r="J6" s="38">
        <v>197</v>
      </c>
      <c r="K6" s="2">
        <v>150</v>
      </c>
      <c r="M6" s="2">
        <v>15</v>
      </c>
      <c r="N6" s="2">
        <v>15</v>
      </c>
      <c r="O6" s="2">
        <v>18</v>
      </c>
      <c r="P6" s="2">
        <v>10</v>
      </c>
      <c r="Q6" s="2">
        <v>38</v>
      </c>
      <c r="R6" s="2">
        <v>31</v>
      </c>
      <c r="S6" s="2">
        <v>41</v>
      </c>
      <c r="T6" s="2">
        <v>8</v>
      </c>
      <c r="U6" s="2">
        <v>10</v>
      </c>
      <c r="V6" s="2">
        <v>11</v>
      </c>
      <c r="X6" s="2">
        <v>28</v>
      </c>
      <c r="Y6" s="2">
        <v>15</v>
      </c>
      <c r="Z6" s="2">
        <v>12</v>
      </c>
      <c r="AA6" s="2">
        <v>10</v>
      </c>
      <c r="AB6" s="2">
        <v>14</v>
      </c>
      <c r="AC6" s="2">
        <v>20</v>
      </c>
      <c r="AD6" s="2">
        <v>31</v>
      </c>
      <c r="AE6" s="2">
        <v>39</v>
      </c>
      <c r="AF6" s="2">
        <v>11</v>
      </c>
      <c r="AG6" s="2">
        <v>12</v>
      </c>
      <c r="AI6" s="2">
        <v>59</v>
      </c>
      <c r="AJ6" s="2">
        <v>55</v>
      </c>
      <c r="AK6" s="2">
        <v>39</v>
      </c>
      <c r="AL6" s="2">
        <v>57</v>
      </c>
      <c r="AM6" s="2">
        <v>63</v>
      </c>
      <c r="AN6" s="2"/>
      <c r="AO6" s="2">
        <v>73</v>
      </c>
      <c r="AP6" s="2">
        <v>43</v>
      </c>
      <c r="AQ6" s="10">
        <v>27</v>
      </c>
      <c r="AT6" s="2">
        <v>173</v>
      </c>
      <c r="AU6" s="2">
        <v>109</v>
      </c>
      <c r="AV6" s="2">
        <v>74</v>
      </c>
      <c r="AW6" s="2">
        <v>59</v>
      </c>
      <c r="AX6" s="2">
        <v>102</v>
      </c>
      <c r="AY6" s="2">
        <v>101</v>
      </c>
      <c r="AZ6" s="2"/>
      <c r="BA6" s="2">
        <v>74</v>
      </c>
      <c r="BB6" s="2">
        <v>101</v>
      </c>
      <c r="BC6" s="10">
        <v>19</v>
      </c>
    </row>
    <row r="23" spans="39:53" x14ac:dyDescent="0.25">
      <c r="AM23" s="22"/>
    </row>
    <row r="26" spans="39:53" x14ac:dyDescent="0.25">
      <c r="BA26" s="23"/>
    </row>
  </sheetData>
  <sheetProtection algorithmName="SHA-512" hashValue="9briNfLDnC3XOYa1AK+aj1eBCRReIMf/jfbpEO6HidWWqTwf0LUY5eZsSn+giZKEK/TxWDV+Hye7scgoXRH09Q==" saltValue="Fxm5ECRrsUQ3zpFshId0HA==" spinCount="100000" sheet="1"/>
  <mergeCells count="6">
    <mergeCell ref="B1:G1"/>
    <mergeCell ref="B3:G3"/>
    <mergeCell ref="M3:R3"/>
    <mergeCell ref="X3:AC3"/>
    <mergeCell ref="AI3:AN3"/>
    <mergeCell ref="AU3:BC3"/>
  </mergeCells>
  <phoneticPr fontId="4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G28"/>
  <sheetViews>
    <sheetView showGridLines="0" showRowColHeaders="0" topLeftCell="A4" zoomScaleNormal="100" workbookViewId="0">
      <selection activeCell="A4" sqref="A4"/>
    </sheetView>
  </sheetViews>
  <sheetFormatPr baseColWidth="10" defaultRowHeight="15" x14ac:dyDescent="0.25"/>
  <cols>
    <col min="1" max="1" width="2.85546875" customWidth="1"/>
    <col min="4" max="4" width="16.7109375" bestFit="1" customWidth="1"/>
    <col min="8" max="8" width="3" customWidth="1"/>
    <col min="11" max="11" width="16.7109375" bestFit="1" customWidth="1"/>
    <col min="15" max="15" width="3" customWidth="1"/>
    <col min="16" max="20" width="11.7109375" customWidth="1"/>
    <col min="21" max="21" width="3" customWidth="1"/>
    <col min="22" max="25" width="11.7109375" customWidth="1"/>
    <col min="27" max="27" width="2.5703125" customWidth="1"/>
    <col min="28" max="28" width="10.42578125" customWidth="1"/>
    <col min="29" max="32" width="11.7109375" customWidth="1"/>
    <col min="34" max="34" width="2.5703125" customWidth="1"/>
  </cols>
  <sheetData>
    <row r="1" spans="2:33" ht="30" customHeight="1" x14ac:dyDescent="0.25">
      <c r="B1" s="40" t="s">
        <v>84</v>
      </c>
      <c r="C1" s="41"/>
      <c r="D1" s="41"/>
      <c r="E1" s="41"/>
      <c r="F1" s="41"/>
      <c r="G1" s="25"/>
      <c r="I1" s="40"/>
      <c r="J1" s="40"/>
      <c r="K1" s="40"/>
      <c r="L1" s="40"/>
      <c r="M1" s="40"/>
      <c r="N1" s="24"/>
    </row>
    <row r="2" spans="2:33" x14ac:dyDescent="0.25">
      <c r="B2" s="22"/>
      <c r="C2" s="28"/>
      <c r="D2" s="28"/>
      <c r="E2" s="28"/>
      <c r="F2" s="28"/>
      <c r="G2" s="28"/>
    </row>
    <row r="3" spans="2:33" ht="27" customHeight="1" x14ac:dyDescent="0.25">
      <c r="B3" s="42" t="s">
        <v>45</v>
      </c>
      <c r="C3" s="43"/>
      <c r="D3" s="43"/>
      <c r="E3" s="43"/>
      <c r="F3" s="43"/>
      <c r="G3" s="27"/>
      <c r="I3" s="42" t="s">
        <v>48</v>
      </c>
      <c r="J3" s="43"/>
      <c r="K3" s="43"/>
      <c r="L3" s="43"/>
      <c r="M3" s="43"/>
      <c r="N3" s="27"/>
      <c r="Q3" s="42" t="s">
        <v>50</v>
      </c>
      <c r="R3" s="42"/>
      <c r="S3" s="42"/>
      <c r="T3" s="26"/>
      <c r="V3" s="42" t="s">
        <v>40</v>
      </c>
      <c r="W3" s="42"/>
      <c r="X3" s="42"/>
      <c r="Y3" s="42"/>
      <c r="Z3" s="42"/>
      <c r="AC3" s="42" t="s">
        <v>39</v>
      </c>
      <c r="AD3" s="42"/>
      <c r="AE3" s="42"/>
      <c r="AF3" s="42"/>
      <c r="AG3" s="42"/>
    </row>
    <row r="5" spans="2:33" ht="24.75" customHeight="1" x14ac:dyDescent="0.25">
      <c r="B5" s="6" t="s">
        <v>6</v>
      </c>
      <c r="C5" s="6" t="s">
        <v>46</v>
      </c>
      <c r="D5" s="6" t="s">
        <v>7</v>
      </c>
      <c r="E5" s="6" t="s">
        <v>47</v>
      </c>
      <c r="F5" s="6" t="s">
        <v>11</v>
      </c>
      <c r="G5" s="29"/>
      <c r="I5" s="6" t="s">
        <v>6</v>
      </c>
      <c r="J5" s="6" t="s">
        <v>46</v>
      </c>
      <c r="K5" s="6" t="s">
        <v>7</v>
      </c>
      <c r="L5" s="6" t="s">
        <v>47</v>
      </c>
      <c r="M5" s="6" t="s">
        <v>11</v>
      </c>
      <c r="N5" s="29"/>
      <c r="Q5" s="6" t="s">
        <v>12</v>
      </c>
      <c r="R5" s="7" t="s">
        <v>26</v>
      </c>
      <c r="S5" s="7" t="s">
        <v>34</v>
      </c>
      <c r="T5" s="30"/>
      <c r="V5" s="7" t="s">
        <v>6</v>
      </c>
      <c r="W5" s="7" t="s">
        <v>27</v>
      </c>
      <c r="X5" s="7" t="s">
        <v>49</v>
      </c>
      <c r="Y5" s="7" t="s">
        <v>11</v>
      </c>
      <c r="AC5" s="14" t="s">
        <v>12</v>
      </c>
      <c r="AD5" s="14" t="s">
        <v>26</v>
      </c>
      <c r="AE5" s="14" t="s">
        <v>24</v>
      </c>
      <c r="AF5" s="14" t="s">
        <v>11</v>
      </c>
      <c r="AG5" s="17" t="s">
        <v>55</v>
      </c>
    </row>
    <row r="6" spans="2:33" ht="18" x14ac:dyDescent="0.25">
      <c r="B6" s="2">
        <v>150</v>
      </c>
      <c r="C6" s="2">
        <v>4</v>
      </c>
      <c r="D6" s="2">
        <v>645</v>
      </c>
      <c r="E6" s="2">
        <v>4</v>
      </c>
      <c r="F6" s="2">
        <v>129</v>
      </c>
      <c r="G6" s="18"/>
      <c r="I6" s="2">
        <v>12</v>
      </c>
      <c r="J6" s="2">
        <v>0</v>
      </c>
      <c r="K6" s="2">
        <v>1</v>
      </c>
      <c r="L6" s="2">
        <v>0</v>
      </c>
      <c r="M6" s="2">
        <v>4</v>
      </c>
      <c r="N6" s="18"/>
      <c r="P6" s="7" t="s">
        <v>51</v>
      </c>
      <c r="Q6" s="2">
        <v>26</v>
      </c>
      <c r="R6" s="2">
        <v>116</v>
      </c>
      <c r="S6" s="2">
        <v>8</v>
      </c>
      <c r="T6" s="18"/>
      <c r="V6" s="2">
        <v>43</v>
      </c>
      <c r="W6" s="2">
        <v>5</v>
      </c>
      <c r="X6" s="2">
        <v>10</v>
      </c>
      <c r="Y6" s="2">
        <v>39</v>
      </c>
      <c r="AB6" s="15" t="s">
        <v>53</v>
      </c>
      <c r="AC6" s="2">
        <v>4</v>
      </c>
      <c r="AD6" s="2">
        <v>7</v>
      </c>
      <c r="AE6" s="2">
        <v>0</v>
      </c>
      <c r="AF6" s="2">
        <v>0</v>
      </c>
      <c r="AG6" s="13">
        <f>SUM(AC6:AF6)</f>
        <v>11</v>
      </c>
    </row>
    <row r="7" spans="2:33" ht="18" x14ac:dyDescent="0.25">
      <c r="P7" s="7" t="s">
        <v>52</v>
      </c>
      <c r="Q7" s="2">
        <v>5</v>
      </c>
      <c r="R7" s="2">
        <v>1</v>
      </c>
      <c r="S7" s="2">
        <v>5</v>
      </c>
      <c r="T7" s="18"/>
      <c r="AB7" s="15" t="s">
        <v>54</v>
      </c>
      <c r="AC7" s="2">
        <v>6</v>
      </c>
      <c r="AD7" s="2">
        <v>22</v>
      </c>
      <c r="AE7" s="2">
        <v>2</v>
      </c>
      <c r="AF7" s="2">
        <v>2</v>
      </c>
      <c r="AG7" s="13">
        <f>SUM(AC7:AF7)</f>
        <v>32</v>
      </c>
    </row>
    <row r="8" spans="2:33" x14ac:dyDescent="0.25">
      <c r="P8" s="7" t="s">
        <v>4</v>
      </c>
      <c r="Q8" s="2">
        <v>6</v>
      </c>
      <c r="R8" s="2">
        <v>1</v>
      </c>
      <c r="S8" s="2">
        <v>5</v>
      </c>
      <c r="T8" s="18"/>
      <c r="AB8" s="16" t="s">
        <v>55</v>
      </c>
      <c r="AC8" s="13">
        <f>AC6+AC7</f>
        <v>10</v>
      </c>
      <c r="AD8" s="13">
        <f>AD6+AD7</f>
        <v>29</v>
      </c>
      <c r="AE8" s="13">
        <f>AE6+AE7</f>
        <v>2</v>
      </c>
      <c r="AF8" s="13">
        <f>AF6+AF7</f>
        <v>2</v>
      </c>
      <c r="AG8" s="13">
        <f>SUM(AC8:AF8)</f>
        <v>43</v>
      </c>
    </row>
    <row r="28" spans="17:17" x14ac:dyDescent="0.25">
      <c r="Q28" s="23"/>
    </row>
  </sheetData>
  <sheetProtection algorithmName="SHA-512" hashValue="V+pCaMlTN6bTbxoO0xwEXnOF6fl1dDjXAVYD/ss5Si3N9byo4cSG4wD7tLQFb6dN7TBdwHPguxJw+0THtauRMg==" saltValue="svtcFXxV9KxRSypI+E6O9A==" spinCount="100000" sheet="1"/>
  <mergeCells count="7">
    <mergeCell ref="I3:M3"/>
    <mergeCell ref="B1:F1"/>
    <mergeCell ref="B3:F3"/>
    <mergeCell ref="Q3:S3"/>
    <mergeCell ref="V3:Z3"/>
    <mergeCell ref="AC3:AG3"/>
    <mergeCell ref="I1:M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S25"/>
  <sheetViews>
    <sheetView showGridLines="0" showRowColHeaders="0" topLeftCell="A3" zoomScaleNormal="100" workbookViewId="0">
      <selection activeCell="E6" sqref="E6"/>
    </sheetView>
  </sheetViews>
  <sheetFormatPr baseColWidth="10" defaultRowHeight="15" x14ac:dyDescent="0.25"/>
  <cols>
    <col min="1" max="1" width="2.28515625" customWidth="1"/>
    <col min="3" max="3" width="12.140625" customWidth="1"/>
    <col min="7" max="7" width="2.7109375" customWidth="1"/>
    <col min="8" max="8" width="2.5703125" customWidth="1"/>
    <col min="13" max="13" width="13.42578125" customWidth="1"/>
    <col min="16" max="16" width="2.7109375" customWidth="1"/>
  </cols>
  <sheetData>
    <row r="1" spans="2:15" ht="45" customHeight="1" x14ac:dyDescent="0.25">
      <c r="B1" s="40" t="s">
        <v>85</v>
      </c>
      <c r="C1" s="41"/>
      <c r="D1" s="41"/>
      <c r="E1" s="41"/>
      <c r="F1" s="41"/>
    </row>
    <row r="2" spans="2:15" x14ac:dyDescent="0.25">
      <c r="B2" s="23"/>
    </row>
    <row r="3" spans="2:15" ht="27.75" customHeight="1" x14ac:dyDescent="0.25">
      <c r="B3" s="42" t="s">
        <v>41</v>
      </c>
      <c r="C3" s="43"/>
      <c r="D3" s="43"/>
      <c r="E3" s="43"/>
      <c r="F3" s="43"/>
      <c r="I3" s="26"/>
      <c r="J3" s="42" t="s">
        <v>61</v>
      </c>
      <c r="K3" s="43"/>
      <c r="L3" s="43"/>
      <c r="M3" s="43"/>
      <c r="N3" s="43"/>
      <c r="O3" s="27"/>
    </row>
    <row r="5" spans="2:15" ht="36" x14ac:dyDescent="0.25">
      <c r="B5" s="7" t="s">
        <v>6</v>
      </c>
      <c r="C5" s="7" t="s">
        <v>56</v>
      </c>
      <c r="D5" s="7" t="s">
        <v>22</v>
      </c>
      <c r="E5" s="7" t="s">
        <v>23</v>
      </c>
      <c r="F5" s="7" t="s">
        <v>21</v>
      </c>
      <c r="J5" s="7" t="s">
        <v>13</v>
      </c>
      <c r="K5" s="7" t="s">
        <v>62</v>
      </c>
      <c r="L5" s="7" t="s">
        <v>63</v>
      </c>
      <c r="M5" s="7" t="s">
        <v>64</v>
      </c>
    </row>
    <row r="6" spans="2:15" x14ac:dyDescent="0.25">
      <c r="B6" s="2">
        <v>19</v>
      </c>
      <c r="C6" s="2">
        <v>5</v>
      </c>
      <c r="D6" s="2">
        <v>51</v>
      </c>
      <c r="E6" s="2">
        <v>2</v>
      </c>
      <c r="F6" s="2">
        <v>26</v>
      </c>
      <c r="J6" s="2">
        <v>71</v>
      </c>
      <c r="K6" s="2">
        <v>4</v>
      </c>
      <c r="L6" s="2">
        <v>6</v>
      </c>
      <c r="M6" s="2">
        <v>22</v>
      </c>
    </row>
    <row r="24" spans="17:19" x14ac:dyDescent="0.25">
      <c r="Q24" s="28"/>
      <c r="R24" s="28"/>
      <c r="S24" s="28"/>
    </row>
    <row r="25" spans="17:19" x14ac:dyDescent="0.25">
      <c r="Q25" s="28"/>
      <c r="R25" s="28"/>
      <c r="S25" s="28"/>
    </row>
  </sheetData>
  <sheetProtection algorithmName="SHA-512" hashValue="/Ey2+/Eu9TU9vmFZne41pYdHZ6OM1jRKlieW04W3XwFnG4kbIozk6BUCOtqkK1qIdhJsdf/LbWov8XZpTe33og==" saltValue="eqhNLZxDON+BSHTDNGSk7Q==" spinCount="100000" sheet="1"/>
  <mergeCells count="3">
    <mergeCell ref="B1:F1"/>
    <mergeCell ref="B3:F3"/>
    <mergeCell ref="J3:N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showRowColHeaders="0" workbookViewId="0">
      <selection activeCell="B20" sqref="B20"/>
    </sheetView>
  </sheetViews>
  <sheetFormatPr baseColWidth="10" defaultRowHeight="15" x14ac:dyDescent="0.25"/>
  <cols>
    <col min="2" max="2" width="22.140625" customWidth="1"/>
    <col min="3" max="3" width="22.28515625" customWidth="1"/>
    <col min="4" max="4" width="31.7109375" customWidth="1"/>
  </cols>
  <sheetData>
    <row r="1" spans="2:9" ht="15.75" thickBot="1" x14ac:dyDescent="0.3"/>
    <row r="2" spans="2:9" ht="15.75" thickBot="1" x14ac:dyDescent="0.3">
      <c r="B2" s="47" t="s">
        <v>96</v>
      </c>
      <c r="C2" s="48"/>
      <c r="D2" s="69"/>
      <c r="E2" s="92">
        <v>2020</v>
      </c>
      <c r="F2" s="87">
        <v>2019</v>
      </c>
    </row>
    <row r="3" spans="2:9" ht="15.75" thickBot="1" x14ac:dyDescent="0.3">
      <c r="B3" s="49" t="s">
        <v>97</v>
      </c>
      <c r="C3" s="50"/>
      <c r="D3" s="70"/>
      <c r="E3" s="93">
        <v>1581</v>
      </c>
      <c r="F3" s="89">
        <v>878</v>
      </c>
    </row>
    <row r="4" spans="2:9" x14ac:dyDescent="0.25">
      <c r="B4" s="55" t="s">
        <v>98</v>
      </c>
      <c r="C4" s="52" t="s">
        <v>99</v>
      </c>
      <c r="D4" s="53"/>
      <c r="E4" s="82">
        <v>318</v>
      </c>
      <c r="F4" s="83">
        <v>295</v>
      </c>
      <c r="H4" t="s">
        <v>98</v>
      </c>
      <c r="I4">
        <f>E4+E5</f>
        <v>621</v>
      </c>
    </row>
    <row r="5" spans="2:9" ht="15.75" thickBot="1" x14ac:dyDescent="0.3">
      <c r="B5" s="56"/>
      <c r="C5" s="59" t="s">
        <v>100</v>
      </c>
      <c r="D5" s="60"/>
      <c r="E5" s="80">
        <v>303</v>
      </c>
      <c r="F5" s="84">
        <v>268</v>
      </c>
      <c r="H5" t="s">
        <v>101</v>
      </c>
      <c r="I5">
        <f>SUM(E6:E11)</f>
        <v>90</v>
      </c>
    </row>
    <row r="6" spans="2:9" x14ac:dyDescent="0.25">
      <c r="B6" s="55" t="s">
        <v>101</v>
      </c>
      <c r="C6" s="55" t="s">
        <v>99</v>
      </c>
      <c r="D6" s="97" t="s">
        <v>102</v>
      </c>
      <c r="E6" s="82">
        <v>8</v>
      </c>
      <c r="F6" s="83">
        <v>2</v>
      </c>
      <c r="H6" t="s">
        <v>104</v>
      </c>
      <c r="I6">
        <f>SUM(E12:E13)</f>
        <v>21</v>
      </c>
    </row>
    <row r="7" spans="2:9" x14ac:dyDescent="0.25">
      <c r="B7" s="57"/>
      <c r="C7" s="57"/>
      <c r="D7" s="98" t="s">
        <v>103</v>
      </c>
      <c r="E7" s="79"/>
      <c r="F7" s="90">
        <v>2</v>
      </c>
      <c r="H7" t="s">
        <v>106</v>
      </c>
      <c r="I7">
        <f>SUM(E14:E15)</f>
        <v>549</v>
      </c>
    </row>
    <row r="8" spans="2:9" ht="15.75" thickBot="1" x14ac:dyDescent="0.3">
      <c r="B8" s="57"/>
      <c r="C8" s="56"/>
      <c r="D8" s="99" t="s">
        <v>11</v>
      </c>
      <c r="E8" s="80">
        <v>20</v>
      </c>
      <c r="F8" s="84">
        <v>22</v>
      </c>
      <c r="H8" t="s">
        <v>107</v>
      </c>
      <c r="I8">
        <f>SUM(E16:E17)</f>
        <v>113</v>
      </c>
    </row>
    <row r="9" spans="2:9" x14ac:dyDescent="0.25">
      <c r="B9" s="57"/>
      <c r="C9" s="55" t="s">
        <v>100</v>
      </c>
      <c r="D9" s="95" t="s">
        <v>102</v>
      </c>
      <c r="E9" s="78">
        <v>13</v>
      </c>
      <c r="F9" s="96">
        <v>29</v>
      </c>
      <c r="H9" t="s">
        <v>110</v>
      </c>
      <c r="I9">
        <f>SUM(E18)</f>
        <v>6</v>
      </c>
    </row>
    <row r="10" spans="2:9" x14ac:dyDescent="0.25">
      <c r="B10" s="57"/>
      <c r="C10" s="57"/>
      <c r="D10" s="67" t="s">
        <v>103</v>
      </c>
      <c r="E10" s="79"/>
      <c r="F10" s="90"/>
      <c r="H10" t="s">
        <v>111</v>
      </c>
      <c r="I10">
        <f>E19</f>
        <v>125</v>
      </c>
    </row>
    <row r="11" spans="2:9" ht="15.75" thickBot="1" x14ac:dyDescent="0.3">
      <c r="B11" s="57"/>
      <c r="C11" s="56"/>
      <c r="D11" s="68" t="s">
        <v>11</v>
      </c>
      <c r="E11" s="94">
        <v>49</v>
      </c>
      <c r="F11" s="91">
        <v>31</v>
      </c>
      <c r="H11" t="s">
        <v>11</v>
      </c>
      <c r="I11">
        <f>E20</f>
        <v>56</v>
      </c>
    </row>
    <row r="12" spans="2:9" x14ac:dyDescent="0.25">
      <c r="B12" s="55" t="s">
        <v>104</v>
      </c>
      <c r="C12" s="61" t="s">
        <v>103</v>
      </c>
      <c r="D12" s="62"/>
      <c r="E12" s="82">
        <v>9</v>
      </c>
      <c r="F12" s="83">
        <v>7</v>
      </c>
    </row>
    <row r="13" spans="2:9" ht="15.75" thickBot="1" x14ac:dyDescent="0.3">
      <c r="B13" s="56"/>
      <c r="C13" s="63" t="s">
        <v>105</v>
      </c>
      <c r="D13" s="64"/>
      <c r="E13" s="80">
        <v>12</v>
      </c>
      <c r="F13" s="84">
        <v>1</v>
      </c>
    </row>
    <row r="14" spans="2:9" x14ac:dyDescent="0.25">
      <c r="B14" s="55" t="s">
        <v>106</v>
      </c>
      <c r="C14" s="61" t="s">
        <v>103</v>
      </c>
      <c r="D14" s="62"/>
      <c r="E14" s="82">
        <v>142</v>
      </c>
      <c r="F14" s="83">
        <v>34</v>
      </c>
    </row>
    <row r="15" spans="2:9" ht="15.75" thickBot="1" x14ac:dyDescent="0.3">
      <c r="B15" s="56"/>
      <c r="C15" s="63" t="s">
        <v>105</v>
      </c>
      <c r="D15" s="64"/>
      <c r="E15" s="80">
        <v>407</v>
      </c>
      <c r="F15" s="84"/>
    </row>
    <row r="16" spans="2:9" x14ac:dyDescent="0.25">
      <c r="B16" s="55" t="s">
        <v>107</v>
      </c>
      <c r="C16" s="61" t="s">
        <v>108</v>
      </c>
      <c r="D16" s="62"/>
      <c r="E16" s="82">
        <v>104</v>
      </c>
      <c r="F16" s="83">
        <v>14</v>
      </c>
    </row>
    <row r="17" spans="2:6" ht="15.75" thickBot="1" x14ac:dyDescent="0.3">
      <c r="B17" s="56"/>
      <c r="C17" s="63" t="s">
        <v>109</v>
      </c>
      <c r="D17" s="64"/>
      <c r="E17" s="80">
        <v>9</v>
      </c>
      <c r="F17" s="84"/>
    </row>
    <row r="18" spans="2:6" ht="15.75" thickBot="1" x14ac:dyDescent="0.3">
      <c r="B18" s="58" t="s">
        <v>110</v>
      </c>
      <c r="C18" s="65" t="s">
        <v>105</v>
      </c>
      <c r="D18" s="66"/>
      <c r="E18" s="75">
        <v>6</v>
      </c>
      <c r="F18" s="74"/>
    </row>
    <row r="19" spans="2:6" ht="15.75" thickBot="1" x14ac:dyDescent="0.3">
      <c r="B19" s="58" t="s">
        <v>111</v>
      </c>
      <c r="C19" s="65" t="s">
        <v>105</v>
      </c>
      <c r="D19" s="66"/>
      <c r="E19" s="75">
        <v>125</v>
      </c>
      <c r="F19" s="74">
        <v>141</v>
      </c>
    </row>
    <row r="20" spans="2:6" ht="15.75" thickBot="1" x14ac:dyDescent="0.3">
      <c r="B20" s="58" t="s">
        <v>11</v>
      </c>
      <c r="C20" s="65" t="s">
        <v>105</v>
      </c>
      <c r="D20" s="66"/>
      <c r="E20" s="75">
        <v>56</v>
      </c>
      <c r="F20" s="74">
        <v>32</v>
      </c>
    </row>
  </sheetData>
  <sheetProtection algorithmName="SHA-512" hashValue="1pinSYm1YnOTYYk3AZwXOwBFNQvQNmxuKJKXVHm1xSQ3LciXbMhOSzy/FBikk15ycHtVnYgVEplEm+9Adl/23g==" saltValue="QjTlBOCI0mQittekOozFzQ==" spinCount="100000" sheet="1"/>
  <mergeCells count="20">
    <mergeCell ref="C18:D18"/>
    <mergeCell ref="C19:D19"/>
    <mergeCell ref="C20:D20"/>
    <mergeCell ref="B12:B13"/>
    <mergeCell ref="B14:B15"/>
    <mergeCell ref="B16:B17"/>
    <mergeCell ref="B3:D3"/>
    <mergeCell ref="C12:D12"/>
    <mergeCell ref="C13:D13"/>
    <mergeCell ref="C14:D14"/>
    <mergeCell ref="C15:D15"/>
    <mergeCell ref="C16:D16"/>
    <mergeCell ref="C17:D17"/>
    <mergeCell ref="B2:D2"/>
    <mergeCell ref="B4:B5"/>
    <mergeCell ref="C4:D4"/>
    <mergeCell ref="C5:D5"/>
    <mergeCell ref="B6:B11"/>
    <mergeCell ref="C6:C8"/>
    <mergeCell ref="C9:C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7"/>
  <sheetViews>
    <sheetView showGridLines="0" showRowColHeaders="0" topLeftCell="A3" workbookViewId="0">
      <selection activeCell="A3" sqref="A3"/>
    </sheetView>
  </sheetViews>
  <sheetFormatPr baseColWidth="10" defaultRowHeight="15" x14ac:dyDescent="0.25"/>
  <cols>
    <col min="2" max="2" width="33.28515625" bestFit="1" customWidth="1"/>
    <col min="3" max="3" width="19.85546875" customWidth="1"/>
  </cols>
  <sheetData>
    <row r="4" spans="2:9" ht="15.75" thickBot="1" x14ac:dyDescent="0.3"/>
    <row r="5" spans="2:9" ht="15.75" thickBot="1" x14ac:dyDescent="0.3">
      <c r="B5" s="85" t="s">
        <v>112</v>
      </c>
      <c r="C5" s="86"/>
      <c r="D5" s="88">
        <v>2020</v>
      </c>
      <c r="E5" s="87">
        <v>2019</v>
      </c>
    </row>
    <row r="6" spans="2:9" ht="15.75" customHeight="1" thickBot="1" x14ac:dyDescent="0.3">
      <c r="B6" s="73" t="s">
        <v>97</v>
      </c>
      <c r="C6" s="76"/>
      <c r="D6" s="77">
        <v>240</v>
      </c>
      <c r="E6" s="72">
        <v>236</v>
      </c>
    </row>
    <row r="7" spans="2:9" ht="15.75" customHeight="1" thickBot="1" x14ac:dyDescent="0.3">
      <c r="B7" s="54" t="s">
        <v>65</v>
      </c>
      <c r="C7" s="71"/>
      <c r="D7" s="75">
        <v>37</v>
      </c>
      <c r="E7" s="74">
        <v>10</v>
      </c>
      <c r="H7" t="s">
        <v>65</v>
      </c>
      <c r="I7">
        <f>D7</f>
        <v>37</v>
      </c>
    </row>
    <row r="8" spans="2:9" ht="15.75" customHeight="1" x14ac:dyDescent="0.25">
      <c r="B8" s="55" t="s">
        <v>101</v>
      </c>
      <c r="C8" s="81" t="s">
        <v>103</v>
      </c>
      <c r="D8" s="82">
        <v>42</v>
      </c>
      <c r="E8" s="83">
        <v>51</v>
      </c>
      <c r="H8" t="s">
        <v>101</v>
      </c>
      <c r="I8">
        <f>SUM(D8:D9)</f>
        <v>68</v>
      </c>
    </row>
    <row r="9" spans="2:9" ht="15.75" thickBot="1" x14ac:dyDescent="0.3">
      <c r="B9" s="56"/>
      <c r="C9" s="51" t="s">
        <v>105</v>
      </c>
      <c r="D9" s="80">
        <v>26</v>
      </c>
      <c r="E9" s="84">
        <v>27</v>
      </c>
      <c r="H9" t="s">
        <v>113</v>
      </c>
      <c r="I9">
        <f>SUM(D10:D11)</f>
        <v>90</v>
      </c>
    </row>
    <row r="10" spans="2:9" ht="15.75" customHeight="1" x14ac:dyDescent="0.25">
      <c r="B10" s="55" t="s">
        <v>113</v>
      </c>
      <c r="C10" s="81" t="s">
        <v>103</v>
      </c>
      <c r="D10" s="82">
        <v>75</v>
      </c>
      <c r="E10" s="83">
        <v>61</v>
      </c>
      <c r="H10" t="s">
        <v>114</v>
      </c>
      <c r="I10">
        <f>SUM(D12:D13)</f>
        <v>28</v>
      </c>
    </row>
    <row r="11" spans="2:9" ht="15.75" thickBot="1" x14ac:dyDescent="0.3">
      <c r="B11" s="56"/>
      <c r="C11" s="51" t="s">
        <v>105</v>
      </c>
      <c r="D11" s="80">
        <v>15</v>
      </c>
      <c r="E11" s="84">
        <v>13</v>
      </c>
      <c r="H11" t="s">
        <v>115</v>
      </c>
      <c r="I11">
        <f>SUM(D14:D15)</f>
        <v>9</v>
      </c>
    </row>
    <row r="12" spans="2:9" ht="15.75" customHeight="1" x14ac:dyDescent="0.25">
      <c r="B12" s="55" t="s">
        <v>114</v>
      </c>
      <c r="C12" s="81" t="s">
        <v>103</v>
      </c>
      <c r="D12" s="82">
        <v>21</v>
      </c>
      <c r="E12" s="83">
        <v>38</v>
      </c>
      <c r="H12" t="s">
        <v>11</v>
      </c>
      <c r="I12">
        <f>SUM(D16:D17)</f>
        <v>8</v>
      </c>
    </row>
    <row r="13" spans="2:9" ht="15.75" thickBot="1" x14ac:dyDescent="0.3">
      <c r="B13" s="56"/>
      <c r="C13" s="51" t="s">
        <v>105</v>
      </c>
      <c r="D13" s="80">
        <v>7</v>
      </c>
      <c r="E13" s="84">
        <v>17</v>
      </c>
    </row>
    <row r="14" spans="2:9" ht="15.75" customHeight="1" x14ac:dyDescent="0.25">
      <c r="B14" s="55" t="s">
        <v>115</v>
      </c>
      <c r="C14" s="81" t="s">
        <v>103</v>
      </c>
      <c r="D14" s="82">
        <v>8</v>
      </c>
      <c r="E14" s="83">
        <v>2</v>
      </c>
    </row>
    <row r="15" spans="2:9" ht="15.75" thickBot="1" x14ac:dyDescent="0.3">
      <c r="B15" s="56"/>
      <c r="C15" s="51" t="s">
        <v>105</v>
      </c>
      <c r="D15" s="80">
        <v>1</v>
      </c>
      <c r="E15" s="84">
        <v>1</v>
      </c>
    </row>
    <row r="16" spans="2:9" x14ac:dyDescent="0.25">
      <c r="B16" s="55" t="s">
        <v>11</v>
      </c>
      <c r="C16" s="81" t="s">
        <v>103</v>
      </c>
      <c r="D16" s="82">
        <v>2</v>
      </c>
      <c r="E16" s="83">
        <v>11</v>
      </c>
    </row>
    <row r="17" spans="2:5" ht="15.75" thickBot="1" x14ac:dyDescent="0.3">
      <c r="B17" s="56"/>
      <c r="C17" s="51" t="s">
        <v>105</v>
      </c>
      <c r="D17" s="80">
        <v>6</v>
      </c>
      <c r="E17" s="84">
        <v>5</v>
      </c>
    </row>
  </sheetData>
  <sheetProtection algorithmName="SHA-512" hashValue="manxXFHmS2Qf5DcR5q8umcvnXOX/kSTu4hzRc8FNDmVwZ+6PlsY/aslfRWaiM8a2v1XMQ7EVsmI1zBoosxpDew==" saltValue="QQAf99j1DhB5jdWhYC96sA==" spinCount="100000" sheet="1"/>
  <mergeCells count="8">
    <mergeCell ref="B5:C5"/>
    <mergeCell ref="B8:B9"/>
    <mergeCell ref="B10:B11"/>
    <mergeCell ref="B12:B13"/>
    <mergeCell ref="B14:B15"/>
    <mergeCell ref="B16:B17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K69"/>
  <sheetViews>
    <sheetView showGridLines="0" showRowColHeaders="0" zoomScale="96" zoomScaleNormal="96" workbookViewId="0">
      <selection activeCell="I17" sqref="I17"/>
    </sheetView>
  </sheetViews>
  <sheetFormatPr baseColWidth="10" defaultRowHeight="15" x14ac:dyDescent="0.25"/>
  <cols>
    <col min="1" max="1" width="3.140625" customWidth="1"/>
    <col min="2" max="2" width="13.5703125" bestFit="1" customWidth="1"/>
    <col min="14" max="14" width="6.5703125" bestFit="1" customWidth="1"/>
    <col min="15" max="15" width="5.42578125" bestFit="1" customWidth="1"/>
    <col min="16" max="16" width="11" bestFit="1" customWidth="1"/>
    <col min="17" max="17" width="5.42578125" bestFit="1" customWidth="1"/>
    <col min="18" max="18" width="3.42578125" customWidth="1"/>
    <col min="19" max="19" width="9.140625" bestFit="1" customWidth="1"/>
    <col min="20" max="20" width="5.7109375" bestFit="1" customWidth="1"/>
    <col min="21" max="21" width="6.140625" bestFit="1" customWidth="1"/>
    <col min="22" max="22" width="6.42578125" bestFit="1" customWidth="1"/>
    <col min="23" max="23" width="5.5703125" bestFit="1" customWidth="1"/>
    <col min="24" max="24" width="8.28515625" bestFit="1" customWidth="1"/>
    <col min="25" max="25" width="5.28515625" bestFit="1" customWidth="1"/>
    <col min="26" max="26" width="6.28515625" bestFit="1" customWidth="1"/>
    <col min="27" max="27" width="5.7109375" bestFit="1" customWidth="1"/>
    <col min="28" max="28" width="7.85546875" customWidth="1"/>
    <col min="29" max="29" width="6.85546875" customWidth="1"/>
  </cols>
  <sheetData>
    <row r="1" spans="2:10" x14ac:dyDescent="0.25">
      <c r="B1" s="40" t="s">
        <v>14</v>
      </c>
      <c r="C1" s="41"/>
      <c r="D1" s="41"/>
      <c r="E1" s="41"/>
      <c r="F1" s="41"/>
      <c r="G1" s="41"/>
    </row>
    <row r="2" spans="2:10" ht="15" customHeight="1" x14ac:dyDescent="0.25"/>
    <row r="3" spans="2:10" ht="48.75" x14ac:dyDescent="0.25">
      <c r="C3" s="32" t="s">
        <v>71</v>
      </c>
      <c r="D3" s="32" t="s">
        <v>72</v>
      </c>
      <c r="E3" s="32"/>
      <c r="F3" s="32" t="s">
        <v>69</v>
      </c>
      <c r="G3" s="32" t="s">
        <v>70</v>
      </c>
      <c r="H3" s="32" t="s">
        <v>73</v>
      </c>
      <c r="I3" s="32" t="s">
        <v>74</v>
      </c>
      <c r="J3" s="32" t="s">
        <v>75</v>
      </c>
    </row>
    <row r="4" spans="2:10" x14ac:dyDescent="0.25">
      <c r="B4" s="13" t="s">
        <v>86</v>
      </c>
      <c r="C4" s="32"/>
      <c r="D4" s="32"/>
      <c r="E4" s="32"/>
      <c r="F4" s="32"/>
      <c r="G4" s="32"/>
      <c r="H4" s="39">
        <v>1</v>
      </c>
      <c r="I4" s="39"/>
      <c r="J4" s="32">
        <v>1</v>
      </c>
    </row>
    <row r="5" spans="2:10" s="31" customFormat="1" x14ac:dyDescent="0.25">
      <c r="B5" s="33" t="s">
        <v>18</v>
      </c>
      <c r="C5" s="34">
        <v>1</v>
      </c>
      <c r="D5" s="34"/>
      <c r="E5" s="34"/>
      <c r="F5" s="34">
        <v>14</v>
      </c>
      <c r="G5" s="34"/>
      <c r="H5" s="34">
        <v>1</v>
      </c>
      <c r="I5" s="34"/>
      <c r="J5" s="33">
        <f>SUM(C5:I5)</f>
        <v>16</v>
      </c>
    </row>
    <row r="6" spans="2:10" s="31" customFormat="1" x14ac:dyDescent="0.25">
      <c r="B6" s="33" t="s">
        <v>76</v>
      </c>
      <c r="C6" s="34">
        <v>1</v>
      </c>
      <c r="D6" s="34"/>
      <c r="E6" s="34"/>
      <c r="F6" s="34"/>
      <c r="G6" s="34"/>
      <c r="H6" s="34"/>
      <c r="I6" s="34"/>
      <c r="J6" s="33">
        <f>SUM(C6:I6)</f>
        <v>1</v>
      </c>
    </row>
    <row r="7" spans="2:10" s="31" customFormat="1" x14ac:dyDescent="0.25">
      <c r="B7" s="33" t="s">
        <v>42</v>
      </c>
      <c r="C7" s="34"/>
      <c r="D7" s="34">
        <v>1</v>
      </c>
      <c r="E7" s="34"/>
      <c r="F7" s="34"/>
      <c r="G7" s="34"/>
      <c r="H7" s="34"/>
      <c r="I7" s="34"/>
      <c r="J7" s="33">
        <f>SUM(C7:I7)</f>
        <v>1</v>
      </c>
    </row>
    <row r="8" spans="2:10" s="36" customFormat="1" x14ac:dyDescent="0.25">
      <c r="B8" s="33" t="s">
        <v>87</v>
      </c>
      <c r="C8" s="34"/>
      <c r="D8" s="34">
        <v>2</v>
      </c>
      <c r="E8" s="34"/>
      <c r="F8" s="34"/>
      <c r="G8" s="34"/>
      <c r="H8" s="34"/>
      <c r="I8" s="34"/>
      <c r="J8" s="33">
        <v>2</v>
      </c>
    </row>
    <row r="9" spans="2:10" s="31" customFormat="1" x14ac:dyDescent="0.25">
      <c r="B9" s="33" t="s">
        <v>66</v>
      </c>
      <c r="C9" s="34"/>
      <c r="D9" s="34"/>
      <c r="E9" s="34"/>
      <c r="F9" s="34">
        <v>4</v>
      </c>
      <c r="G9" s="34"/>
      <c r="H9" s="34">
        <v>1</v>
      </c>
      <c r="I9" s="34"/>
      <c r="J9" s="33">
        <f>SUM(C9:I9)</f>
        <v>5</v>
      </c>
    </row>
    <row r="10" spans="2:10" s="31" customFormat="1" x14ac:dyDescent="0.25">
      <c r="B10" s="33" t="s">
        <v>28</v>
      </c>
      <c r="C10" s="34"/>
      <c r="D10" s="34"/>
      <c r="E10" s="34"/>
      <c r="F10" s="34">
        <v>4</v>
      </c>
      <c r="G10" s="34"/>
      <c r="H10" s="34">
        <v>3</v>
      </c>
      <c r="I10" s="34"/>
      <c r="J10" s="33">
        <f>SUM(C10:I10)</f>
        <v>7</v>
      </c>
    </row>
    <row r="11" spans="2:10" s="36" customFormat="1" x14ac:dyDescent="0.25">
      <c r="B11" s="33" t="s">
        <v>29</v>
      </c>
      <c r="C11" s="34">
        <v>1</v>
      </c>
      <c r="D11" s="34"/>
      <c r="E11" s="34"/>
      <c r="F11" s="34"/>
      <c r="G11" s="34"/>
      <c r="H11" s="34"/>
      <c r="I11" s="34"/>
      <c r="J11" s="33">
        <v>1</v>
      </c>
    </row>
    <row r="12" spans="2:10" s="31" customFormat="1" x14ac:dyDescent="0.25">
      <c r="B12" s="33" t="s">
        <v>80</v>
      </c>
      <c r="C12" s="34"/>
      <c r="D12" s="34"/>
      <c r="E12" s="34"/>
      <c r="F12" s="34">
        <v>1</v>
      </c>
      <c r="G12" s="34"/>
      <c r="H12" s="34"/>
      <c r="I12" s="34"/>
      <c r="J12" s="33">
        <f>SUM(C12:I12)</f>
        <v>1</v>
      </c>
    </row>
    <row r="13" spans="2:10" s="36" customFormat="1" x14ac:dyDescent="0.25">
      <c r="B13" s="33" t="s">
        <v>88</v>
      </c>
      <c r="C13" s="34"/>
      <c r="D13" s="34"/>
      <c r="E13" s="34"/>
      <c r="F13" s="34">
        <v>1</v>
      </c>
      <c r="G13" s="34"/>
      <c r="H13" s="34"/>
      <c r="I13" s="34"/>
      <c r="J13" s="33">
        <v>1</v>
      </c>
    </row>
    <row r="14" spans="2:10" s="31" customFormat="1" x14ac:dyDescent="0.25">
      <c r="B14" s="33" t="s">
        <v>77</v>
      </c>
      <c r="C14" s="34">
        <v>3</v>
      </c>
      <c r="D14" s="34"/>
      <c r="E14" s="34"/>
      <c r="F14" s="34">
        <v>16</v>
      </c>
      <c r="G14" s="34"/>
      <c r="H14" s="34">
        <v>3</v>
      </c>
      <c r="I14" s="34"/>
      <c r="J14" s="33">
        <f>SUM(C14:I14)</f>
        <v>22</v>
      </c>
    </row>
    <row r="15" spans="2:10" s="36" customFormat="1" x14ac:dyDescent="0.25">
      <c r="B15" s="33" t="s">
        <v>89</v>
      </c>
      <c r="C15" s="34"/>
      <c r="D15" s="34"/>
      <c r="E15" s="34"/>
      <c r="F15" s="34">
        <v>3</v>
      </c>
      <c r="G15" s="34"/>
      <c r="H15" s="34"/>
      <c r="I15" s="34"/>
      <c r="J15" s="33">
        <v>3</v>
      </c>
    </row>
    <row r="16" spans="2:10" s="31" customFormat="1" x14ac:dyDescent="0.25">
      <c r="B16" s="33" t="s">
        <v>81</v>
      </c>
      <c r="C16" s="34"/>
      <c r="D16" s="34"/>
      <c r="E16" s="34"/>
      <c r="F16" s="34">
        <v>1</v>
      </c>
      <c r="G16" s="34"/>
      <c r="H16" s="34"/>
      <c r="I16" s="34"/>
      <c r="J16" s="33">
        <f>SUM(C16:I16)</f>
        <v>1</v>
      </c>
    </row>
    <row r="17" spans="2:10" s="31" customFormat="1" x14ac:dyDescent="0.25">
      <c r="B17" s="33" t="s">
        <v>68</v>
      </c>
      <c r="C17" s="34"/>
      <c r="D17" s="34">
        <v>1</v>
      </c>
      <c r="E17" s="34"/>
      <c r="F17" s="34">
        <v>10</v>
      </c>
      <c r="G17" s="34"/>
      <c r="H17" s="34">
        <v>2</v>
      </c>
      <c r="I17" s="34"/>
      <c r="J17" s="33">
        <f>SUM(C17:I17)</f>
        <v>13</v>
      </c>
    </row>
    <row r="18" spans="2:10" s="36" customFormat="1" x14ac:dyDescent="0.25">
      <c r="B18" s="33" t="s">
        <v>15</v>
      </c>
      <c r="C18" s="34"/>
      <c r="D18" s="34">
        <v>1</v>
      </c>
      <c r="E18" s="34"/>
      <c r="F18" s="34"/>
      <c r="G18" s="34"/>
      <c r="H18" s="34"/>
      <c r="I18" s="34"/>
      <c r="J18" s="33">
        <v>1</v>
      </c>
    </row>
    <row r="19" spans="2:10" s="36" customFormat="1" x14ac:dyDescent="0.25">
      <c r="B19" s="33" t="s">
        <v>90</v>
      </c>
      <c r="C19" s="34"/>
      <c r="D19" s="34"/>
      <c r="E19" s="34"/>
      <c r="F19" s="34">
        <v>1</v>
      </c>
      <c r="G19" s="34"/>
      <c r="H19" s="34">
        <v>1</v>
      </c>
      <c r="I19" s="34"/>
      <c r="J19" s="33">
        <v>2</v>
      </c>
    </row>
    <row r="20" spans="2:10" s="36" customFormat="1" x14ac:dyDescent="0.25">
      <c r="B20" s="33" t="s">
        <v>78</v>
      </c>
      <c r="C20" s="34"/>
      <c r="D20" s="34"/>
      <c r="E20" s="34"/>
      <c r="F20" s="34">
        <v>1</v>
      </c>
      <c r="G20" s="34"/>
      <c r="H20" s="34">
        <v>1</v>
      </c>
      <c r="I20" s="34"/>
      <c r="J20" s="33">
        <v>2</v>
      </c>
    </row>
    <row r="21" spans="2:10" s="31" customFormat="1" x14ac:dyDescent="0.25">
      <c r="B21" s="33" t="s">
        <v>30</v>
      </c>
      <c r="C21" s="34"/>
      <c r="D21" s="34">
        <v>1</v>
      </c>
      <c r="E21" s="34"/>
      <c r="F21" s="34"/>
      <c r="G21" s="34"/>
      <c r="H21" s="34"/>
      <c r="I21" s="34"/>
      <c r="J21" s="33">
        <f>SUM(C21:I21)</f>
        <v>1</v>
      </c>
    </row>
    <row r="22" spans="2:10" s="36" customFormat="1" x14ac:dyDescent="0.25">
      <c r="B22" s="33" t="s">
        <v>91</v>
      </c>
      <c r="C22" s="34"/>
      <c r="D22" s="34">
        <v>1</v>
      </c>
      <c r="E22" s="34"/>
      <c r="F22" s="34"/>
      <c r="G22" s="34"/>
      <c r="H22" s="34"/>
      <c r="I22" s="34"/>
      <c r="J22" s="33">
        <v>1</v>
      </c>
    </row>
    <row r="23" spans="2:10" s="36" customFormat="1" x14ac:dyDescent="0.25">
      <c r="B23" s="33" t="s">
        <v>67</v>
      </c>
      <c r="C23" s="34"/>
      <c r="D23" s="34">
        <v>1</v>
      </c>
      <c r="E23" s="34"/>
      <c r="F23" s="34"/>
      <c r="G23" s="34"/>
      <c r="H23" s="34"/>
      <c r="I23" s="34"/>
      <c r="J23" s="33">
        <v>1</v>
      </c>
    </row>
    <row r="24" spans="2:10" s="31" customFormat="1" x14ac:dyDescent="0.25">
      <c r="B24" s="33" t="s">
        <v>92</v>
      </c>
      <c r="C24" s="34"/>
      <c r="D24" s="34"/>
      <c r="E24" s="34"/>
      <c r="F24" s="34">
        <v>2</v>
      </c>
      <c r="G24" s="34"/>
      <c r="H24" s="34">
        <v>22</v>
      </c>
      <c r="I24" s="34"/>
      <c r="J24" s="33">
        <f t="shared" ref="J24:J36" si="0">SUM(C24:I24)</f>
        <v>24</v>
      </c>
    </row>
    <row r="25" spans="2:10" s="31" customFormat="1" x14ac:dyDescent="0.25">
      <c r="B25" s="33" t="s">
        <v>93</v>
      </c>
      <c r="C25" s="34">
        <v>1</v>
      </c>
      <c r="D25" s="34">
        <v>1</v>
      </c>
      <c r="E25" s="34"/>
      <c r="F25" s="34">
        <v>8</v>
      </c>
      <c r="G25" s="34"/>
      <c r="H25" s="34">
        <v>14</v>
      </c>
      <c r="I25" s="34"/>
      <c r="J25" s="33">
        <f t="shared" si="0"/>
        <v>24</v>
      </c>
    </row>
    <row r="26" spans="2:10" s="31" customFormat="1" x14ac:dyDescent="0.25">
      <c r="B26" s="33" t="s">
        <v>79</v>
      </c>
      <c r="C26" s="34"/>
      <c r="D26" s="34">
        <v>4</v>
      </c>
      <c r="E26" s="34"/>
      <c r="F26" s="34">
        <v>6</v>
      </c>
      <c r="G26" s="34"/>
      <c r="H26" s="34"/>
      <c r="I26" s="34"/>
      <c r="J26" s="33">
        <f t="shared" si="0"/>
        <v>10</v>
      </c>
    </row>
    <row r="27" spans="2:10" s="31" customFormat="1" x14ac:dyDescent="0.25">
      <c r="B27" s="33" t="s">
        <v>94</v>
      </c>
      <c r="C27" s="34"/>
      <c r="D27" s="34">
        <v>1</v>
      </c>
      <c r="E27" s="34"/>
      <c r="F27" s="34"/>
      <c r="G27" s="34"/>
      <c r="H27" s="34"/>
      <c r="I27" s="34"/>
      <c r="J27" s="33">
        <f t="shared" si="0"/>
        <v>1</v>
      </c>
    </row>
    <row r="28" spans="2:10" s="31" customFormat="1" x14ac:dyDescent="0.25">
      <c r="B28" s="33" t="s">
        <v>31</v>
      </c>
      <c r="C28" s="34"/>
      <c r="D28" s="34"/>
      <c r="E28" s="34"/>
      <c r="F28" s="34"/>
      <c r="G28" s="34"/>
      <c r="H28" s="34">
        <v>1</v>
      </c>
      <c r="I28" s="34"/>
      <c r="J28" s="33">
        <f t="shared" si="0"/>
        <v>1</v>
      </c>
    </row>
    <row r="29" spans="2:10" s="31" customFormat="1" x14ac:dyDescent="0.25">
      <c r="B29" s="33" t="s">
        <v>95</v>
      </c>
      <c r="C29" s="34"/>
      <c r="D29" s="34"/>
      <c r="E29" s="34"/>
      <c r="F29" s="34">
        <v>3</v>
      </c>
      <c r="G29" s="34"/>
      <c r="H29" s="34">
        <v>1</v>
      </c>
      <c r="I29" s="34"/>
      <c r="J29" s="33">
        <f t="shared" si="0"/>
        <v>4</v>
      </c>
    </row>
    <row r="30" spans="2:10" s="31" customFormat="1" x14ac:dyDescent="0.25">
      <c r="B30" s="33" t="s">
        <v>32</v>
      </c>
      <c r="C30" s="34"/>
      <c r="D30" s="34"/>
      <c r="E30" s="34"/>
      <c r="F30" s="34">
        <v>11</v>
      </c>
      <c r="G30" s="34"/>
      <c r="H30" s="34">
        <v>3</v>
      </c>
      <c r="I30" s="34"/>
      <c r="J30" s="33">
        <f t="shared" si="0"/>
        <v>14</v>
      </c>
    </row>
    <row r="31" spans="2:10" s="31" customFormat="1" x14ac:dyDescent="0.25">
      <c r="B31" s="33" t="s">
        <v>33</v>
      </c>
      <c r="C31" s="34">
        <v>1</v>
      </c>
      <c r="D31" s="34">
        <v>1</v>
      </c>
      <c r="E31" s="34"/>
      <c r="F31" s="34"/>
      <c r="G31" s="34"/>
      <c r="H31" s="34">
        <v>1</v>
      </c>
      <c r="I31" s="34"/>
      <c r="J31" s="33">
        <f t="shared" si="0"/>
        <v>3</v>
      </c>
    </row>
    <row r="32" spans="2:10" s="31" customFormat="1" x14ac:dyDescent="0.25">
      <c r="B32" s="33" t="s">
        <v>16</v>
      </c>
      <c r="C32" s="34"/>
      <c r="D32" s="34"/>
      <c r="E32" s="34"/>
      <c r="F32" s="34">
        <v>1</v>
      </c>
      <c r="G32" s="34"/>
      <c r="H32" s="34">
        <v>3</v>
      </c>
      <c r="I32" s="34"/>
      <c r="J32" s="33">
        <f t="shared" si="0"/>
        <v>4</v>
      </c>
    </row>
    <row r="33" spans="2:11" s="31" customFormat="1" x14ac:dyDescent="0.25">
      <c r="B33" s="33" t="s">
        <v>17</v>
      </c>
      <c r="C33" s="34"/>
      <c r="D33" s="34">
        <v>1</v>
      </c>
      <c r="E33" s="34"/>
      <c r="F33" s="34"/>
      <c r="G33" s="34"/>
      <c r="H33" s="34"/>
      <c r="I33" s="34"/>
      <c r="J33" s="33">
        <f t="shared" si="0"/>
        <v>1</v>
      </c>
    </row>
    <row r="34" spans="2:11" s="31" customFormat="1" x14ac:dyDescent="0.25">
      <c r="B34" s="33" t="s">
        <v>59</v>
      </c>
      <c r="C34" s="34"/>
      <c r="D34" s="34"/>
      <c r="E34" s="34"/>
      <c r="F34" s="34"/>
      <c r="G34" s="34"/>
      <c r="H34" s="34">
        <v>1</v>
      </c>
      <c r="I34" s="34"/>
      <c r="J34" s="33">
        <f t="shared" si="0"/>
        <v>1</v>
      </c>
    </row>
    <row r="35" spans="2:11" s="31" customFormat="1" x14ac:dyDescent="0.25">
      <c r="B35" s="33" t="s">
        <v>58</v>
      </c>
      <c r="C35" s="34"/>
      <c r="D35" s="34"/>
      <c r="E35" s="34"/>
      <c r="F35" s="34">
        <v>1</v>
      </c>
      <c r="G35" s="34"/>
      <c r="H35" s="34">
        <v>4</v>
      </c>
      <c r="I35" s="34"/>
      <c r="J35" s="33">
        <f t="shared" si="0"/>
        <v>5</v>
      </c>
    </row>
    <row r="36" spans="2:11" s="31" customFormat="1" x14ac:dyDescent="0.25">
      <c r="B36" s="33" t="s">
        <v>57</v>
      </c>
      <c r="C36" s="34">
        <v>1</v>
      </c>
      <c r="D36" s="34">
        <v>1</v>
      </c>
      <c r="E36" s="34"/>
      <c r="F36" s="34"/>
      <c r="G36" s="34"/>
      <c r="H36" s="34"/>
      <c r="I36" s="34"/>
      <c r="J36" s="33">
        <f t="shared" si="0"/>
        <v>2</v>
      </c>
    </row>
    <row r="37" spans="2:11" x14ac:dyDescent="0.25">
      <c r="B37" s="32" t="s">
        <v>75</v>
      </c>
      <c r="C37" s="13">
        <f>SUM(C5:C36)</f>
        <v>9</v>
      </c>
      <c r="D37" s="13">
        <f>SUM(D5:D36)</f>
        <v>17</v>
      </c>
      <c r="E37" s="13"/>
      <c r="F37" s="13">
        <f>SUM(F5:F36)</f>
        <v>88</v>
      </c>
      <c r="G37" s="13">
        <f>SUM(G5:G36)</f>
        <v>0</v>
      </c>
      <c r="H37" s="13">
        <f>SUM(H5:H36)</f>
        <v>62</v>
      </c>
      <c r="I37" s="13">
        <f>SUM(I5:I36)</f>
        <v>0</v>
      </c>
      <c r="J37" s="13">
        <f>SUM(J5:J36)</f>
        <v>176</v>
      </c>
      <c r="K37" s="31"/>
    </row>
    <row r="60" spans="2:7" x14ac:dyDescent="0.25">
      <c r="B60" s="45" t="s">
        <v>82</v>
      </c>
      <c r="C60" s="46"/>
      <c r="D60" s="46"/>
      <c r="E60" s="46"/>
      <c r="F60" s="46"/>
      <c r="G60" s="46"/>
    </row>
    <row r="62" spans="2:7" x14ac:dyDescent="0.25">
      <c r="B62" s="33"/>
      <c r="C62" s="32">
        <v>2018</v>
      </c>
      <c r="D62" s="32">
        <v>2019</v>
      </c>
      <c r="E62" s="32">
        <v>2020</v>
      </c>
    </row>
    <row r="63" spans="2:7" ht="24.75" customHeight="1" x14ac:dyDescent="0.25">
      <c r="B63" s="32" t="s">
        <v>69</v>
      </c>
      <c r="C63" s="34">
        <v>38</v>
      </c>
      <c r="D63" s="34">
        <v>95</v>
      </c>
      <c r="E63" s="34">
        <v>88</v>
      </c>
    </row>
    <row r="64" spans="2:7" ht="24.75" customHeight="1" x14ac:dyDescent="0.25">
      <c r="B64" s="32" t="s">
        <v>70</v>
      </c>
      <c r="C64" s="34">
        <v>0</v>
      </c>
      <c r="D64" s="34">
        <v>3</v>
      </c>
      <c r="E64" s="34">
        <v>0</v>
      </c>
    </row>
    <row r="65" spans="2:5" ht="24.75" customHeight="1" x14ac:dyDescent="0.25">
      <c r="B65" s="32" t="s">
        <v>71</v>
      </c>
      <c r="C65" s="34">
        <v>14</v>
      </c>
      <c r="D65" s="34">
        <v>7</v>
      </c>
      <c r="E65" s="34">
        <v>9</v>
      </c>
    </row>
    <row r="66" spans="2:5" ht="24.75" customHeight="1" x14ac:dyDescent="0.25">
      <c r="B66" s="32" t="s">
        <v>72</v>
      </c>
      <c r="C66" s="34">
        <v>31</v>
      </c>
      <c r="D66" s="34">
        <v>20</v>
      </c>
      <c r="E66" s="34">
        <v>17</v>
      </c>
    </row>
    <row r="67" spans="2:5" ht="24.75" customHeight="1" x14ac:dyDescent="0.25">
      <c r="B67" s="32" t="s">
        <v>73</v>
      </c>
      <c r="C67" s="34">
        <v>34</v>
      </c>
      <c r="D67" s="34">
        <v>80</v>
      </c>
      <c r="E67" s="34">
        <v>62</v>
      </c>
    </row>
    <row r="68" spans="2:5" ht="24.75" customHeight="1" x14ac:dyDescent="0.25">
      <c r="B68" s="32" t="s">
        <v>74</v>
      </c>
      <c r="C68" s="34">
        <v>0</v>
      </c>
      <c r="D68" s="34">
        <v>2</v>
      </c>
      <c r="E68" s="34">
        <v>0</v>
      </c>
    </row>
    <row r="69" spans="2:5" x14ac:dyDescent="0.25">
      <c r="B69" s="33" t="s">
        <v>5</v>
      </c>
      <c r="C69" s="33">
        <f>SUM(C63:C68)</f>
        <v>117</v>
      </c>
      <c r="D69" s="33">
        <f>SUM(D63:D68)</f>
        <v>207</v>
      </c>
      <c r="E69" s="33">
        <f>SUM(E63:E68)</f>
        <v>176</v>
      </c>
    </row>
  </sheetData>
  <sheetProtection algorithmName="SHA-512" hashValue="XNYuLyl5ICFc5JEJ2Ci31NalQs8KYw50/+M43got3b3nN3XeA1Ne4BY2s81qk4XDG4BwS4fq7yh+YYTZdXWGyg==" saltValue="BGb6+EXrtnjo7il2djv/RQ==" spinCount="100000" sheet="1"/>
  <mergeCells count="2">
    <mergeCell ref="B1:G1"/>
    <mergeCell ref="B60:G6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G G z U p D A E D m n A A A A + A A A A B I A H A B D b 2 5 m a W c v U G F j a 2 F n Z S 5 4 b W w g o h g A K K A U A A A A A A A A A A A A A A A A A A A A A A A A A A A A h Y 8 x D o I w G E a v Q r r T l h K V k J 8 y G D d J T E i M a 1 M r N E I x t F j u 5 u C R v I I k i r o 5 f i 9 v e N / j d o d 8 b J v g q n q r O 5 O h C F M U K C O 7 o z Z V h g Z 3 C h O U c 9 g J e R a V C i b Z 2 H S 0 x w z V z l 1 S Q r z 3 2 M e 4 6 y v C K I 3 I o d i W s l a t Q B 9 Z / 5 d D b a w T R i r E Y f + K 4 Q w n E V 4 k c Y R X S w Z k x l B o 8 1 X Y V I w p k B 8 I 6 6 F x Q 6 + 4 s u G m B D J P I O 8 X / A l Q S w M E F A A C A A g A n G G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h s 1 I o i k e 4 D g A A A B E A A A A T A B w A R m 9 y b X V s Y X M v U 2 V j d G l v b j E u b S C i G A A o o B Q A A A A A A A A A A A A A A A A A A A A A A A A A A A A r T k 0 u y c z P U w i G 0 I b W A F B L A Q I t A B Q A A g A I A J x h s 1 K Q w B A 5 p w A A A P g A A A A S A A A A A A A A A A A A A A A A A A A A A A B D b 2 5 m a W c v U G F j a 2 F n Z S 5 4 b W x Q S w E C L Q A U A A I A C A C c Y b N S D 8 r p q 6 Q A A A D p A A A A E w A A A A A A A A A A A A A A A A D z A A A A W 0 N v b n R l b n R f V H l w Z X N d L n h t b F B L A Q I t A B Q A A g A I A J x h s 1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h T a A u b G Z N T b B c b r 5 b b 6 B z A A A A A A I A A A A A A A N m A A D A A A A A E A A A A G s b F x E + f D U U o K C h j W t q e 6 4 A A A A A B I A A A K A A A A A Q A A A A K V X 3 x O C c u H 9 l U k 1 V a b H n i F A A A A B 1 / D Y 5 3 O a X 2 Z c B Z g B H k 4 P U 5 u o 9 1 i 1 3 6 l M I + Y R A c j 6 S D A v E S 1 L L n z X P 7 l t 5 y l q d 8 m T e B S 9 M q i X H C I 9 V 5 F 8 Z T 2 n / g l w q 8 9 T b N 0 w c A y M r L Z W H r x Q A A A D 1 Y f b G P P 7 Q t W u e L 4 5 c x A P 9 V S w h P Q = = < / D a t a M a s h u p > 
</file>

<file path=customXml/itemProps1.xml><?xml version="1.0" encoding="utf-8"?>
<ds:datastoreItem xmlns:ds="http://schemas.openxmlformats.org/officeDocument/2006/customXml" ds:itemID="{00DAF55A-B024-435E-B543-0429D34B87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Actividad Penal</vt:lpstr>
      <vt:lpstr>Evolución terrorismo</vt:lpstr>
      <vt:lpstr>Terrorismo en 2020</vt:lpstr>
      <vt:lpstr>Diligencias investigación</vt:lpstr>
      <vt:lpstr>Contencioso</vt:lpstr>
      <vt:lpstr>Social</vt:lpstr>
      <vt:lpstr>Cooperación internacional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2021-05-20T10:29:11Z</dcterms:modified>
</cp:coreProperties>
</file>