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imKDoq3HN6UkX8tTcGlKZp+hPFkQWAFqkE9363Rf7ifKFfk0+yXJT8KFTN8WXNHAOhFPz5C38c2qYUdMljcIoA==" workbookSaltValue="jG9l33FT9hJy/7TQnSqm7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L42" i="12" s="1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<sst xmlns="http://schemas.openxmlformats.org/spreadsheetml/2006/main" count="2099" uniqueCount="1113">
  <si>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</si>
  <si>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</si>
  <si>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</si>
  <si>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</si>
  <si>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</si>
  <si>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</si>
  <si>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Valencia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</si>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</sst>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AB-45FA-9A70-EB687AA641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AB-45FA-9A70-EB687AA64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13346</c:v>
                </c:pt>
                <c:pt idx="1">
                  <c:v>56308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B-45FA-9A70-EB687AA64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D0-4483-B1F4-9211410427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D0-4483-B1F4-9211410427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D0-4483-B1F4-9211410427E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173</c:v>
                </c:pt>
                <c:pt idx="1">
                  <c:v>3479</c:v>
                </c:pt>
                <c:pt idx="2">
                  <c:v>2141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0-4483-B1F4-92114104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2C-4901-A8AA-2009AD954E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2C-4901-A8AA-2009AD954E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2C-4901-A8AA-2009AD954E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7468</c:v>
                </c:pt>
                <c:pt idx="1">
                  <c:v>1671</c:v>
                </c:pt>
                <c:pt idx="2">
                  <c:v>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2C-4901-A8AA-2009AD954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97-4CC7-A528-B184515766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97-4CC7-A528-B1845157667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1308</c:v>
                </c:pt>
                <c:pt idx="1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97-4CC7-A528-B18451576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23-44CE-8B94-87323FA280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23-44CE-8B94-87323FA280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16591</c:v>
                </c:pt>
                <c:pt idx="1">
                  <c:v>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23-44CE-8B94-87323FA28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1988</c:v>
              </c:pt>
              <c:pt idx="1">
                <c:v>10481</c:v>
              </c:pt>
              <c:pt idx="2">
                <c:v>154</c:v>
              </c:pt>
              <c:pt idx="3">
                <c:v>32</c:v>
              </c:pt>
              <c:pt idx="4">
                <c:v>691</c:v>
              </c:pt>
            </c:numLit>
          </c:val>
          <c:extLst>
            <c:ext xmlns:c16="http://schemas.microsoft.com/office/drawing/2014/chart" uri="{C3380CC4-5D6E-409C-BE32-E72D297353CC}">
              <c16:uniqueId val="{00000001-FEE4-43DD-8BA2-E7928F7A7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0916640419947507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7071</c:v>
              </c:pt>
              <c:pt idx="1">
                <c:v>8105</c:v>
              </c:pt>
              <c:pt idx="2">
                <c:v>453</c:v>
              </c:pt>
              <c:pt idx="3">
                <c:v>129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5BA2-45D8-AFF6-37066365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79</c:v>
              </c:pt>
              <c:pt idx="1">
                <c:v>386</c:v>
              </c:pt>
              <c:pt idx="2">
                <c:v>259</c:v>
              </c:pt>
              <c:pt idx="3">
                <c:v>42</c:v>
              </c:pt>
              <c:pt idx="4">
                <c:v>246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6AD-4600-A050-95959F9EF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462</c:v>
              </c:pt>
              <c:pt idx="1">
                <c:v>1010</c:v>
              </c:pt>
              <c:pt idx="2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1-B2F7-4FF3-8A77-7F2CD472A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10141</c:v>
              </c:pt>
              <c:pt idx="1">
                <c:v>104</c:v>
              </c:pt>
              <c:pt idx="2">
                <c:v>1101</c:v>
              </c:pt>
              <c:pt idx="3">
                <c:v>118</c:v>
              </c:pt>
              <c:pt idx="4">
                <c:v>32</c:v>
              </c:pt>
              <c:pt idx="5">
                <c:v>1</c:v>
              </c:pt>
              <c:pt idx="6">
                <c:v>31</c:v>
              </c:pt>
              <c:pt idx="7">
                <c:v>184</c:v>
              </c:pt>
              <c:pt idx="8">
                <c:v>2442</c:v>
              </c:pt>
              <c:pt idx="9">
                <c:v>426</c:v>
              </c:pt>
              <c:pt idx="10">
                <c:v>8963</c:v>
              </c:pt>
            </c:numLit>
          </c:val>
          <c:extLst>
            <c:ext xmlns:c16="http://schemas.microsoft.com/office/drawing/2014/chart" uri="{C3380CC4-5D6E-409C-BE32-E72D297353CC}">
              <c16:uniqueId val="{00000001-CA4A-4142-AE37-43A313C1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381327334083238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92</c:v>
              </c:pt>
              <c:pt idx="1">
                <c:v>38</c:v>
              </c:pt>
              <c:pt idx="2">
                <c:v>135</c:v>
              </c:pt>
              <c:pt idx="3">
                <c:v>1285</c:v>
              </c:pt>
              <c:pt idx="4">
                <c:v>2194</c:v>
              </c:pt>
              <c:pt idx="5">
                <c:v>1378</c:v>
              </c:pt>
              <c:pt idx="6">
                <c:v>763</c:v>
              </c:pt>
              <c:pt idx="7">
                <c:v>1477</c:v>
              </c:pt>
              <c:pt idx="8">
                <c:v>1759</c:v>
              </c:pt>
              <c:pt idx="9">
                <c:v>467</c:v>
              </c:pt>
              <c:pt idx="10">
                <c:v>534</c:v>
              </c:pt>
              <c:pt idx="1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ADA6-4F31-8787-B436D9FD0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81-4BDD-8B8E-47518F3024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81-4BDD-8B8E-47518F30240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381-4BDD-8B8E-47518F3024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802</c:v>
                </c:pt>
                <c:pt idx="1">
                  <c:v>1046</c:v>
                </c:pt>
                <c:pt idx="2">
                  <c:v>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81-4BDD-8B8E-47518F30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19993</c:v>
              </c:pt>
              <c:pt idx="1">
                <c:v>5489</c:v>
              </c:pt>
              <c:pt idx="2">
                <c:v>2274</c:v>
              </c:pt>
              <c:pt idx="3">
                <c:v>911</c:v>
              </c:pt>
              <c:pt idx="4">
                <c:v>162</c:v>
              </c:pt>
              <c:pt idx="5">
                <c:v>499</c:v>
              </c:pt>
              <c:pt idx="6">
                <c:v>1571</c:v>
              </c:pt>
              <c:pt idx="7">
                <c:v>15819</c:v>
              </c:pt>
              <c:pt idx="8">
                <c:v>190</c:v>
              </c:pt>
              <c:pt idx="9">
                <c:v>444</c:v>
              </c:pt>
              <c:pt idx="10">
                <c:v>982</c:v>
              </c:pt>
              <c:pt idx="11">
                <c:v>1173</c:v>
              </c:pt>
              <c:pt idx="12">
                <c:v>750</c:v>
              </c:pt>
              <c:pt idx="13">
                <c:v>147</c:v>
              </c:pt>
              <c:pt idx="14">
                <c:v>2359</c:v>
              </c:pt>
              <c:pt idx="15">
                <c:v>646</c:v>
              </c:pt>
              <c:pt idx="16">
                <c:v>14434</c:v>
              </c:pt>
              <c:pt idx="17">
                <c:v>201</c:v>
              </c:pt>
            </c:numLit>
          </c:val>
          <c:extLst>
            <c:ext xmlns:c16="http://schemas.microsoft.com/office/drawing/2014/chart" uri="{C3380CC4-5D6E-409C-BE32-E72D297353CC}">
              <c16:uniqueId val="{00000000-167F-45BC-B489-27021F804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150</c:v>
              </c:pt>
              <c:pt idx="1">
                <c:v>2338</c:v>
              </c:pt>
              <c:pt idx="2">
                <c:v>364</c:v>
              </c:pt>
              <c:pt idx="3">
                <c:v>566</c:v>
              </c:pt>
              <c:pt idx="4">
                <c:v>85</c:v>
              </c:pt>
              <c:pt idx="5">
                <c:v>4430</c:v>
              </c:pt>
              <c:pt idx="6">
                <c:v>103</c:v>
              </c:pt>
              <c:pt idx="7">
                <c:v>837</c:v>
              </c:pt>
              <c:pt idx="8">
                <c:v>205</c:v>
              </c:pt>
              <c:pt idx="9">
                <c:v>73</c:v>
              </c:pt>
              <c:pt idx="10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0D39-4C3C-8646-3C4FD421C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161</c:v>
              </c:pt>
              <c:pt idx="1">
                <c:v>708</c:v>
              </c:pt>
              <c:pt idx="2">
                <c:v>322</c:v>
              </c:pt>
              <c:pt idx="3">
                <c:v>29</c:v>
              </c:pt>
              <c:pt idx="4">
                <c:v>15</c:v>
              </c:pt>
              <c:pt idx="5">
                <c:v>455</c:v>
              </c:pt>
              <c:pt idx="6">
                <c:v>33</c:v>
              </c:pt>
              <c:pt idx="7">
                <c:v>759</c:v>
              </c:pt>
              <c:pt idx="8">
                <c:v>3519</c:v>
              </c:pt>
              <c:pt idx="9">
                <c:v>101</c:v>
              </c:pt>
              <c:pt idx="10">
                <c:v>23</c:v>
              </c:pt>
              <c:pt idx="11">
                <c:v>573</c:v>
              </c:pt>
              <c:pt idx="12">
                <c:v>161</c:v>
              </c:pt>
              <c:pt idx="13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CCAA-4755-81E5-F9013EE99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866</c:v>
              </c:pt>
              <c:pt idx="1">
                <c:v>1572</c:v>
              </c:pt>
              <c:pt idx="2">
                <c:v>295</c:v>
              </c:pt>
              <c:pt idx="3">
                <c:v>197</c:v>
              </c:pt>
              <c:pt idx="4">
                <c:v>792</c:v>
              </c:pt>
              <c:pt idx="5">
                <c:v>3973</c:v>
              </c:pt>
              <c:pt idx="6">
                <c:v>59</c:v>
              </c:pt>
              <c:pt idx="7">
                <c:v>725</c:v>
              </c:pt>
              <c:pt idx="8">
                <c:v>592</c:v>
              </c:pt>
              <c:pt idx="9">
                <c:v>408</c:v>
              </c:pt>
              <c:pt idx="10">
                <c:v>65</c:v>
              </c:pt>
              <c:pt idx="11">
                <c:v>1289</c:v>
              </c:pt>
              <c:pt idx="12">
                <c:v>450</c:v>
              </c:pt>
              <c:pt idx="13">
                <c:v>599</c:v>
              </c:pt>
              <c:pt idx="14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BFC1-47D5-B646-075881770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911</c:v>
              </c:pt>
              <c:pt idx="1">
                <c:v>116</c:v>
              </c:pt>
              <c:pt idx="2">
                <c:v>521</c:v>
              </c:pt>
              <c:pt idx="3">
                <c:v>156</c:v>
              </c:pt>
              <c:pt idx="4">
                <c:v>549</c:v>
              </c:pt>
              <c:pt idx="5">
                <c:v>3085</c:v>
              </c:pt>
              <c:pt idx="6">
                <c:v>576</c:v>
              </c:pt>
              <c:pt idx="7">
                <c:v>615</c:v>
              </c:pt>
              <c:pt idx="8">
                <c:v>533</c:v>
              </c:pt>
              <c:pt idx="9">
                <c:v>870</c:v>
              </c:pt>
              <c:pt idx="10">
                <c:v>542</c:v>
              </c:pt>
              <c:pt idx="11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C027-459B-9164-9EDF1FC1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Orden público</c:v>
                </c:pt>
                <c:pt idx="9">
                  <c:v>S / E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</c:v>
              </c:pt>
              <c:pt idx="1">
                <c:v>14</c:v>
              </c:pt>
              <c:pt idx="2">
                <c:v>2</c:v>
              </c:pt>
              <c:pt idx="3">
                <c:v>84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85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A1-4DE0-ACBF-930CBF444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46</c:v>
              </c:pt>
              <c:pt idx="1">
                <c:v>5</c:v>
              </c:pt>
              <c:pt idx="2">
                <c:v>12</c:v>
              </c:pt>
              <c:pt idx="3">
                <c:v>107</c:v>
              </c:pt>
              <c:pt idx="4">
                <c:v>3</c:v>
              </c:pt>
              <c:pt idx="5">
                <c:v>9</c:v>
              </c:pt>
              <c:pt idx="6">
                <c:v>2</c:v>
              </c:pt>
              <c:pt idx="7">
                <c:v>22</c:v>
              </c:pt>
              <c:pt idx="8">
                <c:v>2</c:v>
              </c:pt>
              <c:pt idx="9">
                <c:v>2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A93-40C5-8A40-9E4F112210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S / 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  <c:pt idx="5">
                <c:v>16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537-49BC-9481-4C6641597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14</c:v>
              </c:pt>
              <c:pt idx="1">
                <c:v>1</c:v>
              </c:pt>
              <c:pt idx="2">
                <c:v>6</c:v>
              </c:pt>
              <c:pt idx="3">
                <c:v>4</c:v>
              </c:pt>
              <c:pt idx="4">
                <c:v>3</c:v>
              </c:pt>
              <c:pt idx="5">
                <c:v>7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5</c:v>
              </c:pt>
              <c:pt idx="10">
                <c:v>1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6BB-4F5F-8534-C7AB4DC7E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Aux!$F$2:$F$19</c:f>
              <c:strCache>
                <c:ptCount val="18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Honor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Ordenación territorio</c:v>
                </c:pt>
                <c:pt idx="7">
                  <c:v>Patrimonio histórico</c:v>
                </c:pt>
                <c:pt idx="8">
                  <c:v>Medio ambiente</c:v>
                </c:pt>
                <c:pt idx="9">
                  <c:v>Incendios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31</c:v>
              </c:pt>
              <c:pt idx="1">
                <c:v>39</c:v>
              </c:pt>
              <c:pt idx="2">
                <c:v>11</c:v>
              </c:pt>
              <c:pt idx="3">
                <c:v>49</c:v>
              </c:pt>
              <c:pt idx="4">
                <c:v>133</c:v>
              </c:pt>
              <c:pt idx="5">
                <c:v>41</c:v>
              </c:pt>
              <c:pt idx="6">
                <c:v>41</c:v>
              </c:pt>
              <c:pt idx="7">
                <c:v>21</c:v>
              </c:pt>
              <c:pt idx="8">
                <c:v>158</c:v>
              </c:pt>
              <c:pt idx="9">
                <c:v>157</c:v>
              </c:pt>
              <c:pt idx="10">
                <c:v>153</c:v>
              </c:pt>
              <c:pt idx="11">
                <c:v>97</c:v>
              </c:pt>
              <c:pt idx="12">
                <c:v>53</c:v>
              </c:pt>
              <c:pt idx="13">
                <c:v>60</c:v>
              </c:pt>
              <c:pt idx="14">
                <c:v>15</c:v>
              </c:pt>
              <c:pt idx="15">
                <c:v>34</c:v>
              </c:pt>
              <c:pt idx="16">
                <c:v>15</c:v>
              </c:pt>
              <c:pt idx="17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818A-4892-834B-3958AB859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28-4C4B-AF76-91D5349E1C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828-4C4B-AF76-91D5349E1C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6234</c:v>
                </c:pt>
                <c:pt idx="1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8-4C4B-AF76-91D5349E1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De la trata de seres humanos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45</c:v>
              </c:pt>
              <c:pt idx="1">
                <c:v>48</c:v>
              </c:pt>
              <c:pt idx="2">
                <c:v>4</c:v>
              </c:pt>
              <c:pt idx="3">
                <c:v>32</c:v>
              </c:pt>
              <c:pt idx="4">
                <c:v>1</c:v>
              </c:pt>
              <c:pt idx="5">
                <c:v>159</c:v>
              </c:pt>
              <c:pt idx="6">
                <c:v>1</c:v>
              </c:pt>
              <c:pt idx="7">
                <c:v>2</c:v>
              </c:pt>
              <c:pt idx="8">
                <c:v>9</c:v>
              </c:pt>
              <c:pt idx="9">
                <c:v>143</c:v>
              </c:pt>
              <c:pt idx="10">
                <c:v>54</c:v>
              </c:pt>
              <c:pt idx="11">
                <c:v>25</c:v>
              </c:pt>
              <c:pt idx="12">
                <c:v>30</c:v>
              </c:pt>
              <c:pt idx="1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427-4B4B-A36F-758A25CD6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1316</c:v>
              </c:pt>
              <c:pt idx="1">
                <c:v>1327</c:v>
              </c:pt>
              <c:pt idx="2">
                <c:v>782</c:v>
              </c:pt>
              <c:pt idx="3">
                <c:v>200</c:v>
              </c:pt>
              <c:pt idx="4">
                <c:v>86</c:v>
              </c:pt>
              <c:pt idx="5">
                <c:v>452</c:v>
              </c:pt>
              <c:pt idx="6">
                <c:v>2853</c:v>
              </c:pt>
              <c:pt idx="7">
                <c:v>492</c:v>
              </c:pt>
              <c:pt idx="8">
                <c:v>4829</c:v>
              </c:pt>
              <c:pt idx="9">
                <c:v>490</c:v>
              </c:pt>
              <c:pt idx="10">
                <c:v>76</c:v>
              </c:pt>
              <c:pt idx="11">
                <c:v>1330</c:v>
              </c:pt>
              <c:pt idx="12">
                <c:v>708</c:v>
              </c:pt>
              <c:pt idx="13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FADD-42F2-B462-FE23976AF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66-4B36-916D-C6C4356F10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66-4B36-916D-C6C4356F10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66-4B36-916D-C6C4356F10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66-4B36-916D-C6C4356F1092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B66-4B36-916D-C6C4356F10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7</c:v>
                </c:pt>
                <c:pt idx="1">
                  <c:v>173</c:v>
                </c:pt>
                <c:pt idx="2">
                  <c:v>10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6-4B36-916D-C6C4356F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10-4498-A2DA-C219C12E2D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10-4498-A2DA-C219C12E2D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C10-4498-A2DA-C219C12E2D4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C10-4498-A2DA-C219C12E2D4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C10-4498-A2DA-C219C12E2D4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10-4498-A2DA-C219C12E2D40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10-4498-A2DA-C219C12E2D40}"/>
                </c:ext>
              </c:extLst>
            </c:dLbl>
            <c:dLbl>
              <c:idx val="3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10-4498-A2DA-C219C12E2D4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10-4498-A2DA-C219C12E2D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General</c:formatCode>
                <c:ptCount val="5"/>
                <c:pt idx="0" formatCode="#,##0">
                  <c:v>194</c:v>
                </c:pt>
                <c:pt idx="2" formatCode="#,##0">
                  <c:v>45</c:v>
                </c:pt>
                <c:pt idx="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10-4498-A2DA-C219C12E2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4588</c:v>
              </c:pt>
              <c:pt idx="1">
                <c:v>551</c:v>
              </c:pt>
              <c:pt idx="2">
                <c:v>352</c:v>
              </c:pt>
              <c:pt idx="3">
                <c:v>1436</c:v>
              </c:pt>
              <c:pt idx="4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91B2-42A3-8F43-DCAF8187A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2033</c:v>
              </c:pt>
              <c:pt idx="1">
                <c:v>406</c:v>
              </c:pt>
              <c:pt idx="2">
                <c:v>39</c:v>
              </c:pt>
              <c:pt idx="3">
                <c:v>1098</c:v>
              </c:pt>
              <c:pt idx="4">
                <c:v>262</c:v>
              </c:pt>
            </c:numLit>
          </c:val>
          <c:extLst>
            <c:ext xmlns:c16="http://schemas.microsoft.com/office/drawing/2014/chart" uri="{C3380CC4-5D6E-409C-BE32-E72D297353CC}">
              <c16:uniqueId val="{00000000-C4C8-4955-BC10-2DD10CB3C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61</c:v>
              </c:pt>
              <c:pt idx="1">
                <c:v>44</c:v>
              </c:pt>
              <c:pt idx="2">
                <c:v>669</c:v>
              </c:pt>
            </c:numLit>
          </c:val>
          <c:extLst>
            <c:ext xmlns:c16="http://schemas.microsoft.com/office/drawing/2014/chart" uri="{C3380CC4-5D6E-409C-BE32-E72D297353CC}">
              <c16:uniqueId val="{00000000-0B97-4924-BD2A-2AFAA7A6A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B63-4E02-8848-FCE8FED32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203</c:v>
              </c:pt>
              <c:pt idx="1">
                <c:v>11</c:v>
              </c:pt>
              <c:pt idx="2">
                <c:v>513</c:v>
              </c:pt>
              <c:pt idx="3">
                <c:v>195</c:v>
              </c:pt>
              <c:pt idx="4">
                <c:v>40</c:v>
              </c:pt>
              <c:pt idx="5">
                <c:v>25</c:v>
              </c:pt>
              <c:pt idx="6">
                <c:v>358</c:v>
              </c:pt>
            </c:numLit>
          </c:val>
          <c:extLst>
            <c:ext xmlns:c16="http://schemas.microsoft.com/office/drawing/2014/chart" uri="{C3380CC4-5D6E-409C-BE32-E72D297353CC}">
              <c16:uniqueId val="{00000000-4766-4DEA-B154-E5A7D2388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2</c:v>
              </c:pt>
              <c:pt idx="1">
                <c:v>1056</c:v>
              </c:pt>
              <c:pt idx="2">
                <c:v>41</c:v>
              </c:pt>
              <c:pt idx="3">
                <c:v>81</c:v>
              </c:pt>
              <c:pt idx="4">
                <c:v>359</c:v>
              </c:pt>
              <c:pt idx="5">
                <c:v>311</c:v>
              </c:pt>
              <c:pt idx="6">
                <c:v>1320</c:v>
              </c:pt>
              <c:pt idx="7">
                <c:v>278</c:v>
              </c:pt>
              <c:pt idx="8">
                <c:v>41</c:v>
              </c:pt>
              <c:pt idx="9">
                <c:v>1</c:v>
              </c:pt>
              <c:pt idx="10">
                <c:v>6</c:v>
              </c:pt>
              <c:pt idx="11">
                <c:v>40</c:v>
              </c:pt>
              <c:pt idx="12">
                <c:v>490</c:v>
              </c:pt>
              <c:pt idx="13">
                <c:v>57</c:v>
              </c:pt>
              <c:pt idx="14">
                <c:v>676</c:v>
              </c:pt>
              <c:pt idx="15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E4BD-4302-93BC-CDF1C1EB4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44-4779-8447-3D3F99CFE8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44-4779-8447-3D3F99CFE8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5276</c:v>
                </c:pt>
                <c:pt idx="1">
                  <c:v>2198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44-4779-8447-3D3F99CFE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Aux!$BE$2:$BE$12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  <c:pt idx="9">
                  <c:v>Sustracción internacional de menores</c:v>
                </c:pt>
                <c:pt idx="10">
                  <c:v>Ensayos Clínicos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334</c:v>
              </c:pt>
              <c:pt idx="1">
                <c:v>127</c:v>
              </c:pt>
              <c:pt idx="2">
                <c:v>1612</c:v>
              </c:pt>
              <c:pt idx="3">
                <c:v>2</c:v>
              </c:pt>
              <c:pt idx="4">
                <c:v>101</c:v>
              </c:pt>
              <c:pt idx="5">
                <c:v>5</c:v>
              </c:pt>
              <c:pt idx="6">
                <c:v>121</c:v>
              </c:pt>
              <c:pt idx="7">
                <c:v>1</c:v>
              </c:pt>
              <c:pt idx="8">
                <c:v>62</c:v>
              </c:pt>
              <c:pt idx="9">
                <c:v>6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E20-4E52-BEDA-F6255BC54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2D-4D37-A3D8-DE276BE57C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2D-4D37-A3D8-DE276BE57C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D-4D37-A3D8-DE276BE57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3B-400F-AD8C-E981E9F7C7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3B-400F-AD8C-E981E9F7C79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3B-400F-AD8C-E981E9F7C79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43B-400F-AD8C-E981E9F7C79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28</c:v>
                </c:pt>
                <c:pt idx="1">
                  <c:v>38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B-400F-AD8C-E981E9F7C7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849</c:v>
              </c:pt>
              <c:pt idx="1">
                <c:v>20</c:v>
              </c:pt>
              <c:pt idx="2">
                <c:v>3</c:v>
              </c:pt>
              <c:pt idx="3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F731-41A8-B516-05995FEAC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352</c:v>
              </c:pt>
              <c:pt idx="1">
                <c:v>29</c:v>
              </c:pt>
              <c:pt idx="2">
                <c:v>1</c:v>
              </c:pt>
              <c:pt idx="3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01D5-4CE2-8D0E-966F052BE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75</c:v>
              </c:pt>
              <c:pt idx="1">
                <c:v>60</c:v>
              </c:pt>
              <c:pt idx="2">
                <c:v>143</c:v>
              </c:pt>
              <c:pt idx="3">
                <c:v>70</c:v>
              </c:pt>
              <c:pt idx="4">
                <c:v>369</c:v>
              </c:pt>
              <c:pt idx="5">
                <c:v>172</c:v>
              </c:pt>
              <c:pt idx="6">
                <c:v>104</c:v>
              </c:pt>
              <c:pt idx="7">
                <c:v>3</c:v>
              </c:pt>
              <c:pt idx="8">
                <c:v>4</c:v>
              </c:pt>
              <c:pt idx="9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61E8-4CEB-8CBA-046EA346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D5-4095-A2D4-591734801E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D5-4095-A2D4-591734801E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424</c:v>
                </c:pt>
                <c:pt idx="1">
                  <c:v>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D5-4095-A2D4-591734801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45-4328-B109-E3E017C8AA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45-4328-B109-E3E017C8AA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45-4328-B109-E3E017C8AA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45-4328-B109-E3E017C8AA6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45-4328-B109-E3E017C8A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228</c:v>
                </c:pt>
                <c:pt idx="1">
                  <c:v>318</c:v>
                </c:pt>
                <c:pt idx="2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45-4328-B109-E3E017C8A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5045</c:v>
              </c:pt>
              <c:pt idx="1">
                <c:v>83</c:v>
              </c:pt>
              <c:pt idx="2">
                <c:v>4</c:v>
              </c:pt>
              <c:pt idx="3">
                <c:v>17</c:v>
              </c:pt>
              <c:pt idx="4">
                <c:v>1</c:v>
              </c:pt>
              <c:pt idx="5">
                <c:v>4</c:v>
              </c:pt>
              <c:pt idx="6">
                <c:v>961</c:v>
              </c:pt>
            </c:numLit>
          </c:val>
          <c:extLst>
            <c:ext xmlns:c16="http://schemas.microsoft.com/office/drawing/2014/chart" uri="{C3380CC4-5D6E-409C-BE32-E72D297353CC}">
              <c16:uniqueId val="{00000000-70EE-4B22-9560-49E8D3A4E6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1207</c:v>
              </c:pt>
              <c:pt idx="1">
                <c:v>131</c:v>
              </c:pt>
              <c:pt idx="2">
                <c:v>12</c:v>
              </c:pt>
              <c:pt idx="3">
                <c:v>2</c:v>
              </c:pt>
              <c:pt idx="4">
                <c:v>4</c:v>
              </c:pt>
              <c:pt idx="5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0-8A68-423C-B982-E41DE4C92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7-4797-A50A-316A9420AF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7-4797-A50A-316A9420AF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4268</c:v>
                </c:pt>
                <c:pt idx="1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7-4797-A50A-316A9420A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CFE-4824-A412-B2ABD9FA0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25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5E0-4607-9BF2-CB40FDC84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15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1B1-4A7D-9A63-1E5A11EA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DFB-4D48-96A5-CDABFC5E4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EBF-4748-823B-6F4559F2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E1-4396-A837-B0887E106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750</c:v>
              </c:pt>
              <c:pt idx="2">
                <c:v>27</c:v>
              </c:pt>
              <c:pt idx="3">
                <c:v>371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EC1-4EDC-B5BB-1EA2A2C86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</c:v>
              </c:pt>
              <c:pt idx="1">
                <c:v>3080</c:v>
              </c:pt>
              <c:pt idx="2">
                <c:v>30</c:v>
              </c:pt>
              <c:pt idx="3">
                <c:v>1292</c:v>
              </c:pt>
            </c:numLit>
          </c:val>
          <c:extLst>
            <c:ext xmlns:c16="http://schemas.microsoft.com/office/drawing/2014/chart" uri="{C3380CC4-5D6E-409C-BE32-E72D297353CC}">
              <c16:uniqueId val="{00000000-2F28-41AB-9B89-1B9923D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4B-48B9-9DBA-4C6A3DA2C4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4B-48B9-9DBA-4C6A3DA2C4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266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4B-48B9-9DBA-4C6A3DA2C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2471</c:v>
              </c:pt>
              <c:pt idx="2">
                <c:v>53</c:v>
              </c:pt>
              <c:pt idx="3">
                <c:v>972</c:v>
              </c:pt>
            </c:numLit>
          </c:val>
          <c:extLst>
            <c:ext xmlns:c16="http://schemas.microsoft.com/office/drawing/2014/chart" uri="{C3380CC4-5D6E-409C-BE32-E72D297353CC}">
              <c16:uniqueId val="{00000000-657F-46E3-8E70-604396F30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395</c:v>
              </c:pt>
              <c:pt idx="2">
                <c:v>13</c:v>
              </c:pt>
              <c:pt idx="3">
                <c:v>176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01D-4357-B08C-1112F40BB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349</c:v>
              </c:pt>
              <c:pt idx="2">
                <c:v>32</c:v>
              </c:pt>
              <c:pt idx="3">
                <c:v>227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C7-4922-9561-67E5CA28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</c:v>
              </c:pt>
              <c:pt idx="2">
                <c:v>89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D2-4DDA-8554-DD67DB18E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3251</c:v>
              </c:pt>
              <c:pt idx="2">
                <c:v>154</c:v>
              </c:pt>
              <c:pt idx="3">
                <c:v>1398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D2E-47BC-95EC-74B87D746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42</c:v>
              </c:pt>
              <c:pt idx="2">
                <c:v>20</c:v>
              </c:pt>
              <c:pt idx="3">
                <c:v>47</c:v>
              </c:pt>
              <c:pt idx="4">
                <c:v>152</c:v>
              </c:pt>
              <c:pt idx="5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E410-49D3-A8F2-18C08BE01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1</c:v>
              </c:pt>
              <c:pt idx="2">
                <c:v>253</c:v>
              </c:pt>
              <c:pt idx="3">
                <c:v>22</c:v>
              </c:pt>
              <c:pt idx="4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FE67-4F19-9056-45BCA683E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7</c:v>
              </c:pt>
              <c:pt idx="2">
                <c:v>2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85D-4954-BA92-2E48A0D35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EC-4095-A045-52D5D2E14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AA-4F44-9540-819BFE6076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AA-4F44-9540-819BFE6076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377</c:v>
                </c:pt>
                <c:pt idx="1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A-4F44-9540-819BFE607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48-473A-846B-C125367F05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48-473A-846B-C125367F05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48-473A-846B-C125367F050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560</c:v>
                </c:pt>
                <c:pt idx="1">
                  <c:v>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48-473A-846B-C125367F05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8E-46BD-8BBA-51C716C911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8E-46BD-8BBA-51C716C911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2701</c:v>
                </c:pt>
                <c:pt idx="1">
                  <c:v>3092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8E-46BD-8BBA-51C716C9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28573</xdr:rowOff>
    </xdr:from>
    <xdr:to>
      <xdr:col>4</xdr:col>
      <xdr:colOff>3067050</xdr:colOff>
      <xdr:row>27</xdr:row>
      <xdr:rowOff>76199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DEEB9D1-6D1C-44A7-B8A2-E97C1697F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C9684D59-5711-4357-8A4E-6809578F8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1B1C275-060A-4903-8593-6DE2F7EF8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22</xdr:row>
      <xdr:rowOff>38099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14B5890-0606-4472-8206-81184EDE6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624098B-AA73-4847-9950-63278F81C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8BD3FA4-5562-427F-9565-BA6C2C8D8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A583788-E783-40FC-BA5F-96F4B43E3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3D7C7F8-9789-4DB1-9E80-F186D615B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3DE5E2B-C640-45BF-BDE2-AD953EF45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A3DF3BD-5C36-495C-A915-0A3292FDFE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E629447-A9B8-4286-8DEB-B8418A0469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6E59C52-5E7E-41F4-B015-028E4ED80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506342D-697C-45D1-924B-FCAC7A5F7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C01A16-E80C-4C05-9ED5-7511ACB0E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0B92EE3-9D19-477C-8454-8DA9CD42A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970DE77-E5C4-4095-A67A-FFFE9C785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2D40F25-8167-4BD9-AEAF-B9243952F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FD7C52B-0BF5-4D7A-A065-B64AB00F71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C8C038A-1646-4378-B576-F3BA38AF8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AF69AEB-FB20-4E54-BAF7-484C8C397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518DCEE-F906-45F5-8780-901B8C9C3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0AA2E8E-2A58-486D-ABCA-10081739A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5D9C4B2-41BC-4667-BC7B-11B7C0053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EDA1198-AF01-4CE1-A7B8-6530D5EAC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F125630-CF84-4FC9-A679-09AA94C4C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1E517D4-9354-4BE7-884F-64CBB9FAE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AB372B4-8186-4015-A13D-91D1BCA15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AD118A3-A7F3-4D20-920A-C9AA06A4A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C8B8AE1-5A52-41A8-97A9-06897267B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60B4261-61BF-4612-BC1B-0FAA235B8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65B0BEF-6C60-4484-A2E9-9E67E49C3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8CD166F-62F1-423C-BBAB-53AD76327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8C1E142-39CA-4FA1-B7F9-3A2827D6C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A546C51-E3AD-49B0-9DD2-A2ED634B8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4B5B99C-4D90-479D-BBB0-4741C477B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69850</xdr:colOff>
      <xdr:row>6</xdr:row>
      <xdr:rowOff>247650</xdr:rowOff>
    </xdr:from>
    <xdr:to>
      <xdr:col>22</xdr:col>
      <xdr:colOff>514350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81AEF9B-11B7-4123-A966-41C8CE4D7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664EF21B-E0A8-40C0-B6FC-4FB8E0E9A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A241FDC-482B-4A5D-9D45-A2567FA2CF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A148B5A-7F9B-4B3B-9F0B-C83623B916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38</xdr:row>
      <xdr:rowOff>95250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DCFA2DD-9213-498A-AE82-EA31663FC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475185B-4EB8-4613-AB1D-35FEAC17CD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A8496E7-CD13-4E1B-8181-BC90B276A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E44894D-CD06-4676-BBB6-B637DF246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C9AF57A-86F3-4A49-B985-020A4493C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DFFA1FB-FCF7-45B7-A51B-C2F03285F8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B25C85B-A65C-4A83-BA89-AD9C83612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BA0CE8D-BADB-485A-B1ED-5FA4F6BED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727B788-EC13-4530-A52C-BC8D909BAD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BE4266C-479E-4768-AB54-3C3173055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2748488-C702-453B-B23B-69882902C1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936B09-EE50-4A46-8028-B222FD8F5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C0A9D-2A61-4C7A-83B8-7DEC7F61E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9B96CCB-9ED6-42DA-A188-DFCFD213F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210DCE5-1C00-4E29-B32F-93F301B0F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F2CC61B-C2A3-4958-9F0D-5F252EC45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1F2EC9A-DF09-4E86-929E-A594AADC73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8CE6B0F7-A4D7-4A64-BBB9-21E224539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8BBEC7F-2AFE-4193-ACE1-0A0973B315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33B2FBB-9554-487A-BE2A-EE97F3BA0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05B0433-42EC-4E30-B5E9-57317CF2A1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EB8CCCB-3C5D-4003-9551-450E4970D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6AB61D7-7E96-480D-9B1A-A7238924D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40CAF7E8-0CDA-44D2-A2F4-C56E770F2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C0EF2A39-38DB-43BA-A93E-04DCBA9E2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9C3AF8F-A7BB-4FDC-BD11-FCEE7DDC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C56CE32-A2C5-4EBA-8FB7-52DA16E1EB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6E8F425-8A6A-45CB-866A-CC0D7914D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8484D04-29E5-4DDA-93A7-78C90DE0A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PQHRCX+fcVjSniKfh5GgbAx5Lszt++wdVajaFQmrNxZXGcbJj0IF8weJG7jO3jjx9qi/HyTHR9CMap37JGaAqA==" saltValue="aTjGRAQruqT1QTTTUmXOv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38</v>
      </c>
      <c r="D5" s="13">
        <v>6</v>
      </c>
      <c r="E5" s="25">
        <v>14</v>
      </c>
    </row>
    <row r="6" spans="1:5" x14ac:dyDescent="0.25">
      <c r="A6" s="11" t="s">
        <v>849</v>
      </c>
      <c r="B6" s="18"/>
      <c r="C6" s="13">
        <v>42</v>
      </c>
      <c r="D6" s="13">
        <v>18</v>
      </c>
      <c r="E6" s="25">
        <v>9</v>
      </c>
    </row>
    <row r="7" spans="1:5" x14ac:dyDescent="0.25">
      <c r="A7" s="11" t="s">
        <v>850</v>
      </c>
      <c r="B7" s="18"/>
      <c r="C7" s="13">
        <v>20</v>
      </c>
      <c r="D7" s="13">
        <v>2</v>
      </c>
      <c r="E7" s="25">
        <v>12</v>
      </c>
    </row>
    <row r="8" spans="1:5" x14ac:dyDescent="0.25">
      <c r="A8" s="11" t="s">
        <v>851</v>
      </c>
      <c r="B8" s="18"/>
      <c r="C8" s="13">
        <v>47</v>
      </c>
      <c r="D8" s="13">
        <v>25</v>
      </c>
      <c r="E8" s="25">
        <v>13</v>
      </c>
    </row>
    <row r="9" spans="1:5" x14ac:dyDescent="0.25">
      <c r="A9" s="11" t="s">
        <v>459</v>
      </c>
      <c r="B9" s="18"/>
      <c r="C9" s="13">
        <v>152</v>
      </c>
      <c r="D9" s="13">
        <v>20</v>
      </c>
      <c r="E9" s="25">
        <v>121</v>
      </c>
    </row>
    <row r="10" spans="1:5" x14ac:dyDescent="0.25">
      <c r="A10" s="11" t="s">
        <v>852</v>
      </c>
      <c r="B10" s="18"/>
      <c r="C10" s="13">
        <v>85</v>
      </c>
      <c r="D10" s="13">
        <v>44</v>
      </c>
      <c r="E10" s="25">
        <v>30</v>
      </c>
    </row>
    <row r="11" spans="1:5" x14ac:dyDescent="0.25">
      <c r="A11" s="183" t="s">
        <v>624</v>
      </c>
      <c r="B11" s="184"/>
      <c r="C11" s="32">
        <v>384</v>
      </c>
      <c r="D11" s="32">
        <v>115</v>
      </c>
      <c r="E11" s="32">
        <v>199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1</v>
      </c>
    </row>
    <row r="15" spans="1:5" x14ac:dyDescent="0.25">
      <c r="A15" s="11" t="s">
        <v>855</v>
      </c>
      <c r="B15" s="18"/>
      <c r="C15" s="28"/>
    </row>
    <row r="16" spans="1:5" x14ac:dyDescent="0.25">
      <c r="A16" s="11" t="s">
        <v>856</v>
      </c>
      <c r="B16" s="18"/>
      <c r="C16" s="28"/>
    </row>
    <row r="17" spans="1:3" x14ac:dyDescent="0.25">
      <c r="A17" s="183" t="s">
        <v>624</v>
      </c>
      <c r="B17" s="184"/>
      <c r="C17" s="32">
        <v>1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6</v>
      </c>
    </row>
    <row r="21" spans="1:3" x14ac:dyDescent="0.25">
      <c r="A21" s="11" t="s">
        <v>849</v>
      </c>
      <c r="B21" s="18"/>
      <c r="C21" s="25">
        <v>8</v>
      </c>
    </row>
    <row r="22" spans="1:3" x14ac:dyDescent="0.25">
      <c r="A22" s="11" t="s">
        <v>850</v>
      </c>
      <c r="B22" s="18"/>
      <c r="C22" s="25">
        <v>29</v>
      </c>
    </row>
    <row r="23" spans="1:3" x14ac:dyDescent="0.25">
      <c r="A23" s="11" t="s">
        <v>851</v>
      </c>
      <c r="B23" s="18"/>
      <c r="C23" s="25">
        <v>27</v>
      </c>
    </row>
    <row r="24" spans="1:3" x14ac:dyDescent="0.25">
      <c r="A24" s="11" t="s">
        <v>459</v>
      </c>
      <c r="B24" s="18"/>
      <c r="C24" s="25">
        <v>42</v>
      </c>
    </row>
    <row r="25" spans="1:3" x14ac:dyDescent="0.25">
      <c r="A25" s="11" t="s">
        <v>852</v>
      </c>
      <c r="B25" s="18"/>
      <c r="C25" s="25">
        <v>81</v>
      </c>
    </row>
    <row r="26" spans="1:3" x14ac:dyDescent="0.25">
      <c r="A26" s="183" t="s">
        <v>624</v>
      </c>
      <c r="B26" s="184"/>
      <c r="C26" s="32">
        <v>193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11</v>
      </c>
    </row>
    <row r="30" spans="1:3" x14ac:dyDescent="0.25">
      <c r="A30" s="11" t="s">
        <v>696</v>
      </c>
      <c r="B30" s="18"/>
      <c r="C30" s="25">
        <v>1</v>
      </c>
    </row>
    <row r="31" spans="1:3" x14ac:dyDescent="0.25">
      <c r="A31" s="11" t="s">
        <v>858</v>
      </c>
      <c r="B31" s="18"/>
      <c r="C31" s="25">
        <v>253</v>
      </c>
    </row>
    <row r="32" spans="1:3" x14ac:dyDescent="0.25">
      <c r="A32" s="11" t="s">
        <v>793</v>
      </c>
      <c r="B32" s="18"/>
      <c r="C32" s="25">
        <v>22</v>
      </c>
    </row>
    <row r="33" spans="1:3" x14ac:dyDescent="0.25">
      <c r="A33" s="11" t="s">
        <v>859</v>
      </c>
      <c r="B33" s="18"/>
      <c r="C33" s="25">
        <v>47</v>
      </c>
    </row>
    <row r="34" spans="1:3" x14ac:dyDescent="0.25">
      <c r="A34" s="11" t="s">
        <v>698</v>
      </c>
      <c r="B34" s="18"/>
      <c r="C34" s="28"/>
    </row>
    <row r="35" spans="1:3" x14ac:dyDescent="0.25">
      <c r="A35" s="11" t="s">
        <v>699</v>
      </c>
      <c r="B35" s="18"/>
      <c r="C35" s="28"/>
    </row>
    <row r="36" spans="1:3" x14ac:dyDescent="0.25">
      <c r="A36" s="11" t="s">
        <v>757</v>
      </c>
      <c r="B36" s="18"/>
      <c r="C36" s="28"/>
    </row>
    <row r="37" spans="1:3" x14ac:dyDescent="0.25">
      <c r="A37" s="11" t="s">
        <v>758</v>
      </c>
      <c r="B37" s="18"/>
      <c r="C37" s="28"/>
    </row>
    <row r="38" spans="1:3" x14ac:dyDescent="0.25">
      <c r="A38" s="183" t="s">
        <v>624</v>
      </c>
      <c r="B38" s="184"/>
      <c r="C38" s="32">
        <v>334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8</v>
      </c>
    </row>
    <row r="42" spans="1:3" x14ac:dyDescent="0.25">
      <c r="A42" s="11" t="s">
        <v>849</v>
      </c>
      <c r="B42" s="18"/>
      <c r="C42" s="25">
        <v>14</v>
      </c>
    </row>
    <row r="43" spans="1:3" x14ac:dyDescent="0.25">
      <c r="A43" s="11" t="s">
        <v>850</v>
      </c>
      <c r="B43" s="18"/>
      <c r="C43" s="25">
        <v>1</v>
      </c>
    </row>
    <row r="44" spans="1:3" x14ac:dyDescent="0.25">
      <c r="A44" s="11" t="s">
        <v>851</v>
      </c>
      <c r="B44" s="18"/>
      <c r="C44" s="25">
        <v>12</v>
      </c>
    </row>
    <row r="45" spans="1:3" x14ac:dyDescent="0.25">
      <c r="A45" s="11" t="s">
        <v>459</v>
      </c>
      <c r="B45" s="18"/>
      <c r="C45" s="25">
        <v>9</v>
      </c>
    </row>
    <row r="46" spans="1:3" x14ac:dyDescent="0.25">
      <c r="A46" s="11" t="s">
        <v>852</v>
      </c>
      <c r="B46" s="18"/>
      <c r="C46" s="25">
        <v>22</v>
      </c>
    </row>
    <row r="47" spans="1:3" x14ac:dyDescent="0.25">
      <c r="A47" s="183" t="s">
        <v>624</v>
      </c>
      <c r="B47" s="184"/>
      <c r="C47" s="32">
        <v>66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8"/>
    </row>
    <row r="51" spans="1:3" x14ac:dyDescent="0.25">
      <c r="A51" s="171"/>
      <c r="B51" s="12" t="s">
        <v>77</v>
      </c>
      <c r="C51" s="25">
        <v>3</v>
      </c>
    </row>
    <row r="52" spans="1:3" x14ac:dyDescent="0.25">
      <c r="A52" s="169" t="s">
        <v>849</v>
      </c>
      <c r="B52" s="12" t="s">
        <v>76</v>
      </c>
      <c r="C52" s="25">
        <v>12</v>
      </c>
    </row>
    <row r="53" spans="1:3" x14ac:dyDescent="0.25">
      <c r="A53" s="171"/>
      <c r="B53" s="12" t="s">
        <v>77</v>
      </c>
      <c r="C53" s="25">
        <v>5</v>
      </c>
    </row>
    <row r="54" spans="1:3" x14ac:dyDescent="0.25">
      <c r="A54" s="169" t="s">
        <v>850</v>
      </c>
      <c r="B54" s="12" t="s">
        <v>76</v>
      </c>
      <c r="C54" s="28"/>
    </row>
    <row r="55" spans="1:3" x14ac:dyDescent="0.25">
      <c r="A55" s="171"/>
      <c r="B55" s="12" t="s">
        <v>77</v>
      </c>
      <c r="C55" s="28"/>
    </row>
    <row r="56" spans="1:3" x14ac:dyDescent="0.25">
      <c r="A56" s="169" t="s">
        <v>851</v>
      </c>
      <c r="B56" s="12" t="s">
        <v>76</v>
      </c>
      <c r="C56" s="25">
        <v>7</v>
      </c>
    </row>
    <row r="57" spans="1:3" x14ac:dyDescent="0.25">
      <c r="A57" s="171"/>
      <c r="B57" s="12" t="s">
        <v>77</v>
      </c>
      <c r="C57" s="28"/>
    </row>
    <row r="58" spans="1:3" x14ac:dyDescent="0.25">
      <c r="A58" s="169" t="s">
        <v>459</v>
      </c>
      <c r="B58" s="12" t="s">
        <v>76</v>
      </c>
      <c r="C58" s="25">
        <v>2</v>
      </c>
    </row>
    <row r="59" spans="1:3" x14ac:dyDescent="0.25">
      <c r="A59" s="171"/>
      <c r="B59" s="12" t="s">
        <v>77</v>
      </c>
      <c r="C59" s="28"/>
    </row>
    <row r="60" spans="1:3" x14ac:dyDescent="0.25">
      <c r="A60" s="169" t="s">
        <v>852</v>
      </c>
      <c r="B60" s="12" t="s">
        <v>76</v>
      </c>
      <c r="C60" s="25">
        <v>15</v>
      </c>
    </row>
    <row r="61" spans="1:3" x14ac:dyDescent="0.25">
      <c r="A61" s="171"/>
      <c r="B61" s="12" t="s">
        <v>77</v>
      </c>
      <c r="C61" s="25">
        <v>1</v>
      </c>
    </row>
    <row r="62" spans="1:3" x14ac:dyDescent="0.25">
      <c r="A62" s="183" t="s">
        <v>624</v>
      </c>
      <c r="B62" s="184"/>
      <c r="C62" s="32">
        <v>45</v>
      </c>
    </row>
  </sheetData>
  <sheetProtection algorithmName="SHA-512" hashValue="UonTgRHx1tysuCWgm2SKJyiqr/iewXAnz98kBx+N7I9CEpZZWKbD9wGgozyRGD+KCo4jlgYanEZr1OOWXI5Heg==" saltValue="KGCmucaH/LwFS4xvq2LsR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69" t="s">
        <v>866</v>
      </c>
      <c r="B5" s="12" t="s">
        <v>867</v>
      </c>
      <c r="C5" s="13">
        <v>0</v>
      </c>
      <c r="D5" s="13">
        <v>0</v>
      </c>
      <c r="E5" s="13">
        <v>1</v>
      </c>
      <c r="F5" s="25">
        <v>1</v>
      </c>
    </row>
    <row r="6" spans="1:6" x14ac:dyDescent="0.25">
      <c r="A6" s="171"/>
      <c r="B6" s="12" t="s">
        <v>868</v>
      </c>
      <c r="C6" s="20"/>
      <c r="D6" s="20"/>
      <c r="E6" s="20"/>
      <c r="F6" s="28"/>
    </row>
    <row r="7" spans="1:6" x14ac:dyDescent="0.25">
      <c r="A7" s="11" t="s">
        <v>869</v>
      </c>
      <c r="B7" s="12" t="s">
        <v>870</v>
      </c>
      <c r="C7" s="20"/>
      <c r="D7" s="20"/>
      <c r="E7" s="20"/>
      <c r="F7" s="28"/>
    </row>
    <row r="8" spans="1:6" x14ac:dyDescent="0.25">
      <c r="A8" s="169" t="s">
        <v>871</v>
      </c>
      <c r="B8" s="12" t="s">
        <v>872</v>
      </c>
      <c r="C8" s="13">
        <v>14</v>
      </c>
      <c r="D8" s="13">
        <v>14</v>
      </c>
      <c r="E8" s="13">
        <v>19</v>
      </c>
      <c r="F8" s="25">
        <v>1</v>
      </c>
    </row>
    <row r="9" spans="1:6" x14ac:dyDescent="0.25">
      <c r="A9" s="170"/>
      <c r="B9" s="12" t="s">
        <v>873</v>
      </c>
      <c r="C9" s="13">
        <v>2</v>
      </c>
      <c r="D9" s="13">
        <v>0</v>
      </c>
      <c r="E9" s="13">
        <v>0</v>
      </c>
      <c r="F9" s="25">
        <v>0</v>
      </c>
    </row>
    <row r="10" spans="1:6" x14ac:dyDescent="0.25">
      <c r="A10" s="171"/>
      <c r="B10" s="12" t="s">
        <v>874</v>
      </c>
      <c r="C10" s="13">
        <v>8</v>
      </c>
      <c r="D10" s="13">
        <v>6</v>
      </c>
      <c r="E10" s="13">
        <v>16</v>
      </c>
      <c r="F10" s="25">
        <v>1</v>
      </c>
    </row>
    <row r="11" spans="1:6" x14ac:dyDescent="0.25">
      <c r="A11" s="169" t="s">
        <v>875</v>
      </c>
      <c r="B11" s="12" t="s">
        <v>876</v>
      </c>
      <c r="C11" s="13">
        <v>1</v>
      </c>
      <c r="D11" s="13">
        <v>1</v>
      </c>
      <c r="E11" s="13">
        <v>0</v>
      </c>
      <c r="F11" s="25">
        <v>0</v>
      </c>
    </row>
    <row r="12" spans="1:6" x14ac:dyDescent="0.25">
      <c r="A12" s="171"/>
      <c r="B12" s="12" t="s">
        <v>877</v>
      </c>
      <c r="C12" s="13">
        <v>1</v>
      </c>
      <c r="D12" s="13">
        <v>2</v>
      </c>
      <c r="E12" s="13">
        <v>1</v>
      </c>
      <c r="F12" s="25">
        <v>0</v>
      </c>
    </row>
    <row r="13" spans="1:6" x14ac:dyDescent="0.25">
      <c r="A13" s="11" t="s">
        <v>878</v>
      </c>
      <c r="B13" s="12" t="s">
        <v>879</v>
      </c>
      <c r="C13" s="20"/>
      <c r="D13" s="20"/>
      <c r="E13" s="20"/>
      <c r="F13" s="28"/>
    </row>
    <row r="14" spans="1:6" x14ac:dyDescent="0.25">
      <c r="A14" s="169" t="s">
        <v>880</v>
      </c>
      <c r="B14" s="12" t="s">
        <v>881</v>
      </c>
      <c r="C14" s="13">
        <v>111</v>
      </c>
      <c r="D14" s="13">
        <v>17</v>
      </c>
      <c r="E14" s="13">
        <v>41</v>
      </c>
      <c r="F14" s="25">
        <v>68</v>
      </c>
    </row>
    <row r="15" spans="1:6" x14ac:dyDescent="0.25">
      <c r="A15" s="170"/>
      <c r="B15" s="12" t="s">
        <v>882</v>
      </c>
      <c r="C15" s="13">
        <v>0</v>
      </c>
      <c r="D15" s="13">
        <v>0</v>
      </c>
      <c r="E15" s="13">
        <v>1</v>
      </c>
      <c r="F15" s="25">
        <v>0</v>
      </c>
    </row>
    <row r="16" spans="1:6" x14ac:dyDescent="0.25">
      <c r="A16" s="170"/>
      <c r="B16" s="12" t="s">
        <v>883</v>
      </c>
      <c r="C16" s="13">
        <v>31</v>
      </c>
      <c r="D16" s="13">
        <v>22</v>
      </c>
      <c r="E16" s="13">
        <v>0</v>
      </c>
      <c r="F16" s="25">
        <v>0</v>
      </c>
    </row>
    <row r="17" spans="1:6" x14ac:dyDescent="0.25">
      <c r="A17" s="170"/>
      <c r="B17" s="12" t="s">
        <v>884</v>
      </c>
      <c r="C17" s="13">
        <v>2</v>
      </c>
      <c r="D17" s="13">
        <v>0</v>
      </c>
      <c r="E17" s="13">
        <v>0</v>
      </c>
      <c r="F17" s="25">
        <v>0</v>
      </c>
    </row>
    <row r="18" spans="1:6" x14ac:dyDescent="0.25">
      <c r="A18" s="171"/>
      <c r="B18" s="12" t="s">
        <v>885</v>
      </c>
      <c r="C18" s="13">
        <v>32</v>
      </c>
      <c r="D18" s="13">
        <v>22</v>
      </c>
      <c r="E18" s="13">
        <v>2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4</v>
      </c>
      <c r="F19" s="25">
        <v>0</v>
      </c>
    </row>
    <row r="20" spans="1:6" x14ac:dyDescent="0.25">
      <c r="A20" s="11" t="s">
        <v>888</v>
      </c>
      <c r="B20" s="12" t="s">
        <v>889</v>
      </c>
      <c r="C20" s="20"/>
      <c r="D20" s="20"/>
      <c r="E20" s="20"/>
      <c r="F20" s="28"/>
    </row>
    <row r="21" spans="1:6" x14ac:dyDescent="0.25">
      <c r="A21" s="183" t="s">
        <v>624</v>
      </c>
      <c r="B21" s="184"/>
      <c r="C21" s="32">
        <v>203</v>
      </c>
      <c r="D21" s="32">
        <v>84</v>
      </c>
      <c r="E21" s="32">
        <v>85</v>
      </c>
      <c r="F21" s="32">
        <v>71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71</v>
      </c>
    </row>
    <row r="25" spans="1:6" x14ac:dyDescent="0.25">
      <c r="A25" s="11" t="s">
        <v>109</v>
      </c>
      <c r="B25" s="18"/>
      <c r="C25" s="25">
        <v>39</v>
      </c>
    </row>
    <row r="26" spans="1:6" x14ac:dyDescent="0.25">
      <c r="A26" s="11" t="s">
        <v>727</v>
      </c>
      <c r="B26" s="18"/>
      <c r="C26" s="25">
        <v>21</v>
      </c>
    </row>
    <row r="27" spans="1:6" x14ac:dyDescent="0.25">
      <c r="A27" s="183" t="s">
        <v>624</v>
      </c>
      <c r="B27" s="184"/>
      <c r="C27" s="32">
        <v>131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11</v>
      </c>
    </row>
    <row r="31" spans="1:6" x14ac:dyDescent="0.25">
      <c r="A31" s="11" t="s">
        <v>892</v>
      </c>
      <c r="B31" s="18"/>
      <c r="C31" s="25">
        <v>49</v>
      </c>
    </row>
    <row r="32" spans="1:6" x14ac:dyDescent="0.25">
      <c r="A32" s="11" t="s">
        <v>77</v>
      </c>
      <c r="B32" s="18"/>
      <c r="C32" s="25">
        <v>17</v>
      </c>
    </row>
    <row r="33" spans="1:3" x14ac:dyDescent="0.25">
      <c r="A33" s="183" t="s">
        <v>624</v>
      </c>
      <c r="B33" s="184"/>
      <c r="C33" s="32">
        <v>77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146</v>
      </c>
    </row>
    <row r="37" spans="1:3" x14ac:dyDescent="0.25">
      <c r="A37" s="11" t="s">
        <v>895</v>
      </c>
      <c r="B37" s="18"/>
      <c r="C37" s="25">
        <v>62</v>
      </c>
    </row>
    <row r="38" spans="1:3" x14ac:dyDescent="0.25">
      <c r="A38" s="183" t="s">
        <v>624</v>
      </c>
      <c r="B38" s="184"/>
      <c r="C38" s="32">
        <v>208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7dS4a1874aT8RwzvwtFruk4bG0QBnRKdtEGXDgDtPt11CYOsv+CbGzxVCRONpJJizr/+CvGa05Yrt6o/21SkdA==" saltValue="2YQlDeaFY0rZM2ko2lEbg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68238</v>
      </c>
      <c r="D7" s="118">
        <f>SUM(DatosGenerales!C16:C20)</f>
        <v>13346</v>
      </c>
      <c r="E7" s="117">
        <f>SUM(DatosGenerales!C13:C15)</f>
        <v>56308</v>
      </c>
      <c r="I7" s="119">
        <f>DatosGenerales!C27</f>
        <v>9361</v>
      </c>
      <c r="J7" s="118">
        <f>DatosGenerales!C28</f>
        <v>802</v>
      </c>
      <c r="K7" s="117">
        <f>SUM(DatosGenerales!C29:C30)</f>
        <v>1046</v>
      </c>
      <c r="L7" s="118">
        <f>DatosGenerales!C32</f>
        <v>7071</v>
      </c>
      <c r="M7" s="117">
        <f>DatosGenerales!C81</f>
        <v>6234</v>
      </c>
      <c r="N7" s="120">
        <f>L7-M7</f>
        <v>837</v>
      </c>
      <c r="O7" s="120"/>
      <c r="Q7" s="119">
        <f>DatosGenerales!C32</f>
        <v>7071</v>
      </c>
      <c r="R7" s="118">
        <f>DatosGenerales!C43</f>
        <v>8105</v>
      </c>
      <c r="S7" s="118">
        <f>DatosGenerales!C44</f>
        <v>453</v>
      </c>
      <c r="T7" s="118">
        <f>DatosGenerales!C55</f>
        <v>129</v>
      </c>
      <c r="U7" s="118">
        <f>DatosGenerales!C66</f>
        <v>26</v>
      </c>
      <c r="V7" s="121">
        <f>SUM(Q7:U7)</f>
        <v>15784</v>
      </c>
      <c r="Z7" s="119">
        <f>SUM(DatosGenerales!C90,DatosGenerales!C91,DatosGenerales!C93)</f>
        <v>5276</v>
      </c>
      <c r="AA7" s="118">
        <f>SUM(DatosGenerales!C92,DatosGenerales!C94)</f>
        <v>2198</v>
      </c>
      <c r="AB7" s="118">
        <f>DatosGenerales!C90</f>
        <v>4268</v>
      </c>
      <c r="AC7" s="121">
        <f>DatosGenerales!C91</f>
        <v>705</v>
      </c>
      <c r="AH7" s="119">
        <f>SUM(DatosGenerales!C98,DatosGenerales!C99,DatosGenerales!C101)</f>
        <v>377</v>
      </c>
      <c r="AI7" s="118">
        <f>SUM(DatosGenerales!C100,DatosGenerales!C102)</f>
        <v>204</v>
      </c>
      <c r="AJ7" s="118">
        <f>DatosGenerales!C98</f>
        <v>266</v>
      </c>
      <c r="AK7" s="121">
        <f>DatosGenerales!C99</f>
        <v>90</v>
      </c>
      <c r="AP7" s="119">
        <f>SUM(DatosGenerales!C116:C117)</f>
        <v>560</v>
      </c>
      <c r="AQ7" s="118">
        <f>SUM(DatosGenerales!C118:C119)</f>
        <v>3</v>
      </c>
      <c r="AR7" s="121">
        <f>SUM(DatosGenerales!C120:C121)</f>
        <v>18</v>
      </c>
      <c r="AV7" s="119">
        <f>DatosGenerales!C125</f>
        <v>79</v>
      </c>
      <c r="AW7" s="118">
        <f>DatosGenerales!C126</f>
        <v>386</v>
      </c>
      <c r="AX7" s="118">
        <f>DatosGenerales!C127</f>
        <v>259</v>
      </c>
      <c r="AY7" s="118">
        <f>DatosGenerales!C128</f>
        <v>42</v>
      </c>
      <c r="AZ7" s="118">
        <f>DatosGenerales!C129</f>
        <v>246</v>
      </c>
      <c r="BA7" s="121">
        <f>DatosGenerales!C130</f>
        <v>3</v>
      </c>
      <c r="BE7" s="119">
        <f>DatosGenerales!C131</f>
        <v>462</v>
      </c>
      <c r="BF7" s="118">
        <f>DatosGenerales!C132</f>
        <v>1010</v>
      </c>
      <c r="BG7" s="121">
        <f>DatosGenerales!C134</f>
        <v>228</v>
      </c>
      <c r="BK7" s="119">
        <f>DatosGenerales!C232</f>
        <v>10141</v>
      </c>
      <c r="BL7" s="118">
        <f>DatosGenerales!C236</f>
        <v>104</v>
      </c>
      <c r="BM7" s="118">
        <f>DatosGenerales!C270</f>
        <v>1101</v>
      </c>
      <c r="BN7" s="118">
        <f>DatosGenerales!C272</f>
        <v>118</v>
      </c>
      <c r="BO7" s="118">
        <f>DatosGenerales!C282</f>
        <v>32</v>
      </c>
      <c r="BP7" s="118">
        <f>DatosGenerales!C286</f>
        <v>1</v>
      </c>
      <c r="BQ7" s="118">
        <f>DatosGenerales!C298</f>
        <v>31</v>
      </c>
      <c r="BR7" s="118">
        <f>DatosGenerales!C302</f>
        <v>184</v>
      </c>
      <c r="BS7" s="121">
        <f>DatosGenerales!C306</f>
        <v>2442</v>
      </c>
      <c r="BT7" s="121">
        <f>DatosGenerales!C320</f>
        <v>426</v>
      </c>
      <c r="BU7" s="121">
        <f>DatosGenerales!C343</f>
        <v>8963</v>
      </c>
      <c r="BX7" s="119">
        <f>DatosGenerales!C175</f>
        <v>7468</v>
      </c>
      <c r="BY7" s="118">
        <f>DatosGenerales!C176</f>
        <v>1671</v>
      </c>
      <c r="BZ7" s="121">
        <f>DatosGenerales!C177</f>
        <v>1947</v>
      </c>
      <c r="CE7" s="119">
        <f>DatosGenerales!C183</f>
        <v>1308</v>
      </c>
      <c r="CF7" s="121">
        <f>DatosGenerales!C186</f>
        <v>643</v>
      </c>
      <c r="CL7" s="119">
        <f>DatosGenerales!C35</f>
        <v>16591</v>
      </c>
      <c r="CM7" s="121">
        <f>DatosGenerales!C36</f>
        <v>7064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2701</v>
      </c>
      <c r="BL53" s="129">
        <f>SUM(DatosGenerales!C220,DatosGenerales!C222,DatosGenerales!C224)</f>
        <v>3092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173</v>
      </c>
      <c r="BL66" s="129">
        <f>SUM(DatosGenerales!C221:C222)</f>
        <v>3479</v>
      </c>
      <c r="BM66" s="129">
        <f>SUM(DatosGenerales!C223:C224)</f>
        <v>2141</v>
      </c>
      <c r="BN66" s="129"/>
      <c r="BO66" s="116"/>
      <c r="BP66" s="116"/>
      <c r="BQ66" s="116"/>
      <c r="BR66" s="116"/>
      <c r="BS66" s="116"/>
    </row>
  </sheetData>
  <sheetProtection algorithmName="SHA-512" hashValue="UQVQBiGu/84Y1uhTUj4HoITAuvPdDjmNZvB0v+bTtzb5mauIZUzD+yi7OgBHRSX9VP7GOzx7bHU7tlWyhF/DAw==" saltValue="/eQL9/jbHHx1CSx4BExHd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SnW2Lf6HoZVd6FjqGBwww7t8Rb+CLhiEkmkJbJM5Y68cbmavU7buNpG4xzRUDhA75yNdULXdI7R0MMVGvsxnIA==" saltValue="D4lz0859/nerk1U3PMcWk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334</v>
      </c>
    </row>
    <row r="8" spans="1:50" s="116" customFormat="1" ht="14.85" customHeight="1" x14ac:dyDescent="0.25">
      <c r="C8" s="192"/>
      <c r="D8" s="118">
        <f>DatosMenores!C53</f>
        <v>4588</v>
      </c>
      <c r="E8" s="118">
        <f>DatosMenores!C54</f>
        <v>551</v>
      </c>
      <c r="F8" s="118">
        <f>DatosMenores!C55</f>
        <v>352</v>
      </c>
      <c r="G8" s="118">
        <f>DatosMenores!C56</f>
        <v>1436</v>
      </c>
      <c r="H8" s="117">
        <f>DatosMenores!C57</f>
        <v>216</v>
      </c>
      <c r="I8" s="100"/>
      <c r="L8" s="117">
        <f>DatosMenores!C46</f>
        <v>61</v>
      </c>
      <c r="M8" s="118">
        <f>DatosMenores!C47</f>
        <v>44</v>
      </c>
      <c r="N8" s="118">
        <f>DatosMenores!C48</f>
        <v>669</v>
      </c>
      <c r="O8" s="118">
        <f>DatosMenores!C49</f>
        <v>3</v>
      </c>
      <c r="P8" s="117">
        <f>DatosMenores!C50</f>
        <v>0</v>
      </c>
      <c r="S8" s="117">
        <f>DatosMenores!C27</f>
        <v>0</v>
      </c>
      <c r="T8" s="118">
        <f>SUM(DatosMenores!C28:C31)</f>
        <v>203</v>
      </c>
      <c r="U8" s="118">
        <f>DatosMenores!C32</f>
        <v>11</v>
      </c>
      <c r="V8" s="118">
        <f>DatosMenores!C33</f>
        <v>513</v>
      </c>
      <c r="W8" s="118">
        <f>DatosMenores!C34</f>
        <v>195</v>
      </c>
      <c r="X8" s="118">
        <f>DatosMenores!C35</f>
        <v>0</v>
      </c>
      <c r="Y8" s="118">
        <f>DatosMenores!C37</f>
        <v>40</v>
      </c>
      <c r="Z8" s="118">
        <f>DatosMenores!C36</f>
        <v>25</v>
      </c>
      <c r="AA8" s="117">
        <f>DatosMenores!C38</f>
        <v>358</v>
      </c>
      <c r="AC8" s="102"/>
      <c r="AE8" s="119">
        <f>DatosMenores!C5</f>
        <v>2</v>
      </c>
      <c r="AF8" s="118">
        <f>DatosMenores!C6</f>
        <v>1056</v>
      </c>
      <c r="AG8" s="118">
        <f>DatosMenores!C7</f>
        <v>41</v>
      </c>
      <c r="AH8" s="118">
        <f>DatosMenores!C8</f>
        <v>81</v>
      </c>
      <c r="AI8" s="118">
        <f>DatosMenores!C9</f>
        <v>359</v>
      </c>
      <c r="AJ8" s="117">
        <f>DatosMenores!C10</f>
        <v>311</v>
      </c>
      <c r="AK8" s="118">
        <f>DatosMenores!C11</f>
        <v>1320</v>
      </c>
      <c r="AL8" s="118">
        <f>DatosMenores!C12</f>
        <v>278</v>
      </c>
      <c r="AM8" s="117">
        <f>DatosMenores!C13</f>
        <v>41</v>
      </c>
      <c r="AN8" s="102"/>
      <c r="AP8" s="119">
        <f>DatosMenores!C65</f>
        <v>334</v>
      </c>
      <c r="AQ8" s="119">
        <f>DatosMenores!C66</f>
        <v>127</v>
      </c>
      <c r="AR8" s="118">
        <f>DatosMenores!C67</f>
        <v>1612</v>
      </c>
      <c r="AS8" s="118">
        <f>DatosMenores!C70</f>
        <v>5</v>
      </c>
      <c r="AT8" s="118">
        <f>DatosMenores!C71</f>
        <v>121</v>
      </c>
      <c r="AU8" s="117">
        <f>DatosMenores!C72</f>
        <v>1</v>
      </c>
      <c r="AW8" s="140" t="s">
        <v>944</v>
      </c>
      <c r="AX8" s="141">
        <f>DatosMenores!C66</f>
        <v>127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1612</v>
      </c>
    </row>
    <row r="10" spans="1:50" ht="29.85" customHeight="1" x14ac:dyDescent="0.25">
      <c r="C10" s="192"/>
      <c r="D10" s="117">
        <f>DatosMenores!C58</f>
        <v>2033</v>
      </c>
      <c r="E10" s="118">
        <f>DatosMenores!C59</f>
        <v>406</v>
      </c>
      <c r="F10" s="121">
        <f>DatosMenores!C60</f>
        <v>39</v>
      </c>
      <c r="G10" s="121">
        <f>DatosMenores!C61</f>
        <v>1098</v>
      </c>
      <c r="H10" s="121">
        <f>DatosMenores!C62</f>
        <v>262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2</v>
      </c>
    </row>
    <row r="11" spans="1:50" ht="14.85" customHeight="1" x14ac:dyDescent="0.25">
      <c r="AE11" s="119">
        <f>DatosMenores!C14</f>
        <v>1</v>
      </c>
      <c r="AF11" s="118">
        <f>DatosMenores!C15</f>
        <v>6</v>
      </c>
      <c r="AG11" s="118">
        <f>DatosMenores!C16</f>
        <v>40</v>
      </c>
      <c r="AH11" s="118">
        <f>DatosMenores!C17</f>
        <v>490</v>
      </c>
      <c r="AI11" s="118">
        <f>DatosMenores!C18</f>
        <v>57</v>
      </c>
      <c r="AJ11" s="118">
        <f>DatosMenores!C20</f>
        <v>59</v>
      </c>
      <c r="AK11" s="118">
        <f>DatosMenores!C21</f>
        <v>0</v>
      </c>
      <c r="AL11" s="117">
        <f>DatosMenores!C19</f>
        <v>676</v>
      </c>
      <c r="AP11" s="119">
        <f>DatosMenores!C74</f>
        <v>6</v>
      </c>
      <c r="AQ11" s="118">
        <f>DatosMenores!C73</f>
        <v>62</v>
      </c>
      <c r="AR11" s="118">
        <f>DatosMenores!C75</f>
        <v>2</v>
      </c>
      <c r="AS11" s="119">
        <f>DatosMenores!C68</f>
        <v>2</v>
      </c>
      <c r="AT11" s="117">
        <f>DatosMenores!C69</f>
        <v>101</v>
      </c>
      <c r="AW11" s="140" t="s">
        <v>1086</v>
      </c>
      <c r="AX11" s="141">
        <f>DatosMenores!C69</f>
        <v>101</v>
      </c>
    </row>
    <row r="12" spans="1:50" ht="12.75" customHeight="1" x14ac:dyDescent="0.25">
      <c r="AW12" s="140" t="s">
        <v>946</v>
      </c>
      <c r="AX12" s="141">
        <f>DatosMenores!C70</f>
        <v>5</v>
      </c>
    </row>
    <row r="13" spans="1:50" ht="12.75" customHeight="1" x14ac:dyDescent="0.25">
      <c r="AW13" s="140" t="s">
        <v>688</v>
      </c>
      <c r="AX13" s="141">
        <f>DatosMenores!C71</f>
        <v>121</v>
      </c>
    </row>
    <row r="14" spans="1:50" ht="12.75" customHeight="1" x14ac:dyDescent="0.25">
      <c r="AW14" s="140" t="s">
        <v>947</v>
      </c>
      <c r="AX14" s="141">
        <f>DatosMenores!C72</f>
        <v>1</v>
      </c>
    </row>
    <row r="15" spans="1:50" ht="12.75" customHeight="1" x14ac:dyDescent="0.25">
      <c r="AW15" s="140" t="s">
        <v>948</v>
      </c>
      <c r="AX15" s="141">
        <f>DatosMenores!C73</f>
        <v>62</v>
      </c>
    </row>
    <row r="16" spans="1:50" ht="12.75" customHeight="1" x14ac:dyDescent="0.25">
      <c r="AW16" s="140" t="s">
        <v>224</v>
      </c>
      <c r="AX16" s="141">
        <f>DatosMenores!C74</f>
        <v>6</v>
      </c>
    </row>
    <row r="17" spans="49:50" ht="12.75" customHeight="1" x14ac:dyDescent="0.25">
      <c r="AW17" s="140" t="s">
        <v>949</v>
      </c>
      <c r="AX17" s="141">
        <f>DatosMenores!C75</f>
        <v>2</v>
      </c>
    </row>
  </sheetData>
  <sheetProtection algorithmName="SHA-512" hashValue="wO5RkGdtTlsg9TpMOjz8G1veb3VPRPsivdIaF43k4reCIufY+dtTqvxmfGZGZ564go12WVsetFW8KDLeeUYddA==" saltValue="jn1Sl/jkQhZc0uRdGGqDM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36</v>
      </c>
      <c r="F4" s="154" t="s">
        <v>1094</v>
      </c>
      <c r="G4" s="156">
        <f>DatosViolenciaDoméstica!E64</f>
        <v>103</v>
      </c>
      <c r="H4" s="157"/>
    </row>
    <row r="5" spans="1:30" x14ac:dyDescent="0.2">
      <c r="C5" s="154" t="s">
        <v>12</v>
      </c>
      <c r="D5" s="155">
        <f>DatosViolenciaDoméstica!C6</f>
        <v>757</v>
      </c>
      <c r="F5" s="154" t="s">
        <v>1095</v>
      </c>
      <c r="G5" s="158">
        <f>DatosViolenciaDoméstica!F64</f>
        <v>163</v>
      </c>
      <c r="H5" s="157"/>
    </row>
    <row r="6" spans="1:30" x14ac:dyDescent="0.2">
      <c r="C6" s="154" t="s">
        <v>1096</v>
      </c>
      <c r="D6" s="155">
        <f>DatosViolenciaDoméstica!C7</f>
        <v>198</v>
      </c>
    </row>
    <row r="7" spans="1:30" x14ac:dyDescent="0.2">
      <c r="C7" s="154" t="s">
        <v>54</v>
      </c>
      <c r="D7" s="155">
        <f>DatosViolenciaDoméstica!C8</f>
        <v>2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5">
        <f>SUM(DatosViolenciaDoméstica!C10:C11)</f>
        <v>1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PZA825xfL9yz1b9AClfHrrRiyDK0cFCKmJNc2B2zBogH1P/4061bl9mBB4JvkBNPnAWlfLk9lyNvRPJ2IezGaw==" saltValue="iStvE90PpHLdCp40xSqI8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4785</v>
      </c>
      <c r="F4" s="154" t="s">
        <v>1094</v>
      </c>
      <c r="G4" s="156">
        <f>DatosViolenciaGénero!E76</f>
        <v>475</v>
      </c>
      <c r="H4" s="157"/>
    </row>
    <row r="5" spans="1:30" x14ac:dyDescent="0.2">
      <c r="C5" s="154" t="s">
        <v>34</v>
      </c>
      <c r="D5" s="155">
        <f>DatosViolenciaGénero!C6</f>
        <v>2549</v>
      </c>
      <c r="F5" s="154" t="s">
        <v>1095</v>
      </c>
      <c r="G5" s="156">
        <f>DatosViolenciaGénero!F76</f>
        <v>1118</v>
      </c>
      <c r="H5" s="157"/>
    </row>
    <row r="6" spans="1:30" x14ac:dyDescent="0.2">
      <c r="C6" s="154" t="s">
        <v>1096</v>
      </c>
      <c r="D6" s="164">
        <f>DatosViolenciaGénero!C9</f>
        <v>1055</v>
      </c>
    </row>
    <row r="7" spans="1:30" x14ac:dyDescent="0.2">
      <c r="C7" s="154" t="s">
        <v>54</v>
      </c>
      <c r="D7" s="164">
        <f>DatosViolenciaGénero!C10</f>
        <v>17</v>
      </c>
    </row>
    <row r="8" spans="1:30" x14ac:dyDescent="0.2">
      <c r="C8" s="154" t="s">
        <v>1100</v>
      </c>
      <c r="D8" s="155">
        <f>DatosViolenciaGénero!C12</f>
        <v>5</v>
      </c>
    </row>
    <row r="9" spans="1:30" x14ac:dyDescent="0.2">
      <c r="C9" s="154" t="s">
        <v>1101</v>
      </c>
      <c r="D9" s="155">
        <f>DatosViolenciaGénero!C13</f>
        <v>9</v>
      </c>
    </row>
    <row r="10" spans="1:30" x14ac:dyDescent="0.2">
      <c r="C10" s="154" t="s">
        <v>1093</v>
      </c>
      <c r="D10" s="164">
        <f>DatosViolenciaGénero!C7</f>
        <v>227</v>
      </c>
    </row>
    <row r="11" spans="1:30" x14ac:dyDescent="0.2">
      <c r="C11" s="154" t="s">
        <v>1097</v>
      </c>
      <c r="D11" s="164">
        <f>DatosViolenciaGénero!C11</f>
        <v>17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t/ixH2D4fJfVKCC+cVF3vBK4CkIovIMsuXoPzfUZTmz/RUhySxIIYBLHn7BALrqJ+uUhfpMwHs7kS+sKpHi+vw==" saltValue="36JXqHoIh1HFwjnXzpi36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IVNzf4rAxzWsnpnFRlQxwiFGX4o3117kaAgl65rFjj89ZybFfy/VICenRwuE+l+LXrQS6YOrQRyNxJcDE0UuLQ==" saltValue="D1HxDgKVSKazPU07B0VUG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kRCehOkm2XsYiBgGhPt5XSBeU66Z8cku8zisaEp/2keY/CAs9/67aWCp71aBeuFilgi8q0Yo5x15BrtP6aQkQg==" saltValue="Q+fck+C9aLglDMKTItl5O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0</v>
      </c>
      <c r="N6" s="167">
        <f>DatosMedioAmbiente!C52</f>
        <v>12</v>
      </c>
      <c r="O6" s="167">
        <f>DatosMedioAmbiente!C54</f>
        <v>0</v>
      </c>
      <c r="P6" s="167">
        <f>DatosMedioAmbiente!C56</f>
        <v>7</v>
      </c>
      <c r="Q6" s="167">
        <f>DatosMedioAmbiente!C58</f>
        <v>2</v>
      </c>
      <c r="R6" s="167">
        <f>DatosMedioAmbiente!C60</f>
        <v>15</v>
      </c>
      <c r="U6" s="167">
        <f>DatosMedioAmbiente!C51</f>
        <v>3</v>
      </c>
      <c r="V6" s="167">
        <f>DatosMedioAmbiente!C53</f>
        <v>5</v>
      </c>
      <c r="W6" s="167">
        <f>DatosMedioAmbiente!C55</f>
        <v>0</v>
      </c>
      <c r="X6" s="167">
        <f>DatosMedioAmbiente!C57</f>
        <v>0</v>
      </c>
      <c r="Y6" s="167">
        <f>DatosMedioAmbiente!C59</f>
        <v>0</v>
      </c>
      <c r="Z6" s="167">
        <f>DatosMedioAmbiente!C61</f>
        <v>1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6gp5BJM/h/pR7rHKOm262eig3mrXHTOK1rYD5jG2q9wddaesNIbKpv8/UyhQD7wdbOgbrmWQ9Mvxt+hJf8WYdQ==" saltValue="4CTk11hF75vT0tjLj86Hq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33480</v>
      </c>
      <c r="D8" s="13">
        <v>29087</v>
      </c>
      <c r="E8" s="14">
        <v>0.15102966961185399</v>
      </c>
    </row>
    <row r="9" spans="1:5" x14ac:dyDescent="0.25">
      <c r="A9" s="170"/>
      <c r="B9" s="12" t="s">
        <v>17</v>
      </c>
      <c r="C9" s="13">
        <v>68238</v>
      </c>
      <c r="D9" s="13">
        <v>71847</v>
      </c>
      <c r="E9" s="14">
        <v>-5.0231742452712003E-2</v>
      </c>
    </row>
    <row r="10" spans="1:5" x14ac:dyDescent="0.25">
      <c r="A10" s="170"/>
      <c r="B10" s="12" t="s">
        <v>18</v>
      </c>
      <c r="C10" s="13">
        <v>64902</v>
      </c>
      <c r="D10" s="13">
        <v>67409</v>
      </c>
      <c r="E10" s="14">
        <v>-3.7190879556142399E-2</v>
      </c>
    </row>
    <row r="11" spans="1:5" x14ac:dyDescent="0.25">
      <c r="A11" s="170"/>
      <c r="B11" s="12" t="s">
        <v>19</v>
      </c>
      <c r="C11" s="13">
        <v>238</v>
      </c>
      <c r="D11" s="13">
        <v>229</v>
      </c>
      <c r="E11" s="14">
        <v>3.9301310043668103E-2</v>
      </c>
    </row>
    <row r="12" spans="1:5" x14ac:dyDescent="0.25">
      <c r="A12" s="171"/>
      <c r="B12" s="12" t="s">
        <v>20</v>
      </c>
      <c r="C12" s="13">
        <v>32590</v>
      </c>
      <c r="D12" s="13">
        <v>27035</v>
      </c>
      <c r="E12" s="14">
        <v>0.205474385056408</v>
      </c>
    </row>
    <row r="13" spans="1:5" x14ac:dyDescent="0.25">
      <c r="A13" s="169" t="s">
        <v>21</v>
      </c>
      <c r="B13" s="12" t="s">
        <v>22</v>
      </c>
      <c r="C13" s="13">
        <v>10574</v>
      </c>
      <c r="D13" s="13">
        <v>11618</v>
      </c>
      <c r="E13" s="14">
        <v>-8.9860561198140801E-2</v>
      </c>
    </row>
    <row r="14" spans="1:5" x14ac:dyDescent="0.25">
      <c r="A14" s="170"/>
      <c r="B14" s="12" t="s">
        <v>23</v>
      </c>
      <c r="C14" s="13">
        <v>7314</v>
      </c>
      <c r="D14" s="13">
        <v>8496</v>
      </c>
      <c r="E14" s="14">
        <v>-0.13912429378531099</v>
      </c>
    </row>
    <row r="15" spans="1:5" x14ac:dyDescent="0.25">
      <c r="A15" s="171"/>
      <c r="B15" s="12" t="s">
        <v>24</v>
      </c>
      <c r="C15" s="13">
        <v>38420</v>
      </c>
      <c r="D15" s="13">
        <v>41494</v>
      </c>
      <c r="E15" s="14">
        <v>-7.4082999951800302E-2</v>
      </c>
    </row>
    <row r="16" spans="1:5" x14ac:dyDescent="0.25">
      <c r="A16" s="169" t="s">
        <v>25</v>
      </c>
      <c r="B16" s="12" t="s">
        <v>26</v>
      </c>
      <c r="C16" s="13">
        <v>1988</v>
      </c>
      <c r="D16" s="13">
        <v>2084</v>
      </c>
      <c r="E16" s="14">
        <v>-4.6065259117082501E-2</v>
      </c>
    </row>
    <row r="17" spans="1:5" x14ac:dyDescent="0.25">
      <c r="A17" s="170"/>
      <c r="B17" s="12" t="s">
        <v>27</v>
      </c>
      <c r="C17" s="13">
        <v>10481</v>
      </c>
      <c r="D17" s="13">
        <v>9981</v>
      </c>
      <c r="E17" s="14">
        <v>5.0095180843602802E-2</v>
      </c>
    </row>
    <row r="18" spans="1:5" x14ac:dyDescent="0.25">
      <c r="A18" s="170"/>
      <c r="B18" s="12" t="s">
        <v>28</v>
      </c>
      <c r="C18" s="13">
        <v>154</v>
      </c>
      <c r="D18" s="13">
        <v>106</v>
      </c>
      <c r="E18" s="14">
        <v>0.45283018867924502</v>
      </c>
    </row>
    <row r="19" spans="1:5" x14ac:dyDescent="0.25">
      <c r="A19" s="170"/>
      <c r="B19" s="12" t="s">
        <v>29</v>
      </c>
      <c r="C19" s="13">
        <v>32</v>
      </c>
      <c r="D19" s="13">
        <v>25</v>
      </c>
      <c r="E19" s="14">
        <v>0.28000000000000003</v>
      </c>
    </row>
    <row r="20" spans="1:5" x14ac:dyDescent="0.25">
      <c r="A20" s="171"/>
      <c r="B20" s="15" t="s">
        <v>30</v>
      </c>
      <c r="C20" s="16">
        <v>691</v>
      </c>
      <c r="D20" s="16">
        <v>596</v>
      </c>
      <c r="E20" s="17">
        <v>0.15939597315436199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414</v>
      </c>
      <c r="D23" s="13">
        <v>333</v>
      </c>
      <c r="E23" s="14">
        <v>0.24324324324324301</v>
      </c>
    </row>
    <row r="24" spans="1:5" x14ac:dyDescent="0.25">
      <c r="A24" s="11" t="s">
        <v>33</v>
      </c>
      <c r="B24" s="19"/>
      <c r="C24" s="16">
        <v>309</v>
      </c>
      <c r="D24" s="16">
        <v>259</v>
      </c>
      <c r="E24" s="17">
        <v>0.193050193050193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9361</v>
      </c>
      <c r="D27" s="13">
        <v>9156</v>
      </c>
      <c r="E27" s="14">
        <v>2.2389689820882502E-2</v>
      </c>
    </row>
    <row r="28" spans="1:5" x14ac:dyDescent="0.25">
      <c r="A28" s="169" t="s">
        <v>36</v>
      </c>
      <c r="B28" s="12" t="s">
        <v>37</v>
      </c>
      <c r="C28" s="13">
        <v>802</v>
      </c>
      <c r="D28" s="13">
        <v>932</v>
      </c>
      <c r="E28" s="14">
        <v>-0.13948497854077299</v>
      </c>
    </row>
    <row r="29" spans="1:5" x14ac:dyDescent="0.25">
      <c r="A29" s="170"/>
      <c r="B29" s="12" t="s">
        <v>38</v>
      </c>
      <c r="C29" s="13">
        <v>820</v>
      </c>
      <c r="D29" s="13">
        <v>798</v>
      </c>
      <c r="E29" s="14">
        <v>2.7568922305764399E-2</v>
      </c>
    </row>
    <row r="30" spans="1:5" x14ac:dyDescent="0.25">
      <c r="A30" s="170"/>
      <c r="B30" s="12" t="s">
        <v>39</v>
      </c>
      <c r="C30" s="13">
        <v>226</v>
      </c>
      <c r="D30" s="20"/>
      <c r="E30" s="14">
        <v>0</v>
      </c>
    </row>
    <row r="31" spans="1:5" x14ac:dyDescent="0.25">
      <c r="A31" s="170"/>
      <c r="B31" s="12" t="s">
        <v>40</v>
      </c>
      <c r="C31" s="13">
        <v>89</v>
      </c>
      <c r="D31" s="13">
        <v>143</v>
      </c>
      <c r="E31" s="14">
        <v>-0.37762237762237799</v>
      </c>
    </row>
    <row r="32" spans="1:5" x14ac:dyDescent="0.25">
      <c r="A32" s="171"/>
      <c r="B32" s="15" t="s">
        <v>41</v>
      </c>
      <c r="C32" s="16">
        <v>7071</v>
      </c>
      <c r="D32" s="16">
        <v>6764</v>
      </c>
      <c r="E32" s="17">
        <v>4.5387344766410397E-2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16591</v>
      </c>
      <c r="D35" s="13">
        <v>16891</v>
      </c>
      <c r="E35" s="14">
        <v>-1.7760937777514699E-2</v>
      </c>
    </row>
    <row r="36" spans="1:5" x14ac:dyDescent="0.25">
      <c r="A36" s="11" t="s">
        <v>44</v>
      </c>
      <c r="B36" s="19"/>
      <c r="C36" s="16">
        <v>7064</v>
      </c>
      <c r="D36" s="16">
        <v>7480</v>
      </c>
      <c r="E36" s="17">
        <v>-5.5614973262032102E-2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4772</v>
      </c>
      <c r="D39" s="13">
        <v>4447</v>
      </c>
      <c r="E39" s="14">
        <v>7.3082977288059403E-2</v>
      </c>
    </row>
    <row r="40" spans="1:5" x14ac:dyDescent="0.25">
      <c r="A40" s="170"/>
      <c r="B40" s="12" t="s">
        <v>47</v>
      </c>
      <c r="C40" s="13">
        <v>51</v>
      </c>
      <c r="D40" s="13">
        <v>46</v>
      </c>
      <c r="E40" s="14">
        <v>0.108695652173913</v>
      </c>
    </row>
    <row r="41" spans="1:5" x14ac:dyDescent="0.25">
      <c r="A41" s="170"/>
      <c r="B41" s="12" t="s">
        <v>48</v>
      </c>
      <c r="C41" s="13">
        <v>10481</v>
      </c>
      <c r="D41" s="13">
        <v>9981</v>
      </c>
      <c r="E41" s="14">
        <v>5.0095180843602802E-2</v>
      </c>
    </row>
    <row r="42" spans="1:5" x14ac:dyDescent="0.25">
      <c r="A42" s="171"/>
      <c r="B42" s="12" t="s">
        <v>20</v>
      </c>
      <c r="C42" s="13">
        <v>4712</v>
      </c>
      <c r="D42" s="13">
        <v>4615</v>
      </c>
      <c r="E42" s="14">
        <v>2.10184182015168E-2</v>
      </c>
    </row>
    <row r="43" spans="1:5" x14ac:dyDescent="0.25">
      <c r="A43" s="169" t="s">
        <v>49</v>
      </c>
      <c r="B43" s="12" t="s">
        <v>50</v>
      </c>
      <c r="C43" s="13">
        <v>8105</v>
      </c>
      <c r="D43" s="13">
        <v>7743</v>
      </c>
      <c r="E43" s="14">
        <v>4.6751904946403203E-2</v>
      </c>
    </row>
    <row r="44" spans="1:5" x14ac:dyDescent="0.25">
      <c r="A44" s="170"/>
      <c r="B44" s="12" t="s">
        <v>51</v>
      </c>
      <c r="C44" s="13">
        <v>453</v>
      </c>
      <c r="D44" s="13">
        <v>365</v>
      </c>
      <c r="E44" s="14">
        <v>0.241095890410959</v>
      </c>
    </row>
    <row r="45" spans="1:5" x14ac:dyDescent="0.25">
      <c r="A45" s="170"/>
      <c r="B45" s="12" t="s">
        <v>52</v>
      </c>
      <c r="C45" s="13">
        <v>1265</v>
      </c>
      <c r="D45" s="13">
        <v>1413</v>
      </c>
      <c r="E45" s="14">
        <v>-0.104741684359519</v>
      </c>
    </row>
    <row r="46" spans="1:5" x14ac:dyDescent="0.25">
      <c r="A46" s="171"/>
      <c r="B46" s="15" t="s">
        <v>53</v>
      </c>
      <c r="C46" s="16">
        <v>227</v>
      </c>
      <c r="D46" s="16">
        <v>252</v>
      </c>
      <c r="E46" s="17">
        <v>-9.9206349206349201E-2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223</v>
      </c>
      <c r="D49" s="13">
        <v>245</v>
      </c>
      <c r="E49" s="14">
        <v>-8.9795918367346905E-2</v>
      </c>
    </row>
    <row r="50" spans="1:5" x14ac:dyDescent="0.25">
      <c r="A50" s="170"/>
      <c r="B50" s="12" t="s">
        <v>47</v>
      </c>
      <c r="C50" s="20"/>
      <c r="D50" s="20"/>
      <c r="E50" s="14">
        <v>0</v>
      </c>
    </row>
    <row r="51" spans="1:5" x14ac:dyDescent="0.25">
      <c r="A51" s="170"/>
      <c r="B51" s="12" t="s">
        <v>16</v>
      </c>
      <c r="C51" s="13">
        <v>237</v>
      </c>
      <c r="D51" s="13">
        <v>193</v>
      </c>
      <c r="E51" s="14">
        <v>0.227979274611399</v>
      </c>
    </row>
    <row r="52" spans="1:5" x14ac:dyDescent="0.25">
      <c r="A52" s="170"/>
      <c r="B52" s="12" t="s">
        <v>20</v>
      </c>
      <c r="C52" s="13">
        <v>205</v>
      </c>
      <c r="D52" s="13">
        <v>190</v>
      </c>
      <c r="E52" s="14">
        <v>7.8947368421052599E-2</v>
      </c>
    </row>
    <row r="53" spans="1:5" x14ac:dyDescent="0.25">
      <c r="A53" s="170"/>
      <c r="B53" s="12" t="s">
        <v>56</v>
      </c>
      <c r="C53" s="13">
        <v>124</v>
      </c>
      <c r="D53" s="13">
        <v>148</v>
      </c>
      <c r="E53" s="14">
        <v>-0.162162162162162</v>
      </c>
    </row>
    <row r="54" spans="1:5" x14ac:dyDescent="0.25">
      <c r="A54" s="171"/>
      <c r="B54" s="12" t="s">
        <v>57</v>
      </c>
      <c r="C54" s="13">
        <v>10</v>
      </c>
      <c r="D54" s="13">
        <v>6</v>
      </c>
      <c r="E54" s="14">
        <v>0.66666666666666696</v>
      </c>
    </row>
    <row r="55" spans="1:5" x14ac:dyDescent="0.25">
      <c r="A55" s="169" t="s">
        <v>58</v>
      </c>
      <c r="B55" s="12" t="s">
        <v>59</v>
      </c>
      <c r="C55" s="13">
        <v>129</v>
      </c>
      <c r="D55" s="13">
        <v>114</v>
      </c>
      <c r="E55" s="14">
        <v>0.13157894736842099</v>
      </c>
    </row>
    <row r="56" spans="1:5" x14ac:dyDescent="0.25">
      <c r="A56" s="170"/>
      <c r="B56" s="12" t="s">
        <v>52</v>
      </c>
      <c r="C56" s="13">
        <v>69</v>
      </c>
      <c r="D56" s="13">
        <v>53</v>
      </c>
      <c r="E56" s="14">
        <v>0.30188679245283001</v>
      </c>
    </row>
    <row r="57" spans="1:5" x14ac:dyDescent="0.25">
      <c r="A57" s="171"/>
      <c r="B57" s="15" t="s">
        <v>60</v>
      </c>
      <c r="C57" s="16">
        <v>8</v>
      </c>
      <c r="D57" s="16">
        <v>5</v>
      </c>
      <c r="E57" s="17">
        <v>0.6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4</v>
      </c>
      <c r="E60" s="14">
        <v>-0.75</v>
      </c>
    </row>
    <row r="61" spans="1:5" x14ac:dyDescent="0.25">
      <c r="A61" s="11" t="s">
        <v>33</v>
      </c>
      <c r="B61" s="19"/>
      <c r="C61" s="16">
        <v>1</v>
      </c>
      <c r="D61" s="16">
        <v>3</v>
      </c>
      <c r="E61" s="17">
        <v>-0.66666666666666696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41</v>
      </c>
      <c r="D64" s="13">
        <v>43</v>
      </c>
      <c r="E64" s="14">
        <v>-4.6511627906976702E-2</v>
      </c>
    </row>
    <row r="65" spans="1:5" x14ac:dyDescent="0.25">
      <c r="A65" s="173"/>
      <c r="B65" s="12" t="s">
        <v>52</v>
      </c>
      <c r="C65" s="13">
        <v>2</v>
      </c>
      <c r="D65" s="13">
        <v>4</v>
      </c>
      <c r="E65" s="14">
        <v>-0.5</v>
      </c>
    </row>
    <row r="66" spans="1:5" x14ac:dyDescent="0.25">
      <c r="A66" s="173"/>
      <c r="B66" s="12" t="s">
        <v>59</v>
      </c>
      <c r="C66" s="13">
        <v>26</v>
      </c>
      <c r="D66" s="13">
        <v>29</v>
      </c>
      <c r="E66" s="14">
        <v>-0.10344827586206901</v>
      </c>
    </row>
    <row r="67" spans="1:5" x14ac:dyDescent="0.25">
      <c r="A67" s="173"/>
      <c r="B67" s="12" t="s">
        <v>64</v>
      </c>
      <c r="C67" s="13">
        <v>30</v>
      </c>
      <c r="D67" s="13">
        <v>6</v>
      </c>
      <c r="E67" s="14">
        <v>4</v>
      </c>
    </row>
    <row r="68" spans="1:5" x14ac:dyDescent="0.25">
      <c r="A68" s="174"/>
      <c r="B68" s="15" t="s">
        <v>65</v>
      </c>
      <c r="C68" s="16">
        <v>11</v>
      </c>
      <c r="D68" s="22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7064</v>
      </c>
      <c r="D71" s="13">
        <v>7480</v>
      </c>
      <c r="E71" s="14">
        <v>-5.5614973262032102E-2</v>
      </c>
    </row>
    <row r="72" spans="1:5" x14ac:dyDescent="0.25">
      <c r="A72" s="171"/>
      <c r="B72" s="12" t="s">
        <v>69</v>
      </c>
      <c r="C72" s="13">
        <v>208</v>
      </c>
      <c r="D72" s="13">
        <v>185</v>
      </c>
      <c r="E72" s="14">
        <v>0.124324324324324</v>
      </c>
    </row>
    <row r="73" spans="1:5" x14ac:dyDescent="0.25">
      <c r="A73" s="169" t="s">
        <v>70</v>
      </c>
      <c r="B73" s="12" t="s">
        <v>68</v>
      </c>
      <c r="C73" s="13">
        <v>8094</v>
      </c>
      <c r="D73" s="13">
        <v>8578</v>
      </c>
      <c r="E73" s="14">
        <v>-5.6423408719981298E-2</v>
      </c>
    </row>
    <row r="74" spans="1:5" x14ac:dyDescent="0.25">
      <c r="A74" s="171"/>
      <c r="B74" s="12" t="s">
        <v>69</v>
      </c>
      <c r="C74" s="13">
        <v>5398</v>
      </c>
      <c r="D74" s="13">
        <v>5908</v>
      </c>
      <c r="E74" s="14">
        <v>-8.6323628977657399E-2</v>
      </c>
    </row>
    <row r="75" spans="1:5" x14ac:dyDescent="0.25">
      <c r="A75" s="169" t="s">
        <v>71</v>
      </c>
      <c r="B75" s="12" t="s">
        <v>68</v>
      </c>
      <c r="C75" s="13">
        <v>650</v>
      </c>
      <c r="D75" s="13">
        <v>616</v>
      </c>
      <c r="E75" s="14">
        <v>5.5194805194805199E-2</v>
      </c>
    </row>
    <row r="76" spans="1:5" x14ac:dyDescent="0.25">
      <c r="A76" s="171"/>
      <c r="B76" s="12" t="s">
        <v>69</v>
      </c>
      <c r="C76" s="13">
        <v>266</v>
      </c>
      <c r="D76" s="13">
        <v>315</v>
      </c>
      <c r="E76" s="14">
        <v>-0.155555555555556</v>
      </c>
    </row>
    <row r="77" spans="1:5" x14ac:dyDescent="0.25">
      <c r="A77" s="169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1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1"/>
      <c r="B81" s="18"/>
      <c r="C81" s="13">
        <v>6234</v>
      </c>
      <c r="D81" s="13">
        <v>5975</v>
      </c>
      <c r="E81" s="14">
        <v>4.3347280334727997E-2</v>
      </c>
    </row>
    <row r="82" spans="1:5" x14ac:dyDescent="0.25">
      <c r="A82" s="11" t="s">
        <v>74</v>
      </c>
      <c r="B82" s="19"/>
      <c r="C82" s="16">
        <v>4</v>
      </c>
      <c r="D82" s="16">
        <v>2</v>
      </c>
      <c r="E82" s="17">
        <v>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3063</v>
      </c>
      <c r="D85" s="13">
        <v>3002</v>
      </c>
      <c r="E85" s="14">
        <v>2.0319786808794101E-2</v>
      </c>
    </row>
    <row r="86" spans="1:5" x14ac:dyDescent="0.25">
      <c r="A86" s="11" t="s">
        <v>77</v>
      </c>
      <c r="B86" s="18"/>
      <c r="C86" s="13">
        <v>3329</v>
      </c>
      <c r="D86" s="13">
        <v>3607</v>
      </c>
      <c r="E86" s="14">
        <v>-7.7072359301358501E-2</v>
      </c>
    </row>
    <row r="87" spans="1:5" x14ac:dyDescent="0.25">
      <c r="A87" s="11" t="s">
        <v>74</v>
      </c>
      <c r="B87" s="19"/>
      <c r="C87" s="16">
        <v>70</v>
      </c>
      <c r="D87" s="16">
        <v>104</v>
      </c>
      <c r="E87" s="17">
        <v>-0.32692307692307698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4268</v>
      </c>
      <c r="D90" s="13">
        <v>4648</v>
      </c>
      <c r="E90" s="14">
        <v>-8.1755593803786594E-2</v>
      </c>
    </row>
    <row r="91" spans="1:5" x14ac:dyDescent="0.25">
      <c r="A91" s="170"/>
      <c r="B91" s="12" t="s">
        <v>80</v>
      </c>
      <c r="C91" s="13">
        <v>705</v>
      </c>
      <c r="D91" s="13">
        <v>759</v>
      </c>
      <c r="E91" s="14">
        <v>-7.1146245059288502E-2</v>
      </c>
    </row>
    <row r="92" spans="1:5" x14ac:dyDescent="0.25">
      <c r="A92" s="171"/>
      <c r="B92" s="12" t="s">
        <v>81</v>
      </c>
      <c r="C92" s="13">
        <v>1082</v>
      </c>
      <c r="D92" s="13">
        <v>1118</v>
      </c>
      <c r="E92" s="14">
        <v>-3.2200357781753099E-2</v>
      </c>
    </row>
    <row r="93" spans="1:5" x14ac:dyDescent="0.25">
      <c r="A93" s="169" t="s">
        <v>77</v>
      </c>
      <c r="B93" s="12" t="s">
        <v>82</v>
      </c>
      <c r="C93" s="13">
        <v>303</v>
      </c>
      <c r="D93" s="13">
        <v>364</v>
      </c>
      <c r="E93" s="14">
        <v>-0.16758241758241799</v>
      </c>
    </row>
    <row r="94" spans="1:5" x14ac:dyDescent="0.25">
      <c r="A94" s="171"/>
      <c r="B94" s="12" t="s">
        <v>81</v>
      </c>
      <c r="C94" s="13">
        <v>1116</v>
      </c>
      <c r="D94" s="13">
        <v>1171</v>
      </c>
      <c r="E94" s="14">
        <v>-4.6968403074295499E-2</v>
      </c>
    </row>
    <row r="95" spans="1:5" x14ac:dyDescent="0.25">
      <c r="A95" s="11" t="s">
        <v>74</v>
      </c>
      <c r="B95" s="19"/>
      <c r="C95" s="16">
        <v>130</v>
      </c>
      <c r="D95" s="16">
        <v>130</v>
      </c>
      <c r="E95" s="17">
        <v>0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266</v>
      </c>
      <c r="D98" s="13">
        <v>246</v>
      </c>
      <c r="E98" s="14">
        <v>8.1300813008130093E-2</v>
      </c>
    </row>
    <row r="99" spans="1:5" x14ac:dyDescent="0.25">
      <c r="A99" s="170"/>
      <c r="B99" s="12" t="s">
        <v>80</v>
      </c>
      <c r="C99" s="13">
        <v>90</v>
      </c>
      <c r="D99" s="13">
        <v>89</v>
      </c>
      <c r="E99" s="14">
        <v>1.1235955056179799E-2</v>
      </c>
    </row>
    <row r="100" spans="1:5" x14ac:dyDescent="0.25">
      <c r="A100" s="171"/>
      <c r="B100" s="12" t="s">
        <v>81</v>
      </c>
      <c r="C100" s="13">
        <v>136</v>
      </c>
      <c r="D100" s="13">
        <v>122</v>
      </c>
      <c r="E100" s="14">
        <v>0.114754098360656</v>
      </c>
    </row>
    <row r="101" spans="1:5" x14ac:dyDescent="0.25">
      <c r="A101" s="169" t="s">
        <v>77</v>
      </c>
      <c r="B101" s="12" t="s">
        <v>82</v>
      </c>
      <c r="C101" s="13">
        <v>21</v>
      </c>
      <c r="D101" s="13">
        <v>25</v>
      </c>
      <c r="E101" s="14">
        <v>-0.16</v>
      </c>
    </row>
    <row r="102" spans="1:5" x14ac:dyDescent="0.25">
      <c r="A102" s="171"/>
      <c r="B102" s="12" t="s">
        <v>81</v>
      </c>
      <c r="C102" s="13">
        <v>68</v>
      </c>
      <c r="D102" s="13">
        <v>77</v>
      </c>
      <c r="E102" s="14">
        <v>-0.11688311688311701</v>
      </c>
    </row>
    <row r="103" spans="1:5" x14ac:dyDescent="0.25">
      <c r="A103" s="11" t="s">
        <v>74</v>
      </c>
      <c r="B103" s="19"/>
      <c r="C103" s="16">
        <v>19</v>
      </c>
      <c r="D103" s="16">
        <v>12</v>
      </c>
      <c r="E103" s="17">
        <v>0.58333333333333304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1"/>
      <c r="B107" s="12" t="s">
        <v>87</v>
      </c>
      <c r="C107" s="20"/>
      <c r="D107" s="20"/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1446</v>
      </c>
      <c r="D108" s="13">
        <v>1341</v>
      </c>
      <c r="E108" s="14">
        <v>7.8299776286353498E-2</v>
      </c>
    </row>
    <row r="109" spans="1:5" x14ac:dyDescent="0.25">
      <c r="A109" s="171"/>
      <c r="B109" s="12" t="s">
        <v>87</v>
      </c>
      <c r="C109" s="13">
        <v>2988</v>
      </c>
      <c r="D109" s="13">
        <v>2595</v>
      </c>
      <c r="E109" s="14">
        <v>0.15144508670520199</v>
      </c>
    </row>
    <row r="110" spans="1:5" x14ac:dyDescent="0.25">
      <c r="A110" s="169" t="s">
        <v>89</v>
      </c>
      <c r="B110" s="12" t="s">
        <v>86</v>
      </c>
      <c r="C110" s="13">
        <v>12586</v>
      </c>
      <c r="D110" s="13">
        <v>13498</v>
      </c>
      <c r="E110" s="14">
        <v>-6.7565565268928707E-2</v>
      </c>
    </row>
    <row r="111" spans="1:5" x14ac:dyDescent="0.25">
      <c r="A111" s="171"/>
      <c r="B111" s="12" t="s">
        <v>87</v>
      </c>
      <c r="C111" s="13">
        <v>18151</v>
      </c>
      <c r="D111" s="13">
        <v>18957</v>
      </c>
      <c r="E111" s="14">
        <v>-4.2517275940285898E-2</v>
      </c>
    </row>
    <row r="112" spans="1:5" x14ac:dyDescent="0.25">
      <c r="A112" s="169" t="s">
        <v>90</v>
      </c>
      <c r="B112" s="12" t="s">
        <v>86</v>
      </c>
      <c r="C112" s="13">
        <v>426</v>
      </c>
      <c r="D112" s="20"/>
      <c r="E112" s="14">
        <v>0</v>
      </c>
    </row>
    <row r="113" spans="1:5" x14ac:dyDescent="0.25">
      <c r="A113" s="171"/>
      <c r="B113" s="15" t="s">
        <v>87</v>
      </c>
      <c r="C113" s="16">
        <v>549</v>
      </c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555</v>
      </c>
      <c r="D116" s="13">
        <v>609</v>
      </c>
      <c r="E116" s="14">
        <v>-8.8669950738916301E-2</v>
      </c>
    </row>
    <row r="117" spans="1:5" x14ac:dyDescent="0.25">
      <c r="A117" s="171"/>
      <c r="B117" s="12" t="s">
        <v>94</v>
      </c>
      <c r="C117" s="13">
        <v>5</v>
      </c>
      <c r="D117" s="13">
        <v>6</v>
      </c>
      <c r="E117" s="14">
        <v>-0.16666666666666699</v>
      </c>
    </row>
    <row r="118" spans="1:5" x14ac:dyDescent="0.25">
      <c r="A118" s="169" t="s">
        <v>95</v>
      </c>
      <c r="B118" s="12" t="s">
        <v>93</v>
      </c>
      <c r="C118" s="13">
        <v>3</v>
      </c>
      <c r="D118" s="13">
        <v>6</v>
      </c>
      <c r="E118" s="14">
        <v>-0.5</v>
      </c>
    </row>
    <row r="119" spans="1:5" x14ac:dyDescent="0.25">
      <c r="A119" s="171"/>
      <c r="B119" s="12" t="s">
        <v>94</v>
      </c>
      <c r="C119" s="20"/>
      <c r="D119" s="13">
        <v>3</v>
      </c>
      <c r="E119" s="14">
        <v>0</v>
      </c>
    </row>
    <row r="120" spans="1:5" x14ac:dyDescent="0.25">
      <c r="A120" s="169" t="s">
        <v>96</v>
      </c>
      <c r="B120" s="12" t="s">
        <v>93</v>
      </c>
      <c r="C120" s="13">
        <v>17</v>
      </c>
      <c r="D120" s="13">
        <v>8</v>
      </c>
      <c r="E120" s="14">
        <v>1.125</v>
      </c>
    </row>
    <row r="121" spans="1:5" x14ac:dyDescent="0.25">
      <c r="A121" s="171"/>
      <c r="B121" s="15" t="s">
        <v>97</v>
      </c>
      <c r="C121" s="16">
        <v>1</v>
      </c>
      <c r="D121" s="16">
        <v>3</v>
      </c>
      <c r="E121" s="17">
        <v>-0.66666666666666696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1015</v>
      </c>
      <c r="D124" s="13">
        <v>1154</v>
      </c>
      <c r="E124" s="14">
        <v>-0.120450606585789</v>
      </c>
    </row>
    <row r="125" spans="1:5" x14ac:dyDescent="0.25">
      <c r="A125" s="169" t="s">
        <v>100</v>
      </c>
      <c r="B125" s="12" t="s">
        <v>101</v>
      </c>
      <c r="C125" s="13">
        <v>79</v>
      </c>
      <c r="D125" s="13">
        <v>45</v>
      </c>
      <c r="E125" s="14">
        <v>0.75555555555555598</v>
      </c>
    </row>
    <row r="126" spans="1:5" x14ac:dyDescent="0.25">
      <c r="A126" s="170"/>
      <c r="B126" s="12" t="s">
        <v>102</v>
      </c>
      <c r="C126" s="13">
        <v>386</v>
      </c>
      <c r="D126" s="13">
        <v>449</v>
      </c>
      <c r="E126" s="14">
        <v>-0.140311804008909</v>
      </c>
    </row>
    <row r="127" spans="1:5" x14ac:dyDescent="0.25">
      <c r="A127" s="170"/>
      <c r="B127" s="12" t="s">
        <v>103</v>
      </c>
      <c r="C127" s="13">
        <v>259</v>
      </c>
      <c r="D127" s="13">
        <v>296</v>
      </c>
      <c r="E127" s="14">
        <v>-0.125</v>
      </c>
    </row>
    <row r="128" spans="1:5" x14ac:dyDescent="0.25">
      <c r="A128" s="170"/>
      <c r="B128" s="12" t="s">
        <v>104</v>
      </c>
      <c r="C128" s="13">
        <v>42</v>
      </c>
      <c r="D128" s="13">
        <v>137</v>
      </c>
      <c r="E128" s="14">
        <v>-0.69343065693430705</v>
      </c>
    </row>
    <row r="129" spans="1:5" x14ac:dyDescent="0.25">
      <c r="A129" s="170"/>
      <c r="B129" s="12" t="s">
        <v>105</v>
      </c>
      <c r="C129" s="13">
        <v>246</v>
      </c>
      <c r="D129" s="13">
        <v>215</v>
      </c>
      <c r="E129" s="14">
        <v>0.144186046511628</v>
      </c>
    </row>
    <row r="130" spans="1:5" x14ac:dyDescent="0.25">
      <c r="A130" s="171"/>
      <c r="B130" s="12" t="s">
        <v>106</v>
      </c>
      <c r="C130" s="13">
        <v>3</v>
      </c>
      <c r="D130" s="13">
        <v>12</v>
      </c>
      <c r="E130" s="14">
        <v>-0.75</v>
      </c>
    </row>
    <row r="131" spans="1:5" x14ac:dyDescent="0.25">
      <c r="A131" s="169" t="s">
        <v>107</v>
      </c>
      <c r="B131" s="12" t="s">
        <v>108</v>
      </c>
      <c r="C131" s="13">
        <v>462</v>
      </c>
      <c r="D131" s="13">
        <v>478</v>
      </c>
      <c r="E131" s="14">
        <v>-3.3472803347280297E-2</v>
      </c>
    </row>
    <row r="132" spans="1:5" x14ac:dyDescent="0.25">
      <c r="A132" s="171"/>
      <c r="B132" s="12" t="s">
        <v>109</v>
      </c>
      <c r="C132" s="13">
        <v>1010</v>
      </c>
      <c r="D132" s="13">
        <v>920</v>
      </c>
      <c r="E132" s="14">
        <v>9.7826086956521702E-2</v>
      </c>
    </row>
    <row r="133" spans="1:5" x14ac:dyDescent="0.25">
      <c r="A133" s="169" t="s">
        <v>110</v>
      </c>
      <c r="B133" s="12" t="s">
        <v>16</v>
      </c>
      <c r="C133" s="13">
        <v>214</v>
      </c>
      <c r="D133" s="13">
        <v>1163</v>
      </c>
      <c r="E133" s="14">
        <v>-0.81599312123817702</v>
      </c>
    </row>
    <row r="134" spans="1:5" x14ac:dyDescent="0.25">
      <c r="A134" s="171"/>
      <c r="B134" s="12" t="s">
        <v>20</v>
      </c>
      <c r="C134" s="13">
        <v>228</v>
      </c>
      <c r="D134" s="13">
        <v>249</v>
      </c>
      <c r="E134" s="14">
        <v>-8.4337349397590397E-2</v>
      </c>
    </row>
    <row r="135" spans="1:5" x14ac:dyDescent="0.25">
      <c r="A135" s="11" t="s">
        <v>111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1499</v>
      </c>
      <c r="D138" s="13">
        <v>991</v>
      </c>
      <c r="E138" s="14">
        <v>0.51261352169525698</v>
      </c>
    </row>
    <row r="139" spans="1:5" x14ac:dyDescent="0.25">
      <c r="A139" s="170"/>
      <c r="B139" s="12" t="s">
        <v>115</v>
      </c>
      <c r="C139" s="13">
        <v>409</v>
      </c>
      <c r="D139" s="13">
        <v>262</v>
      </c>
      <c r="E139" s="14">
        <v>0.56106870229007599</v>
      </c>
    </row>
    <row r="140" spans="1:5" x14ac:dyDescent="0.25">
      <c r="A140" s="170"/>
      <c r="B140" s="12" t="s">
        <v>116</v>
      </c>
      <c r="C140" s="13">
        <v>101</v>
      </c>
      <c r="D140" s="13">
        <v>59</v>
      </c>
      <c r="E140" s="14">
        <v>0.71186440677966101</v>
      </c>
    </row>
    <row r="141" spans="1:5" x14ac:dyDescent="0.25">
      <c r="A141" s="170"/>
      <c r="B141" s="12" t="s">
        <v>117</v>
      </c>
      <c r="C141" s="13">
        <v>212</v>
      </c>
      <c r="D141" s="13">
        <v>108</v>
      </c>
      <c r="E141" s="14">
        <v>0.96296296296296302</v>
      </c>
    </row>
    <row r="142" spans="1:5" x14ac:dyDescent="0.25">
      <c r="A142" s="170"/>
      <c r="B142" s="12" t="s">
        <v>118</v>
      </c>
      <c r="C142" s="20"/>
      <c r="D142" s="13">
        <v>1</v>
      </c>
      <c r="E142" s="14">
        <v>0</v>
      </c>
    </row>
    <row r="143" spans="1:5" x14ac:dyDescent="0.25">
      <c r="A143" s="170"/>
      <c r="B143" s="12" t="s">
        <v>119</v>
      </c>
      <c r="C143" s="13">
        <v>8</v>
      </c>
      <c r="D143" s="13">
        <v>8</v>
      </c>
      <c r="E143" s="14">
        <v>0</v>
      </c>
    </row>
    <row r="144" spans="1:5" x14ac:dyDescent="0.25">
      <c r="A144" s="170"/>
      <c r="B144" s="12" t="s">
        <v>120</v>
      </c>
      <c r="C144" s="20"/>
      <c r="D144" s="13">
        <v>1</v>
      </c>
      <c r="E144" s="14">
        <v>0</v>
      </c>
    </row>
    <row r="145" spans="1:5" x14ac:dyDescent="0.25">
      <c r="A145" s="170"/>
      <c r="B145" s="12" t="s">
        <v>121</v>
      </c>
      <c r="C145" s="13">
        <v>2</v>
      </c>
      <c r="D145" s="13">
        <v>1</v>
      </c>
      <c r="E145" s="14">
        <v>1</v>
      </c>
    </row>
    <row r="146" spans="1:5" x14ac:dyDescent="0.25">
      <c r="A146" s="170"/>
      <c r="B146" s="12" t="s">
        <v>122</v>
      </c>
      <c r="C146" s="13">
        <v>283</v>
      </c>
      <c r="D146" s="13">
        <v>174</v>
      </c>
      <c r="E146" s="14">
        <v>0.62643678160919503</v>
      </c>
    </row>
    <row r="147" spans="1:5" x14ac:dyDescent="0.25">
      <c r="A147" s="170"/>
      <c r="B147" s="12" t="s">
        <v>123</v>
      </c>
      <c r="C147" s="13">
        <v>523</v>
      </c>
      <c r="D147" s="13">
        <v>431</v>
      </c>
      <c r="E147" s="14">
        <v>0.213457076566125</v>
      </c>
    </row>
    <row r="148" spans="1:5" x14ac:dyDescent="0.25">
      <c r="A148" s="170"/>
      <c r="B148" s="12" t="s">
        <v>124</v>
      </c>
      <c r="C148" s="13">
        <v>20</v>
      </c>
      <c r="D148" s="13">
        <v>14</v>
      </c>
      <c r="E148" s="14">
        <v>0.42857142857142899</v>
      </c>
    </row>
    <row r="149" spans="1:5" x14ac:dyDescent="0.25">
      <c r="A149" s="170"/>
      <c r="B149" s="12" t="s">
        <v>125</v>
      </c>
      <c r="C149" s="13">
        <v>444</v>
      </c>
      <c r="D149" s="13">
        <v>356</v>
      </c>
      <c r="E149" s="14">
        <v>0.24719101123595499</v>
      </c>
    </row>
    <row r="150" spans="1:5" x14ac:dyDescent="0.25">
      <c r="A150" s="170"/>
      <c r="B150" s="12" t="s">
        <v>126</v>
      </c>
      <c r="C150" s="13">
        <v>3</v>
      </c>
      <c r="D150" s="13">
        <v>4</v>
      </c>
      <c r="E150" s="14">
        <v>-0.25</v>
      </c>
    </row>
    <row r="151" spans="1:5" x14ac:dyDescent="0.25">
      <c r="A151" s="170"/>
      <c r="B151" s="12" t="s">
        <v>127</v>
      </c>
      <c r="C151" s="13">
        <v>2</v>
      </c>
      <c r="D151" s="20"/>
      <c r="E151" s="14">
        <v>0</v>
      </c>
    </row>
    <row r="152" spans="1:5" x14ac:dyDescent="0.25">
      <c r="A152" s="170"/>
      <c r="B152" s="12" t="s">
        <v>128</v>
      </c>
      <c r="C152" s="13">
        <v>12</v>
      </c>
      <c r="D152" s="13">
        <v>7</v>
      </c>
      <c r="E152" s="14">
        <v>0.71428571428571397</v>
      </c>
    </row>
    <row r="153" spans="1:5" x14ac:dyDescent="0.25">
      <c r="A153" s="170"/>
      <c r="B153" s="12" t="s">
        <v>129</v>
      </c>
      <c r="C153" s="20"/>
      <c r="D153" s="20"/>
      <c r="E153" s="14">
        <v>0</v>
      </c>
    </row>
    <row r="154" spans="1:5" x14ac:dyDescent="0.25">
      <c r="A154" s="171"/>
      <c r="B154" s="12" t="s">
        <v>130</v>
      </c>
      <c r="C154" s="20"/>
      <c r="D154" s="20"/>
      <c r="E154" s="14">
        <v>0</v>
      </c>
    </row>
    <row r="155" spans="1:5" x14ac:dyDescent="0.25">
      <c r="A155" s="169" t="s">
        <v>131</v>
      </c>
      <c r="B155" s="12" t="s">
        <v>114</v>
      </c>
      <c r="C155" s="13">
        <v>2014</v>
      </c>
      <c r="D155" s="13">
        <v>1934</v>
      </c>
      <c r="E155" s="14">
        <v>4.1365046535677401E-2</v>
      </c>
    </row>
    <row r="156" spans="1:5" x14ac:dyDescent="0.25">
      <c r="A156" s="170"/>
      <c r="B156" s="12" t="s">
        <v>115</v>
      </c>
      <c r="C156" s="13">
        <v>657</v>
      </c>
      <c r="D156" s="13">
        <v>566</v>
      </c>
      <c r="E156" s="14">
        <v>0.16077738515901099</v>
      </c>
    </row>
    <row r="157" spans="1:5" x14ac:dyDescent="0.25">
      <c r="A157" s="170"/>
      <c r="B157" s="12" t="s">
        <v>116</v>
      </c>
      <c r="C157" s="13">
        <v>141</v>
      </c>
      <c r="D157" s="13">
        <v>129</v>
      </c>
      <c r="E157" s="14">
        <v>9.3023255813953501E-2</v>
      </c>
    </row>
    <row r="158" spans="1:5" x14ac:dyDescent="0.25">
      <c r="A158" s="170"/>
      <c r="B158" s="12" t="s">
        <v>117</v>
      </c>
      <c r="C158" s="13">
        <v>356</v>
      </c>
      <c r="D158" s="13">
        <v>426</v>
      </c>
      <c r="E158" s="14">
        <v>-0.16431924882629101</v>
      </c>
    </row>
    <row r="159" spans="1:5" x14ac:dyDescent="0.25">
      <c r="A159" s="170"/>
      <c r="B159" s="12" t="s">
        <v>118</v>
      </c>
      <c r="C159" s="20"/>
      <c r="D159" s="13">
        <v>2</v>
      </c>
      <c r="E159" s="14">
        <v>0</v>
      </c>
    </row>
    <row r="160" spans="1:5" x14ac:dyDescent="0.25">
      <c r="A160" s="170"/>
      <c r="B160" s="12" t="s">
        <v>119</v>
      </c>
      <c r="C160" s="13">
        <v>125</v>
      </c>
      <c r="D160" s="13">
        <v>57</v>
      </c>
      <c r="E160" s="14">
        <v>1.1929824561403499</v>
      </c>
    </row>
    <row r="161" spans="1:5" x14ac:dyDescent="0.25">
      <c r="A161" s="170"/>
      <c r="B161" s="12" t="s">
        <v>120</v>
      </c>
      <c r="C161" s="13">
        <v>9280</v>
      </c>
      <c r="D161" s="13">
        <v>1</v>
      </c>
      <c r="E161" s="14">
        <v>9279</v>
      </c>
    </row>
    <row r="162" spans="1:5" x14ac:dyDescent="0.25">
      <c r="A162" s="170"/>
      <c r="B162" s="12" t="s">
        <v>121</v>
      </c>
      <c r="C162" s="20"/>
      <c r="D162" s="13">
        <v>2</v>
      </c>
      <c r="E162" s="14">
        <v>0</v>
      </c>
    </row>
    <row r="163" spans="1:5" x14ac:dyDescent="0.25">
      <c r="A163" s="170"/>
      <c r="B163" s="12" t="s">
        <v>122</v>
      </c>
      <c r="C163" s="13">
        <v>205</v>
      </c>
      <c r="D163" s="13">
        <v>325</v>
      </c>
      <c r="E163" s="14">
        <v>-0.36923076923076897</v>
      </c>
    </row>
    <row r="164" spans="1:5" x14ac:dyDescent="0.25">
      <c r="A164" s="170"/>
      <c r="B164" s="12" t="s">
        <v>123</v>
      </c>
      <c r="C164" s="13">
        <v>1145</v>
      </c>
      <c r="D164" s="13">
        <v>856</v>
      </c>
      <c r="E164" s="14">
        <v>0.33761682242990698</v>
      </c>
    </row>
    <row r="165" spans="1:5" x14ac:dyDescent="0.25">
      <c r="A165" s="170"/>
      <c r="B165" s="12" t="s">
        <v>124</v>
      </c>
      <c r="C165" s="13">
        <v>65</v>
      </c>
      <c r="D165" s="13">
        <v>20</v>
      </c>
      <c r="E165" s="14">
        <v>2.25</v>
      </c>
    </row>
    <row r="166" spans="1:5" x14ac:dyDescent="0.25">
      <c r="A166" s="170"/>
      <c r="B166" s="12" t="s">
        <v>125</v>
      </c>
      <c r="C166" s="13">
        <v>835</v>
      </c>
      <c r="D166" s="13">
        <v>343</v>
      </c>
      <c r="E166" s="14">
        <v>1.43440233236152</v>
      </c>
    </row>
    <row r="167" spans="1:5" x14ac:dyDescent="0.25">
      <c r="A167" s="170"/>
      <c r="B167" s="12" t="s">
        <v>126</v>
      </c>
      <c r="C167" s="13">
        <v>12</v>
      </c>
      <c r="D167" s="13">
        <v>17</v>
      </c>
      <c r="E167" s="14">
        <v>-0.29411764705882398</v>
      </c>
    </row>
    <row r="168" spans="1:5" x14ac:dyDescent="0.25">
      <c r="A168" s="170"/>
      <c r="B168" s="12" t="s">
        <v>127</v>
      </c>
      <c r="C168" s="13">
        <v>2</v>
      </c>
      <c r="D168" s="20"/>
      <c r="E168" s="14">
        <v>0</v>
      </c>
    </row>
    <row r="169" spans="1:5" x14ac:dyDescent="0.25">
      <c r="A169" s="170"/>
      <c r="B169" s="12" t="s">
        <v>128</v>
      </c>
      <c r="C169" s="13">
        <v>25</v>
      </c>
      <c r="D169" s="13">
        <v>14</v>
      </c>
      <c r="E169" s="14">
        <v>0.78571428571428603</v>
      </c>
    </row>
    <row r="170" spans="1:5" x14ac:dyDescent="0.25">
      <c r="A170" s="170"/>
      <c r="B170" s="12" t="s">
        <v>129</v>
      </c>
      <c r="C170" s="20"/>
      <c r="D170" s="20"/>
      <c r="E170" s="14">
        <v>0</v>
      </c>
    </row>
    <row r="171" spans="1:5" x14ac:dyDescent="0.25">
      <c r="A171" s="170"/>
      <c r="B171" s="12" t="s">
        <v>130</v>
      </c>
      <c r="C171" s="13">
        <v>76</v>
      </c>
      <c r="D171" s="20"/>
      <c r="E171" s="14">
        <v>0</v>
      </c>
    </row>
    <row r="172" spans="1:5" x14ac:dyDescent="0.25">
      <c r="A172" s="171"/>
      <c r="B172" s="15" t="s">
        <v>132</v>
      </c>
      <c r="C172" s="22"/>
      <c r="D172" s="22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7468</v>
      </c>
      <c r="D175" s="13">
        <v>8814</v>
      </c>
      <c r="E175" s="14">
        <v>-0.152711595189471</v>
      </c>
    </row>
    <row r="176" spans="1:5" x14ac:dyDescent="0.25">
      <c r="A176" s="11" t="s">
        <v>135</v>
      </c>
      <c r="B176" s="18"/>
      <c r="C176" s="13">
        <v>1671</v>
      </c>
      <c r="D176" s="13">
        <v>2113</v>
      </c>
      <c r="E176" s="14">
        <v>-0.209181258873639</v>
      </c>
    </row>
    <row r="177" spans="1:5" x14ac:dyDescent="0.25">
      <c r="A177" s="11" t="s">
        <v>136</v>
      </c>
      <c r="B177" s="19"/>
      <c r="C177" s="16">
        <v>1947</v>
      </c>
      <c r="D177" s="16">
        <v>3348</v>
      </c>
      <c r="E177" s="17">
        <v>-0.41845878136200698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1662</v>
      </c>
      <c r="D180" s="13">
        <v>1576</v>
      </c>
      <c r="E180" s="14">
        <v>5.4568527918781702E-2</v>
      </c>
    </row>
    <row r="181" spans="1:5" x14ac:dyDescent="0.25">
      <c r="A181" s="170"/>
      <c r="B181" s="12" t="s">
        <v>16</v>
      </c>
      <c r="C181" s="13">
        <v>1034</v>
      </c>
      <c r="D181" s="13">
        <v>502</v>
      </c>
      <c r="E181" s="14">
        <v>1.0597609561753001</v>
      </c>
    </row>
    <row r="182" spans="1:5" x14ac:dyDescent="0.25">
      <c r="A182" s="171"/>
      <c r="B182" s="12" t="s">
        <v>20</v>
      </c>
      <c r="C182" s="13">
        <v>1266</v>
      </c>
      <c r="D182" s="13">
        <v>1024</v>
      </c>
      <c r="E182" s="14">
        <v>0.236328125</v>
      </c>
    </row>
    <row r="183" spans="1:5" x14ac:dyDescent="0.25">
      <c r="A183" s="169" t="s">
        <v>140</v>
      </c>
      <c r="B183" s="12" t="s">
        <v>141</v>
      </c>
      <c r="C183" s="13">
        <v>1308</v>
      </c>
      <c r="D183" s="13">
        <v>1314</v>
      </c>
      <c r="E183" s="14">
        <v>-4.5662100456621002E-3</v>
      </c>
    </row>
    <row r="184" spans="1:5" x14ac:dyDescent="0.25">
      <c r="A184" s="170"/>
      <c r="B184" s="12" t="s">
        <v>142</v>
      </c>
      <c r="C184" s="13">
        <v>817</v>
      </c>
      <c r="D184" s="13">
        <v>784</v>
      </c>
      <c r="E184" s="14">
        <v>4.2091836734693903E-2</v>
      </c>
    </row>
    <row r="185" spans="1:5" x14ac:dyDescent="0.25">
      <c r="A185" s="171"/>
      <c r="B185" s="12" t="s">
        <v>143</v>
      </c>
      <c r="C185" s="13">
        <v>38</v>
      </c>
      <c r="D185" s="13">
        <v>21</v>
      </c>
      <c r="E185" s="14">
        <v>0.80952380952380998</v>
      </c>
    </row>
    <row r="186" spans="1:5" x14ac:dyDescent="0.25">
      <c r="A186" s="11" t="s">
        <v>144</v>
      </c>
      <c r="B186" s="19"/>
      <c r="C186" s="16">
        <v>643</v>
      </c>
      <c r="D186" s="16">
        <v>565</v>
      </c>
      <c r="E186" s="17">
        <v>0.13805309734513299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239</v>
      </c>
      <c r="D189" s="13">
        <v>183</v>
      </c>
      <c r="E189" s="14">
        <v>0.30601092896174897</v>
      </c>
    </row>
    <row r="190" spans="1:5" x14ac:dyDescent="0.25">
      <c r="A190" s="169" t="s">
        <v>147</v>
      </c>
      <c r="B190" s="12" t="s">
        <v>148</v>
      </c>
      <c r="C190" s="20"/>
      <c r="D190" s="13">
        <v>1</v>
      </c>
      <c r="E190" s="14">
        <v>0</v>
      </c>
    </row>
    <row r="191" spans="1:5" x14ac:dyDescent="0.25">
      <c r="A191" s="170"/>
      <c r="B191" s="12" t="s">
        <v>149</v>
      </c>
      <c r="C191" s="20"/>
      <c r="D191" s="20"/>
      <c r="E191" s="14">
        <v>0</v>
      </c>
    </row>
    <row r="192" spans="1:5" x14ac:dyDescent="0.25">
      <c r="A192" s="171"/>
      <c r="B192" s="12" t="s">
        <v>150</v>
      </c>
      <c r="C192" s="13">
        <v>3</v>
      </c>
      <c r="D192" s="13">
        <v>4</v>
      </c>
      <c r="E192" s="14">
        <v>-0.25</v>
      </c>
    </row>
    <row r="193" spans="1:5" x14ac:dyDescent="0.25">
      <c r="A193" s="11" t="s">
        <v>151</v>
      </c>
      <c r="B193" s="18"/>
      <c r="C193" s="13">
        <v>10</v>
      </c>
      <c r="D193" s="20"/>
      <c r="E193" s="14">
        <v>0</v>
      </c>
    </row>
    <row r="194" spans="1:5" x14ac:dyDescent="0.25">
      <c r="A194" s="11" t="s">
        <v>152</v>
      </c>
      <c r="B194" s="18"/>
      <c r="C194" s="13">
        <v>127</v>
      </c>
      <c r="D194" s="13">
        <v>119</v>
      </c>
      <c r="E194" s="14">
        <v>6.7226890756302504E-2</v>
      </c>
    </row>
    <row r="195" spans="1:5" x14ac:dyDescent="0.25">
      <c r="A195" s="11" t="s">
        <v>106</v>
      </c>
      <c r="B195" s="19"/>
      <c r="C195" s="16">
        <v>722</v>
      </c>
      <c r="D195" s="16">
        <v>610</v>
      </c>
      <c r="E195" s="17">
        <v>0.18360655737704901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128</v>
      </c>
      <c r="D198" s="13">
        <v>91</v>
      </c>
      <c r="E198" s="14">
        <v>0.40659340659340698</v>
      </c>
    </row>
    <row r="199" spans="1:5" x14ac:dyDescent="0.25">
      <c r="A199" s="169" t="s">
        <v>64</v>
      </c>
      <c r="B199" s="12" t="s">
        <v>155</v>
      </c>
      <c r="C199" s="13">
        <v>588</v>
      </c>
      <c r="D199" s="13">
        <v>502</v>
      </c>
      <c r="E199" s="14">
        <v>0.171314741035857</v>
      </c>
    </row>
    <row r="200" spans="1:5" x14ac:dyDescent="0.25">
      <c r="A200" s="171"/>
      <c r="B200" s="12" t="s">
        <v>106</v>
      </c>
      <c r="C200" s="13">
        <v>0</v>
      </c>
      <c r="D200" s="13">
        <v>5</v>
      </c>
      <c r="E200" s="14">
        <v>-1</v>
      </c>
    </row>
    <row r="201" spans="1:5" x14ac:dyDescent="0.25">
      <c r="A201" s="11" t="s">
        <v>156</v>
      </c>
      <c r="B201" s="18"/>
      <c r="C201" s="13">
        <v>13</v>
      </c>
      <c r="D201" s="13">
        <v>18</v>
      </c>
      <c r="E201" s="14">
        <v>-0.27777777777777801</v>
      </c>
    </row>
    <row r="202" spans="1:5" x14ac:dyDescent="0.25">
      <c r="A202" s="11" t="s">
        <v>157</v>
      </c>
      <c r="B202" s="18"/>
      <c r="C202" s="13">
        <v>2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0</v>
      </c>
      <c r="D206" s="13">
        <v>3</v>
      </c>
      <c r="E206" s="14">
        <v>-1</v>
      </c>
    </row>
    <row r="207" spans="1:5" x14ac:dyDescent="0.25">
      <c r="A207" s="171"/>
      <c r="B207" s="12" t="s">
        <v>162</v>
      </c>
      <c r="C207" s="13">
        <v>232</v>
      </c>
      <c r="D207" s="13">
        <v>340</v>
      </c>
      <c r="E207" s="14">
        <v>-0.317647058823529</v>
      </c>
    </row>
    <row r="208" spans="1:5" x14ac:dyDescent="0.25">
      <c r="A208" s="11" t="s">
        <v>163</v>
      </c>
      <c r="B208" s="18"/>
      <c r="C208" s="13">
        <v>44</v>
      </c>
      <c r="D208" s="20"/>
      <c r="E208" s="14">
        <v>0</v>
      </c>
    </row>
    <row r="209" spans="1:5" x14ac:dyDescent="0.25">
      <c r="A209" s="11" t="s">
        <v>164</v>
      </c>
      <c r="B209" s="19"/>
      <c r="C209" s="16">
        <v>4</v>
      </c>
      <c r="D209" s="22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16">
        <v>1</v>
      </c>
      <c r="D214" s="16">
        <v>2</v>
      </c>
      <c r="E214" s="17">
        <v>-0.5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13">
        <v>92</v>
      </c>
      <c r="D217" s="13">
        <v>64</v>
      </c>
      <c r="E217" s="25">
        <v>41</v>
      </c>
    </row>
    <row r="218" spans="1:5" x14ac:dyDescent="0.25">
      <c r="A218" s="170"/>
      <c r="B218" s="12" t="s">
        <v>173</v>
      </c>
      <c r="C218" s="13">
        <v>2</v>
      </c>
      <c r="D218" s="13">
        <v>2</v>
      </c>
      <c r="E218" s="25">
        <v>0</v>
      </c>
    </row>
    <row r="219" spans="1:5" x14ac:dyDescent="0.25">
      <c r="A219" s="170"/>
      <c r="B219" s="12" t="s">
        <v>174</v>
      </c>
      <c r="C219" s="13">
        <v>38</v>
      </c>
      <c r="D219" s="13">
        <v>59</v>
      </c>
      <c r="E219" s="25">
        <v>18</v>
      </c>
    </row>
    <row r="220" spans="1:5" x14ac:dyDescent="0.25">
      <c r="A220" s="170"/>
      <c r="B220" s="12" t="s">
        <v>175</v>
      </c>
      <c r="C220" s="13">
        <v>135</v>
      </c>
      <c r="D220" s="13">
        <v>153</v>
      </c>
      <c r="E220" s="25">
        <v>0</v>
      </c>
    </row>
    <row r="221" spans="1:5" x14ac:dyDescent="0.25">
      <c r="A221" s="170"/>
      <c r="B221" s="12" t="s">
        <v>176</v>
      </c>
      <c r="C221" s="13">
        <v>1285</v>
      </c>
      <c r="D221" s="13">
        <v>2008</v>
      </c>
      <c r="E221" s="25">
        <v>653</v>
      </c>
    </row>
    <row r="222" spans="1:5" x14ac:dyDescent="0.25">
      <c r="A222" s="170"/>
      <c r="B222" s="12" t="s">
        <v>177</v>
      </c>
      <c r="C222" s="13">
        <v>2194</v>
      </c>
      <c r="D222" s="13">
        <v>2284</v>
      </c>
      <c r="E222" s="25">
        <v>0</v>
      </c>
    </row>
    <row r="223" spans="1:5" x14ac:dyDescent="0.25">
      <c r="A223" s="170"/>
      <c r="B223" s="12" t="s">
        <v>178</v>
      </c>
      <c r="C223" s="13">
        <v>1378</v>
      </c>
      <c r="D223" s="13">
        <v>1987</v>
      </c>
      <c r="E223" s="25">
        <v>697</v>
      </c>
    </row>
    <row r="224" spans="1:5" x14ac:dyDescent="0.25">
      <c r="A224" s="170"/>
      <c r="B224" s="12" t="s">
        <v>179</v>
      </c>
      <c r="C224" s="13">
        <v>763</v>
      </c>
      <c r="D224" s="13">
        <v>808</v>
      </c>
      <c r="E224" s="25">
        <v>0</v>
      </c>
    </row>
    <row r="225" spans="1:5" x14ac:dyDescent="0.25">
      <c r="A225" s="170"/>
      <c r="B225" s="12" t="s">
        <v>180</v>
      </c>
      <c r="C225" s="13">
        <v>5</v>
      </c>
      <c r="D225" s="13">
        <v>11</v>
      </c>
      <c r="E225" s="25">
        <v>10</v>
      </c>
    </row>
    <row r="226" spans="1:5" x14ac:dyDescent="0.25">
      <c r="A226" s="170"/>
      <c r="B226" s="12" t="s">
        <v>181</v>
      </c>
      <c r="C226" s="13">
        <v>1477</v>
      </c>
      <c r="D226" s="13">
        <v>258</v>
      </c>
      <c r="E226" s="25">
        <v>811</v>
      </c>
    </row>
    <row r="227" spans="1:5" x14ac:dyDescent="0.25">
      <c r="A227" s="170"/>
      <c r="B227" s="12" t="s">
        <v>182</v>
      </c>
      <c r="C227" s="13">
        <v>1759</v>
      </c>
      <c r="D227" s="13">
        <v>2891</v>
      </c>
      <c r="E227" s="25">
        <v>1083</v>
      </c>
    </row>
    <row r="228" spans="1:5" x14ac:dyDescent="0.25">
      <c r="A228" s="170"/>
      <c r="B228" s="12" t="s">
        <v>183</v>
      </c>
      <c r="C228" s="13">
        <v>467</v>
      </c>
      <c r="D228" s="13">
        <v>497</v>
      </c>
      <c r="E228" s="25">
        <v>0</v>
      </c>
    </row>
    <row r="229" spans="1:5" x14ac:dyDescent="0.25">
      <c r="A229" s="170"/>
      <c r="B229" s="12" t="s">
        <v>184</v>
      </c>
      <c r="C229" s="13">
        <v>4</v>
      </c>
      <c r="D229" s="13">
        <v>5</v>
      </c>
      <c r="E229" s="25">
        <v>0</v>
      </c>
    </row>
    <row r="230" spans="1:5" x14ac:dyDescent="0.25">
      <c r="A230" s="170"/>
      <c r="B230" s="12" t="s">
        <v>185</v>
      </c>
      <c r="C230" s="13">
        <v>534</v>
      </c>
      <c r="D230" s="13">
        <v>522</v>
      </c>
      <c r="E230" s="25">
        <v>105</v>
      </c>
    </row>
    <row r="231" spans="1:5" x14ac:dyDescent="0.25">
      <c r="A231" s="171"/>
      <c r="B231" s="12" t="s">
        <v>186</v>
      </c>
      <c r="C231" s="13">
        <v>8</v>
      </c>
      <c r="D231" s="13">
        <v>9</v>
      </c>
      <c r="E231" s="25">
        <v>0</v>
      </c>
    </row>
    <row r="232" spans="1:5" x14ac:dyDescent="0.25">
      <c r="A232" s="176" t="s">
        <v>187</v>
      </c>
      <c r="B232" s="177"/>
      <c r="C232" s="26">
        <v>10141</v>
      </c>
      <c r="D232" s="26">
        <v>11558</v>
      </c>
      <c r="E232" s="27">
        <v>3418</v>
      </c>
    </row>
    <row r="233" spans="1:5" x14ac:dyDescent="0.25">
      <c r="A233" s="169" t="s">
        <v>188</v>
      </c>
      <c r="B233" s="12" t="s">
        <v>189</v>
      </c>
      <c r="C233" s="13">
        <v>5</v>
      </c>
      <c r="D233" s="13">
        <v>4</v>
      </c>
      <c r="E233" s="25">
        <v>2</v>
      </c>
    </row>
    <row r="234" spans="1:5" x14ac:dyDescent="0.25">
      <c r="A234" s="170"/>
      <c r="B234" s="12" t="s">
        <v>190</v>
      </c>
      <c r="C234" s="13">
        <v>90</v>
      </c>
      <c r="D234" s="13">
        <v>184</v>
      </c>
      <c r="E234" s="25">
        <v>49</v>
      </c>
    </row>
    <row r="235" spans="1:5" x14ac:dyDescent="0.25">
      <c r="A235" s="171"/>
      <c r="B235" s="12" t="s">
        <v>191</v>
      </c>
      <c r="C235" s="13">
        <v>9</v>
      </c>
      <c r="D235" s="13">
        <v>18</v>
      </c>
      <c r="E235" s="25">
        <v>3</v>
      </c>
    </row>
    <row r="236" spans="1:5" x14ac:dyDescent="0.25">
      <c r="A236" s="176" t="s">
        <v>187</v>
      </c>
      <c r="B236" s="177"/>
      <c r="C236" s="26">
        <v>104</v>
      </c>
      <c r="D236" s="26">
        <v>206</v>
      </c>
      <c r="E236" s="27">
        <v>54</v>
      </c>
    </row>
    <row r="237" spans="1:5" x14ac:dyDescent="0.25">
      <c r="A237" s="169" t="s">
        <v>192</v>
      </c>
      <c r="B237" s="12" t="s">
        <v>193</v>
      </c>
      <c r="C237" s="20"/>
      <c r="D237" s="20"/>
      <c r="E237" s="28"/>
    </row>
    <row r="238" spans="1:5" x14ac:dyDescent="0.25">
      <c r="A238" s="170"/>
      <c r="B238" s="12" t="s">
        <v>194</v>
      </c>
      <c r="C238" s="20"/>
      <c r="D238" s="20"/>
      <c r="E238" s="28"/>
    </row>
    <row r="239" spans="1:5" x14ac:dyDescent="0.25">
      <c r="A239" s="170"/>
      <c r="B239" s="12" t="s">
        <v>195</v>
      </c>
      <c r="C239" s="20"/>
      <c r="D239" s="20"/>
      <c r="E239" s="28"/>
    </row>
    <row r="240" spans="1:5" x14ac:dyDescent="0.25">
      <c r="A240" s="170"/>
      <c r="B240" s="12" t="s">
        <v>196</v>
      </c>
      <c r="C240" s="13">
        <v>0</v>
      </c>
      <c r="D240" s="13">
        <v>2</v>
      </c>
      <c r="E240" s="25">
        <v>0</v>
      </c>
    </row>
    <row r="241" spans="1:5" x14ac:dyDescent="0.25">
      <c r="A241" s="170"/>
      <c r="B241" s="12" t="s">
        <v>197</v>
      </c>
      <c r="C241" s="13">
        <v>58</v>
      </c>
      <c r="D241" s="13">
        <v>95</v>
      </c>
      <c r="E241" s="25">
        <v>7</v>
      </c>
    </row>
    <row r="242" spans="1:5" x14ac:dyDescent="0.25">
      <c r="A242" s="170"/>
      <c r="B242" s="12" t="s">
        <v>198</v>
      </c>
      <c r="C242" s="20"/>
      <c r="D242" s="20"/>
      <c r="E242" s="28"/>
    </row>
    <row r="243" spans="1:5" x14ac:dyDescent="0.25">
      <c r="A243" s="170"/>
      <c r="B243" s="12" t="s">
        <v>199</v>
      </c>
      <c r="C243" s="20"/>
      <c r="D243" s="20"/>
      <c r="E243" s="28"/>
    </row>
    <row r="244" spans="1:5" x14ac:dyDescent="0.25">
      <c r="A244" s="170"/>
      <c r="B244" s="12" t="s">
        <v>200</v>
      </c>
      <c r="C244" s="13">
        <v>133</v>
      </c>
      <c r="D244" s="13">
        <v>164</v>
      </c>
      <c r="E244" s="25">
        <v>51</v>
      </c>
    </row>
    <row r="245" spans="1:5" x14ac:dyDescent="0.25">
      <c r="A245" s="170"/>
      <c r="B245" s="12" t="s">
        <v>201</v>
      </c>
      <c r="C245" s="13">
        <v>0</v>
      </c>
      <c r="D245" s="13">
        <v>1</v>
      </c>
      <c r="E245" s="25">
        <v>0</v>
      </c>
    </row>
    <row r="246" spans="1:5" x14ac:dyDescent="0.25">
      <c r="A246" s="170"/>
      <c r="B246" s="12" t="s">
        <v>202</v>
      </c>
      <c r="C246" s="13">
        <v>5</v>
      </c>
      <c r="D246" s="13">
        <v>10</v>
      </c>
      <c r="E246" s="25">
        <v>3</v>
      </c>
    </row>
    <row r="247" spans="1:5" x14ac:dyDescent="0.25">
      <c r="A247" s="170"/>
      <c r="B247" s="12" t="s">
        <v>203</v>
      </c>
      <c r="C247" s="13">
        <v>85</v>
      </c>
      <c r="D247" s="13">
        <v>142</v>
      </c>
      <c r="E247" s="25">
        <v>50</v>
      </c>
    </row>
    <row r="248" spans="1:5" x14ac:dyDescent="0.25">
      <c r="A248" s="170"/>
      <c r="B248" s="12" t="s">
        <v>204</v>
      </c>
      <c r="C248" s="20"/>
      <c r="D248" s="20"/>
      <c r="E248" s="28"/>
    </row>
    <row r="249" spans="1:5" x14ac:dyDescent="0.25">
      <c r="A249" s="170"/>
      <c r="B249" s="12" t="s">
        <v>205</v>
      </c>
      <c r="C249" s="20"/>
      <c r="D249" s="20"/>
      <c r="E249" s="28"/>
    </row>
    <row r="250" spans="1:5" x14ac:dyDescent="0.25">
      <c r="A250" s="170"/>
      <c r="B250" s="12" t="s">
        <v>206</v>
      </c>
      <c r="C250" s="13">
        <v>2</v>
      </c>
      <c r="D250" s="13">
        <v>3</v>
      </c>
      <c r="E250" s="25">
        <v>2</v>
      </c>
    </row>
    <row r="251" spans="1:5" x14ac:dyDescent="0.25">
      <c r="A251" s="170"/>
      <c r="B251" s="12" t="s">
        <v>207</v>
      </c>
      <c r="C251" s="20"/>
      <c r="D251" s="20"/>
      <c r="E251" s="28"/>
    </row>
    <row r="252" spans="1:5" x14ac:dyDescent="0.25">
      <c r="A252" s="170"/>
      <c r="B252" s="12" t="s">
        <v>208</v>
      </c>
      <c r="C252" s="20"/>
      <c r="D252" s="20"/>
      <c r="E252" s="28"/>
    </row>
    <row r="253" spans="1:5" x14ac:dyDescent="0.25">
      <c r="A253" s="170"/>
      <c r="B253" s="12" t="s">
        <v>209</v>
      </c>
      <c r="C253" s="20"/>
      <c r="D253" s="20"/>
      <c r="E253" s="28"/>
    </row>
    <row r="254" spans="1:5" x14ac:dyDescent="0.25">
      <c r="A254" s="170"/>
      <c r="B254" s="12" t="s">
        <v>210</v>
      </c>
      <c r="C254" s="13">
        <v>0</v>
      </c>
      <c r="D254" s="13">
        <v>2</v>
      </c>
      <c r="E254" s="25">
        <v>0</v>
      </c>
    </row>
    <row r="255" spans="1:5" x14ac:dyDescent="0.25">
      <c r="A255" s="170"/>
      <c r="B255" s="12" t="s">
        <v>211</v>
      </c>
      <c r="C255" s="20"/>
      <c r="D255" s="20"/>
      <c r="E255" s="28"/>
    </row>
    <row r="256" spans="1:5" x14ac:dyDescent="0.25">
      <c r="A256" s="170"/>
      <c r="B256" s="12" t="s">
        <v>212</v>
      </c>
      <c r="C256" s="20"/>
      <c r="D256" s="20"/>
      <c r="E256" s="28"/>
    </row>
    <row r="257" spans="1:5" x14ac:dyDescent="0.25">
      <c r="A257" s="170"/>
      <c r="B257" s="12" t="s">
        <v>213</v>
      </c>
      <c r="C257" s="20"/>
      <c r="D257" s="20"/>
      <c r="E257" s="28"/>
    </row>
    <row r="258" spans="1:5" x14ac:dyDescent="0.25">
      <c r="A258" s="170"/>
      <c r="B258" s="12" t="s">
        <v>214</v>
      </c>
      <c r="C258" s="13">
        <v>508</v>
      </c>
      <c r="D258" s="13">
        <v>387</v>
      </c>
      <c r="E258" s="25">
        <v>241</v>
      </c>
    </row>
    <row r="259" spans="1:5" x14ac:dyDescent="0.25">
      <c r="A259" s="170"/>
      <c r="B259" s="12" t="s">
        <v>215</v>
      </c>
      <c r="C259" s="13">
        <v>0</v>
      </c>
      <c r="D259" s="13">
        <v>4</v>
      </c>
      <c r="E259" s="25">
        <v>0</v>
      </c>
    </row>
    <row r="260" spans="1:5" x14ac:dyDescent="0.25">
      <c r="A260" s="170"/>
      <c r="B260" s="12" t="s">
        <v>216</v>
      </c>
      <c r="C260" s="13">
        <v>0</v>
      </c>
      <c r="D260" s="13">
        <v>1</v>
      </c>
      <c r="E260" s="25">
        <v>0</v>
      </c>
    </row>
    <row r="261" spans="1:5" x14ac:dyDescent="0.25">
      <c r="A261" s="170"/>
      <c r="B261" s="12" t="s">
        <v>217</v>
      </c>
      <c r="C261" s="13">
        <v>297</v>
      </c>
      <c r="D261" s="13">
        <v>257</v>
      </c>
      <c r="E261" s="25">
        <v>156</v>
      </c>
    </row>
    <row r="262" spans="1:5" x14ac:dyDescent="0.25">
      <c r="A262" s="170"/>
      <c r="B262" s="12" t="s">
        <v>218</v>
      </c>
      <c r="C262" s="20"/>
      <c r="D262" s="20"/>
      <c r="E262" s="28"/>
    </row>
    <row r="263" spans="1:5" x14ac:dyDescent="0.25">
      <c r="A263" s="170"/>
      <c r="B263" s="12" t="s">
        <v>219</v>
      </c>
      <c r="C263" s="13">
        <v>4</v>
      </c>
      <c r="D263" s="13">
        <v>7</v>
      </c>
      <c r="E263" s="25">
        <v>3</v>
      </c>
    </row>
    <row r="264" spans="1:5" x14ac:dyDescent="0.25">
      <c r="A264" s="170"/>
      <c r="B264" s="12" t="s">
        <v>220</v>
      </c>
      <c r="C264" s="20"/>
      <c r="D264" s="20"/>
      <c r="E264" s="28"/>
    </row>
    <row r="265" spans="1:5" x14ac:dyDescent="0.25">
      <c r="A265" s="170"/>
      <c r="B265" s="12" t="s">
        <v>221</v>
      </c>
      <c r="C265" s="13">
        <v>1</v>
      </c>
      <c r="D265" s="13">
        <v>0</v>
      </c>
      <c r="E265" s="25">
        <v>0</v>
      </c>
    </row>
    <row r="266" spans="1:5" x14ac:dyDescent="0.25">
      <c r="A266" s="170"/>
      <c r="B266" s="12" t="s">
        <v>222</v>
      </c>
      <c r="C266" s="20"/>
      <c r="D266" s="20"/>
      <c r="E266" s="28"/>
    </row>
    <row r="267" spans="1:5" x14ac:dyDescent="0.25">
      <c r="A267" s="170"/>
      <c r="B267" s="12" t="s">
        <v>223</v>
      </c>
      <c r="C267" s="13">
        <v>1</v>
      </c>
      <c r="D267" s="13">
        <v>1</v>
      </c>
      <c r="E267" s="25">
        <v>0</v>
      </c>
    </row>
    <row r="268" spans="1:5" x14ac:dyDescent="0.25">
      <c r="A268" s="170"/>
      <c r="B268" s="12" t="s">
        <v>224</v>
      </c>
      <c r="C268" s="13">
        <v>1</v>
      </c>
      <c r="D268" s="13">
        <v>0</v>
      </c>
      <c r="E268" s="25">
        <v>0</v>
      </c>
    </row>
    <row r="269" spans="1:5" x14ac:dyDescent="0.25">
      <c r="A269" s="171"/>
      <c r="B269" s="12" t="s">
        <v>225</v>
      </c>
      <c r="C269" s="13">
        <v>6</v>
      </c>
      <c r="D269" s="13">
        <v>26</v>
      </c>
      <c r="E269" s="25">
        <v>0</v>
      </c>
    </row>
    <row r="270" spans="1:5" x14ac:dyDescent="0.25">
      <c r="A270" s="176" t="s">
        <v>187</v>
      </c>
      <c r="B270" s="177"/>
      <c r="C270" s="26">
        <v>1101</v>
      </c>
      <c r="D270" s="26">
        <v>1102</v>
      </c>
      <c r="E270" s="27">
        <v>513</v>
      </c>
    </row>
    <row r="271" spans="1:5" x14ac:dyDescent="0.25">
      <c r="A271" s="11" t="s">
        <v>226</v>
      </c>
      <c r="B271" s="12" t="s">
        <v>227</v>
      </c>
      <c r="C271" s="13">
        <v>118</v>
      </c>
      <c r="D271" s="13">
        <v>171</v>
      </c>
      <c r="E271" s="25">
        <v>112</v>
      </c>
    </row>
    <row r="272" spans="1:5" x14ac:dyDescent="0.25">
      <c r="A272" s="176" t="s">
        <v>187</v>
      </c>
      <c r="B272" s="177"/>
      <c r="C272" s="26">
        <v>118</v>
      </c>
      <c r="D272" s="26">
        <v>171</v>
      </c>
      <c r="E272" s="27">
        <v>112</v>
      </c>
    </row>
    <row r="273" spans="1:5" x14ac:dyDescent="0.25">
      <c r="A273" s="169" t="s">
        <v>228</v>
      </c>
      <c r="B273" s="12" t="s">
        <v>229</v>
      </c>
      <c r="C273" s="13">
        <v>15</v>
      </c>
      <c r="D273" s="13">
        <v>20</v>
      </c>
      <c r="E273" s="25">
        <v>5</v>
      </c>
    </row>
    <row r="274" spans="1:5" x14ac:dyDescent="0.25">
      <c r="A274" s="170"/>
      <c r="B274" s="12" t="s">
        <v>230</v>
      </c>
      <c r="C274" s="13">
        <v>2</v>
      </c>
      <c r="D274" s="13">
        <v>1</v>
      </c>
      <c r="E274" s="25">
        <v>0</v>
      </c>
    </row>
    <row r="275" spans="1:5" x14ac:dyDescent="0.25">
      <c r="A275" s="170"/>
      <c r="B275" s="12" t="s">
        <v>231</v>
      </c>
      <c r="C275" s="20"/>
      <c r="D275" s="20"/>
      <c r="E275" s="28"/>
    </row>
    <row r="276" spans="1:5" x14ac:dyDescent="0.25">
      <c r="A276" s="170"/>
      <c r="B276" s="12" t="s">
        <v>232</v>
      </c>
      <c r="C276" s="13">
        <v>14</v>
      </c>
      <c r="D276" s="13">
        <v>13</v>
      </c>
      <c r="E276" s="25">
        <v>1</v>
      </c>
    </row>
    <row r="277" spans="1:5" x14ac:dyDescent="0.25">
      <c r="A277" s="170"/>
      <c r="B277" s="12" t="s">
        <v>233</v>
      </c>
      <c r="C277" s="13">
        <v>1</v>
      </c>
      <c r="D277" s="13">
        <v>2</v>
      </c>
      <c r="E277" s="25">
        <v>0</v>
      </c>
    </row>
    <row r="278" spans="1:5" x14ac:dyDescent="0.25">
      <c r="A278" s="170"/>
      <c r="B278" s="12" t="s">
        <v>234</v>
      </c>
      <c r="C278" s="20"/>
      <c r="D278" s="20"/>
      <c r="E278" s="28"/>
    </row>
    <row r="279" spans="1:5" x14ac:dyDescent="0.25">
      <c r="A279" s="170"/>
      <c r="B279" s="12" t="s">
        <v>235</v>
      </c>
      <c r="C279" s="20"/>
      <c r="D279" s="20"/>
      <c r="E279" s="28"/>
    </row>
    <row r="280" spans="1:5" x14ac:dyDescent="0.25">
      <c r="A280" s="170"/>
      <c r="B280" s="12" t="s">
        <v>236</v>
      </c>
      <c r="C280" s="20"/>
      <c r="D280" s="20"/>
      <c r="E280" s="28"/>
    </row>
    <row r="281" spans="1:5" x14ac:dyDescent="0.25">
      <c r="A281" s="171"/>
      <c r="B281" s="12" t="s">
        <v>237</v>
      </c>
      <c r="C281" s="20"/>
      <c r="D281" s="20"/>
      <c r="E281" s="28"/>
    </row>
    <row r="282" spans="1:5" x14ac:dyDescent="0.25">
      <c r="A282" s="176" t="s">
        <v>187</v>
      </c>
      <c r="B282" s="177"/>
      <c r="C282" s="26">
        <v>32</v>
      </c>
      <c r="D282" s="26">
        <v>36</v>
      </c>
      <c r="E282" s="27">
        <v>6</v>
      </c>
    </row>
    <row r="283" spans="1:5" x14ac:dyDescent="0.25">
      <c r="A283" s="169" t="s">
        <v>238</v>
      </c>
      <c r="B283" s="12" t="s">
        <v>239</v>
      </c>
      <c r="C283" s="13">
        <v>1</v>
      </c>
      <c r="D283" s="13">
        <v>5</v>
      </c>
      <c r="E283" s="25">
        <v>0</v>
      </c>
    </row>
    <row r="284" spans="1:5" x14ac:dyDescent="0.25">
      <c r="A284" s="170"/>
      <c r="B284" s="12" t="s">
        <v>240</v>
      </c>
      <c r="C284" s="20"/>
      <c r="D284" s="20"/>
      <c r="E284" s="28"/>
    </row>
    <row r="285" spans="1:5" x14ac:dyDescent="0.25">
      <c r="A285" s="171"/>
      <c r="B285" s="12" t="s">
        <v>189</v>
      </c>
      <c r="C285" s="20"/>
      <c r="D285" s="20"/>
      <c r="E285" s="28"/>
    </row>
    <row r="286" spans="1:5" x14ac:dyDescent="0.25">
      <c r="A286" s="176" t="s">
        <v>187</v>
      </c>
      <c r="B286" s="177"/>
      <c r="C286" s="26">
        <v>1</v>
      </c>
      <c r="D286" s="26">
        <v>5</v>
      </c>
      <c r="E286" s="27">
        <v>0</v>
      </c>
    </row>
    <row r="287" spans="1:5" x14ac:dyDescent="0.25">
      <c r="A287" s="169" t="s">
        <v>241</v>
      </c>
      <c r="B287" s="12" t="s">
        <v>242</v>
      </c>
      <c r="C287" s="13">
        <v>8</v>
      </c>
      <c r="D287" s="13">
        <v>8</v>
      </c>
      <c r="E287" s="25">
        <v>0</v>
      </c>
    </row>
    <row r="288" spans="1:5" x14ac:dyDescent="0.25">
      <c r="A288" s="170"/>
      <c r="B288" s="12" t="s">
        <v>243</v>
      </c>
      <c r="C288" s="13">
        <v>8</v>
      </c>
      <c r="D288" s="13">
        <v>12</v>
      </c>
      <c r="E288" s="25">
        <v>4</v>
      </c>
    </row>
    <row r="289" spans="1:5" x14ac:dyDescent="0.25">
      <c r="A289" s="170"/>
      <c r="B289" s="12" t="s">
        <v>244</v>
      </c>
      <c r="C289" s="13">
        <v>5</v>
      </c>
      <c r="D289" s="13">
        <v>7</v>
      </c>
      <c r="E289" s="25">
        <v>2</v>
      </c>
    </row>
    <row r="290" spans="1:5" x14ac:dyDescent="0.25">
      <c r="A290" s="170"/>
      <c r="B290" s="12" t="s">
        <v>245</v>
      </c>
      <c r="C290" s="13">
        <v>1</v>
      </c>
      <c r="D290" s="13">
        <v>1</v>
      </c>
      <c r="E290" s="25">
        <v>0</v>
      </c>
    </row>
    <row r="291" spans="1:5" x14ac:dyDescent="0.25">
      <c r="A291" s="170"/>
      <c r="B291" s="12" t="s">
        <v>246</v>
      </c>
      <c r="C291" s="20"/>
      <c r="D291" s="20"/>
      <c r="E291" s="28"/>
    </row>
    <row r="292" spans="1:5" x14ac:dyDescent="0.25">
      <c r="A292" s="170"/>
      <c r="B292" s="12" t="s">
        <v>247</v>
      </c>
      <c r="C292" s="13">
        <v>6</v>
      </c>
      <c r="D292" s="13">
        <v>7</v>
      </c>
      <c r="E292" s="25">
        <v>1</v>
      </c>
    </row>
    <row r="293" spans="1:5" x14ac:dyDescent="0.25">
      <c r="A293" s="170"/>
      <c r="B293" s="12" t="s">
        <v>248</v>
      </c>
      <c r="C293" s="13">
        <v>1</v>
      </c>
      <c r="D293" s="13">
        <v>0</v>
      </c>
      <c r="E293" s="25">
        <v>1</v>
      </c>
    </row>
    <row r="294" spans="1:5" x14ac:dyDescent="0.25">
      <c r="A294" s="170"/>
      <c r="B294" s="12" t="s">
        <v>249</v>
      </c>
      <c r="C294" s="20"/>
      <c r="D294" s="20"/>
      <c r="E294" s="28"/>
    </row>
    <row r="295" spans="1:5" x14ac:dyDescent="0.25">
      <c r="A295" s="170"/>
      <c r="B295" s="12" t="s">
        <v>250</v>
      </c>
      <c r="C295" s="13">
        <v>1</v>
      </c>
      <c r="D295" s="13">
        <v>7</v>
      </c>
      <c r="E295" s="25">
        <v>0</v>
      </c>
    </row>
    <row r="296" spans="1:5" x14ac:dyDescent="0.25">
      <c r="A296" s="170"/>
      <c r="B296" s="12" t="s">
        <v>251</v>
      </c>
      <c r="C296" s="13">
        <v>1</v>
      </c>
      <c r="D296" s="13">
        <v>1</v>
      </c>
      <c r="E296" s="25">
        <v>0</v>
      </c>
    </row>
    <row r="297" spans="1:5" x14ac:dyDescent="0.25">
      <c r="A297" s="171"/>
      <c r="B297" s="12" t="s">
        <v>252</v>
      </c>
      <c r="C297" s="20"/>
      <c r="D297" s="20"/>
      <c r="E297" s="28"/>
    </row>
    <row r="298" spans="1:5" x14ac:dyDescent="0.25">
      <c r="A298" s="176" t="s">
        <v>187</v>
      </c>
      <c r="B298" s="177"/>
      <c r="C298" s="26">
        <v>31</v>
      </c>
      <c r="D298" s="26">
        <v>43</v>
      </c>
      <c r="E298" s="27">
        <v>8</v>
      </c>
    </row>
    <row r="299" spans="1:5" x14ac:dyDescent="0.25">
      <c r="A299" s="169" t="s">
        <v>253</v>
      </c>
      <c r="B299" s="12" t="s">
        <v>254</v>
      </c>
      <c r="C299" s="13">
        <v>77</v>
      </c>
      <c r="D299" s="13">
        <v>100</v>
      </c>
      <c r="E299" s="25">
        <v>20</v>
      </c>
    </row>
    <row r="300" spans="1:5" x14ac:dyDescent="0.25">
      <c r="A300" s="170"/>
      <c r="B300" s="12" t="s">
        <v>255</v>
      </c>
      <c r="C300" s="20"/>
      <c r="D300" s="20"/>
      <c r="E300" s="28"/>
    </row>
    <row r="301" spans="1:5" x14ac:dyDescent="0.25">
      <c r="A301" s="171"/>
      <c r="B301" s="12" t="s">
        <v>256</v>
      </c>
      <c r="C301" s="13">
        <v>107</v>
      </c>
      <c r="D301" s="13">
        <v>161</v>
      </c>
      <c r="E301" s="25">
        <v>1</v>
      </c>
    </row>
    <row r="302" spans="1:5" x14ac:dyDescent="0.25">
      <c r="A302" s="176" t="s">
        <v>187</v>
      </c>
      <c r="B302" s="177"/>
      <c r="C302" s="26">
        <v>184</v>
      </c>
      <c r="D302" s="26">
        <v>261</v>
      </c>
      <c r="E302" s="27">
        <v>21</v>
      </c>
    </row>
    <row r="303" spans="1:5" x14ac:dyDescent="0.25">
      <c r="A303" s="169" t="s">
        <v>257</v>
      </c>
      <c r="B303" s="12" t="s">
        <v>258</v>
      </c>
      <c r="C303" s="20"/>
      <c r="D303" s="20"/>
      <c r="E303" s="28"/>
    </row>
    <row r="304" spans="1:5" x14ac:dyDescent="0.25">
      <c r="A304" s="170"/>
      <c r="B304" s="12" t="s">
        <v>259</v>
      </c>
      <c r="C304" s="13">
        <v>2412</v>
      </c>
      <c r="D304" s="13">
        <v>2412</v>
      </c>
      <c r="E304" s="28"/>
    </row>
    <row r="305" spans="1:5" x14ac:dyDescent="0.25">
      <c r="A305" s="171"/>
      <c r="B305" s="12" t="s">
        <v>260</v>
      </c>
      <c r="C305" s="13">
        <v>30</v>
      </c>
      <c r="D305" s="13">
        <v>40</v>
      </c>
      <c r="E305" s="25">
        <v>0</v>
      </c>
    </row>
    <row r="306" spans="1:5" x14ac:dyDescent="0.25">
      <c r="A306" s="176" t="s">
        <v>187</v>
      </c>
      <c r="B306" s="177"/>
      <c r="C306" s="26">
        <v>2442</v>
      </c>
      <c r="D306" s="26">
        <v>2452</v>
      </c>
      <c r="E306" s="27">
        <v>0</v>
      </c>
    </row>
    <row r="307" spans="1:5" x14ac:dyDescent="0.25">
      <c r="A307" s="169" t="s">
        <v>261</v>
      </c>
      <c r="B307" s="12" t="s">
        <v>262</v>
      </c>
      <c r="C307" s="20"/>
      <c r="D307" s="20"/>
      <c r="E307" s="28"/>
    </row>
    <row r="308" spans="1:5" x14ac:dyDescent="0.25">
      <c r="A308" s="170"/>
      <c r="B308" s="12" t="s">
        <v>263</v>
      </c>
      <c r="C308" s="13">
        <v>54</v>
      </c>
      <c r="D308" s="13">
        <v>36</v>
      </c>
      <c r="E308" s="25">
        <v>0</v>
      </c>
    </row>
    <row r="309" spans="1:5" x14ac:dyDescent="0.25">
      <c r="A309" s="170"/>
      <c r="B309" s="12" t="s">
        <v>264</v>
      </c>
      <c r="C309" s="13">
        <v>27</v>
      </c>
      <c r="D309" s="13">
        <v>19</v>
      </c>
      <c r="E309" s="25">
        <v>0</v>
      </c>
    </row>
    <row r="310" spans="1:5" x14ac:dyDescent="0.25">
      <c r="A310" s="170"/>
      <c r="B310" s="12" t="s">
        <v>265</v>
      </c>
      <c r="C310" s="13">
        <v>23</v>
      </c>
      <c r="D310" s="13">
        <v>23</v>
      </c>
      <c r="E310" s="25">
        <v>0</v>
      </c>
    </row>
    <row r="311" spans="1:5" x14ac:dyDescent="0.25">
      <c r="A311" s="170"/>
      <c r="B311" s="12" t="s">
        <v>254</v>
      </c>
      <c r="C311" s="13">
        <v>88</v>
      </c>
      <c r="D311" s="13">
        <v>4</v>
      </c>
      <c r="E311" s="25">
        <v>0</v>
      </c>
    </row>
    <row r="312" spans="1:5" x14ac:dyDescent="0.25">
      <c r="A312" s="170"/>
      <c r="B312" s="12" t="s">
        <v>266</v>
      </c>
      <c r="C312" s="20"/>
      <c r="D312" s="20"/>
      <c r="E312" s="28"/>
    </row>
    <row r="313" spans="1:5" x14ac:dyDescent="0.25">
      <c r="A313" s="170"/>
      <c r="B313" s="12" t="s">
        <v>267</v>
      </c>
      <c r="C313" s="13">
        <v>19</v>
      </c>
      <c r="D313" s="13">
        <v>3</v>
      </c>
      <c r="E313" s="25">
        <v>7</v>
      </c>
    </row>
    <row r="314" spans="1:5" x14ac:dyDescent="0.25">
      <c r="A314" s="170"/>
      <c r="B314" s="12" t="s">
        <v>268</v>
      </c>
      <c r="C314" s="13">
        <v>214</v>
      </c>
      <c r="D314" s="13">
        <v>238</v>
      </c>
      <c r="E314" s="25">
        <v>0</v>
      </c>
    </row>
    <row r="315" spans="1:5" x14ac:dyDescent="0.25">
      <c r="A315" s="170"/>
      <c r="B315" s="12" t="s">
        <v>269</v>
      </c>
      <c r="C315" s="20"/>
      <c r="D315" s="20"/>
      <c r="E315" s="28"/>
    </row>
    <row r="316" spans="1:5" x14ac:dyDescent="0.25">
      <c r="A316" s="170"/>
      <c r="B316" s="12" t="s">
        <v>270</v>
      </c>
      <c r="C316" s="13">
        <v>1</v>
      </c>
      <c r="D316" s="13">
        <v>1</v>
      </c>
      <c r="E316" s="25">
        <v>0</v>
      </c>
    </row>
    <row r="317" spans="1:5" x14ac:dyDescent="0.25">
      <c r="A317" s="170"/>
      <c r="B317" s="12" t="s">
        <v>271</v>
      </c>
      <c r="C317" s="20"/>
      <c r="D317" s="20"/>
      <c r="E317" s="28"/>
    </row>
    <row r="318" spans="1:5" x14ac:dyDescent="0.25">
      <c r="A318" s="170"/>
      <c r="B318" s="12" t="s">
        <v>272</v>
      </c>
      <c r="C318" s="20"/>
      <c r="D318" s="20"/>
      <c r="E318" s="28"/>
    </row>
    <row r="319" spans="1:5" x14ac:dyDescent="0.25">
      <c r="A319" s="171"/>
      <c r="B319" s="12" t="s">
        <v>273</v>
      </c>
      <c r="C319" s="20"/>
      <c r="D319" s="20"/>
      <c r="E319" s="28"/>
    </row>
    <row r="320" spans="1:5" x14ac:dyDescent="0.25">
      <c r="A320" s="176" t="s">
        <v>187</v>
      </c>
      <c r="B320" s="177"/>
      <c r="C320" s="26">
        <v>426</v>
      </c>
      <c r="D320" s="26">
        <v>324</v>
      </c>
      <c r="E320" s="27">
        <v>7</v>
      </c>
    </row>
    <row r="321" spans="1:5" x14ac:dyDescent="0.25">
      <c r="A321" s="169" t="s">
        <v>274</v>
      </c>
      <c r="B321" s="12" t="s">
        <v>275</v>
      </c>
      <c r="C321" s="20"/>
      <c r="D321" s="20"/>
      <c r="E321" s="28"/>
    </row>
    <row r="322" spans="1:5" x14ac:dyDescent="0.25">
      <c r="A322" s="170"/>
      <c r="B322" s="12" t="s">
        <v>276</v>
      </c>
      <c r="C322" s="13">
        <v>14</v>
      </c>
      <c r="D322" s="13">
        <v>23</v>
      </c>
      <c r="E322" s="25">
        <v>1</v>
      </c>
    </row>
    <row r="323" spans="1:5" x14ac:dyDescent="0.25">
      <c r="A323" s="170"/>
      <c r="B323" s="12" t="s">
        <v>199</v>
      </c>
      <c r="C323" s="13">
        <v>3</v>
      </c>
      <c r="D323" s="13">
        <v>7</v>
      </c>
      <c r="E323" s="25">
        <v>0</v>
      </c>
    </row>
    <row r="324" spans="1:5" x14ac:dyDescent="0.25">
      <c r="A324" s="170"/>
      <c r="B324" s="12" t="s">
        <v>200</v>
      </c>
      <c r="C324" s="13">
        <v>563</v>
      </c>
      <c r="D324" s="13">
        <v>973</v>
      </c>
      <c r="E324" s="25">
        <v>41</v>
      </c>
    </row>
    <row r="325" spans="1:5" x14ac:dyDescent="0.25">
      <c r="A325" s="170"/>
      <c r="B325" s="12" t="s">
        <v>201</v>
      </c>
      <c r="C325" s="13">
        <v>16</v>
      </c>
      <c r="D325" s="13">
        <v>32</v>
      </c>
      <c r="E325" s="25">
        <v>1</v>
      </c>
    </row>
    <row r="326" spans="1:5" x14ac:dyDescent="0.25">
      <c r="A326" s="170"/>
      <c r="B326" s="12" t="s">
        <v>202</v>
      </c>
      <c r="C326" s="13">
        <v>276</v>
      </c>
      <c r="D326" s="13">
        <v>275</v>
      </c>
      <c r="E326" s="25">
        <v>87</v>
      </c>
    </row>
    <row r="327" spans="1:5" x14ac:dyDescent="0.25">
      <c r="A327" s="170"/>
      <c r="B327" s="12" t="s">
        <v>277</v>
      </c>
      <c r="C327" s="20"/>
      <c r="D327" s="20"/>
      <c r="E327" s="28"/>
    </row>
    <row r="328" spans="1:5" x14ac:dyDescent="0.25">
      <c r="A328" s="170"/>
      <c r="B328" s="12" t="s">
        <v>278</v>
      </c>
      <c r="C328" s="13">
        <v>2</v>
      </c>
      <c r="D328" s="13">
        <v>4</v>
      </c>
      <c r="E328" s="25">
        <v>0</v>
      </c>
    </row>
    <row r="329" spans="1:5" x14ac:dyDescent="0.25">
      <c r="A329" s="170"/>
      <c r="B329" s="12" t="s">
        <v>279</v>
      </c>
      <c r="C329" s="13">
        <v>9</v>
      </c>
      <c r="D329" s="13">
        <v>5</v>
      </c>
      <c r="E329" s="25">
        <v>2</v>
      </c>
    </row>
    <row r="330" spans="1:5" x14ac:dyDescent="0.25">
      <c r="A330" s="170"/>
      <c r="B330" s="12" t="s">
        <v>209</v>
      </c>
      <c r="C330" s="20"/>
      <c r="D330" s="20"/>
      <c r="E330" s="28"/>
    </row>
    <row r="331" spans="1:5" x14ac:dyDescent="0.25">
      <c r="A331" s="170"/>
      <c r="B331" s="12" t="s">
        <v>280</v>
      </c>
      <c r="C331" s="20"/>
      <c r="D331" s="20"/>
      <c r="E331" s="28"/>
    </row>
    <row r="332" spans="1:5" x14ac:dyDescent="0.25">
      <c r="A332" s="170"/>
      <c r="B332" s="12" t="s">
        <v>212</v>
      </c>
      <c r="C332" s="20"/>
      <c r="D332" s="20"/>
      <c r="E332" s="28"/>
    </row>
    <row r="333" spans="1:5" x14ac:dyDescent="0.25">
      <c r="A333" s="170"/>
      <c r="B333" s="12" t="s">
        <v>213</v>
      </c>
      <c r="C333" s="20"/>
      <c r="D333" s="20"/>
      <c r="E333" s="28"/>
    </row>
    <row r="334" spans="1:5" x14ac:dyDescent="0.25">
      <c r="A334" s="170"/>
      <c r="B334" s="12" t="s">
        <v>281</v>
      </c>
      <c r="C334" s="13">
        <v>1928</v>
      </c>
      <c r="D334" s="13">
        <v>2715</v>
      </c>
      <c r="E334" s="25">
        <v>817</v>
      </c>
    </row>
    <row r="335" spans="1:5" x14ac:dyDescent="0.25">
      <c r="A335" s="170"/>
      <c r="B335" s="12" t="s">
        <v>282</v>
      </c>
      <c r="C335" s="13">
        <v>4615</v>
      </c>
      <c r="D335" s="13">
        <v>6090</v>
      </c>
      <c r="E335" s="25">
        <v>0</v>
      </c>
    </row>
    <row r="336" spans="1:5" x14ac:dyDescent="0.25">
      <c r="A336" s="170"/>
      <c r="B336" s="12" t="s">
        <v>283</v>
      </c>
      <c r="C336" s="13">
        <v>169</v>
      </c>
      <c r="D336" s="13">
        <v>89</v>
      </c>
      <c r="E336" s="25">
        <v>15</v>
      </c>
    </row>
    <row r="337" spans="1:5" x14ac:dyDescent="0.25">
      <c r="A337" s="170"/>
      <c r="B337" s="12" t="s">
        <v>217</v>
      </c>
      <c r="C337" s="13">
        <v>1</v>
      </c>
      <c r="D337" s="13">
        <v>0</v>
      </c>
      <c r="E337" s="25">
        <v>0</v>
      </c>
    </row>
    <row r="338" spans="1:5" x14ac:dyDescent="0.25">
      <c r="A338" s="170"/>
      <c r="B338" s="12" t="s">
        <v>284</v>
      </c>
      <c r="C338" s="20"/>
      <c r="D338" s="20"/>
      <c r="E338" s="28"/>
    </row>
    <row r="339" spans="1:5" x14ac:dyDescent="0.25">
      <c r="A339" s="170"/>
      <c r="B339" s="12" t="s">
        <v>285</v>
      </c>
      <c r="C339" s="13">
        <v>23</v>
      </c>
      <c r="D339" s="13">
        <v>38</v>
      </c>
      <c r="E339" s="25">
        <v>12</v>
      </c>
    </row>
    <row r="340" spans="1:5" x14ac:dyDescent="0.25">
      <c r="A340" s="170"/>
      <c r="B340" s="12" t="s">
        <v>286</v>
      </c>
      <c r="C340" s="13">
        <v>28</v>
      </c>
      <c r="D340" s="13">
        <v>24</v>
      </c>
      <c r="E340" s="25">
        <v>17</v>
      </c>
    </row>
    <row r="341" spans="1:5" x14ac:dyDescent="0.25">
      <c r="A341" s="170"/>
      <c r="B341" s="12" t="s">
        <v>222</v>
      </c>
      <c r="C341" s="13">
        <v>2</v>
      </c>
      <c r="D341" s="13">
        <v>8</v>
      </c>
      <c r="E341" s="25">
        <v>0</v>
      </c>
    </row>
    <row r="342" spans="1:5" x14ac:dyDescent="0.25">
      <c r="A342" s="171"/>
      <c r="B342" s="12" t="s">
        <v>287</v>
      </c>
      <c r="C342" s="13">
        <v>1314</v>
      </c>
      <c r="D342" s="13">
        <v>3426</v>
      </c>
      <c r="E342" s="25">
        <v>52</v>
      </c>
    </row>
    <row r="343" spans="1:5" x14ac:dyDescent="0.25">
      <c r="A343" s="176" t="s">
        <v>187</v>
      </c>
      <c r="B343" s="177"/>
      <c r="C343" s="29">
        <v>8963</v>
      </c>
      <c r="D343" s="29">
        <v>13709</v>
      </c>
      <c r="E343" s="30">
        <v>1045</v>
      </c>
    </row>
  </sheetData>
  <sheetProtection algorithmName="SHA-512" hashValue="mwSfg8ppUe8orBflk3Cb6zvj9Z6CZhjBd8RS/K7F2W8SgEb68zZXoCpnUzT43pVzofySEE/vw4p1Gt4rHlMqIA==" saltValue="OFZmprLTFgoiFrsmuwg/G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9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939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172</v>
      </c>
      <c r="AL2" s="84" t="s">
        <v>476</v>
      </c>
      <c r="AM2" s="84" t="s">
        <v>476</v>
      </c>
      <c r="AN2" s="84" t="s">
        <v>476</v>
      </c>
      <c r="AO2" s="84" t="s">
        <v>476</v>
      </c>
      <c r="AT2" s="84" t="s">
        <v>476</v>
      </c>
      <c r="AV2" s="84" t="s">
        <v>476</v>
      </c>
      <c r="AW2" s="84" t="s">
        <v>849</v>
      </c>
      <c r="AX2" s="84" t="s">
        <v>848</v>
      </c>
      <c r="AY2" s="84" t="s">
        <v>17</v>
      </c>
      <c r="AZ2" s="84" t="s">
        <v>676</v>
      </c>
      <c r="BA2" s="84" t="s">
        <v>77</v>
      </c>
      <c r="BB2" s="84" t="s">
        <v>668</v>
      </c>
      <c r="BC2" s="84" t="s">
        <v>282</v>
      </c>
      <c r="BD2" s="84" t="s">
        <v>628</v>
      </c>
      <c r="BE2" s="84" t="s">
        <v>943</v>
      </c>
      <c r="BG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909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908</v>
      </c>
      <c r="L3" s="84" t="s">
        <v>908</v>
      </c>
      <c r="M3" s="84" t="s">
        <v>908</v>
      </c>
      <c r="N3" s="84" t="s">
        <v>908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805</v>
      </c>
      <c r="AD3" s="84" t="s">
        <v>477</v>
      </c>
      <c r="AE3" s="84" t="s">
        <v>849</v>
      </c>
      <c r="AF3" s="84" t="s">
        <v>696</v>
      </c>
      <c r="AI3" s="84" t="s">
        <v>174</v>
      </c>
      <c r="AL3" s="84" t="s">
        <v>477</v>
      </c>
      <c r="AM3" s="84" t="s">
        <v>477</v>
      </c>
      <c r="AN3" s="84" t="s">
        <v>477</v>
      </c>
      <c r="AO3" s="84" t="s">
        <v>477</v>
      </c>
      <c r="AT3" s="84" t="s">
        <v>477</v>
      </c>
      <c r="AV3" s="84" t="s">
        <v>477</v>
      </c>
      <c r="AW3" s="84" t="s">
        <v>851</v>
      </c>
      <c r="AX3" s="84" t="s">
        <v>849</v>
      </c>
      <c r="AY3" s="84" t="s">
        <v>671</v>
      </c>
      <c r="AZ3" s="84" t="s">
        <v>677</v>
      </c>
      <c r="BA3" s="84" t="s">
        <v>1080</v>
      </c>
      <c r="BC3" s="84" t="s">
        <v>1082</v>
      </c>
      <c r="BD3" s="84" t="s">
        <v>311</v>
      </c>
      <c r="BE3" s="84" t="s">
        <v>944</v>
      </c>
      <c r="BG3" s="84" t="s">
        <v>109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909</v>
      </c>
      <c r="F4" s="84" t="s">
        <v>911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909</v>
      </c>
      <c r="L4" s="84" t="s">
        <v>909</v>
      </c>
      <c r="M4" s="84" t="s">
        <v>909</v>
      </c>
      <c r="N4" s="84" t="s">
        <v>909</v>
      </c>
      <c r="O4" s="84" t="s">
        <v>909</v>
      </c>
      <c r="P4" s="84" t="s">
        <v>954</v>
      </c>
      <c r="Q4" s="84" t="s">
        <v>956</v>
      </c>
      <c r="R4" s="84" t="s">
        <v>709</v>
      </c>
      <c r="S4" s="84" t="s">
        <v>953</v>
      </c>
      <c r="T4" s="84" t="s">
        <v>954</v>
      </c>
      <c r="V4" s="84" t="s">
        <v>28</v>
      </c>
      <c r="W4" s="84" t="s">
        <v>1049</v>
      </c>
      <c r="AA4" s="84" t="s">
        <v>799</v>
      </c>
      <c r="AB4" s="84" t="s">
        <v>803</v>
      </c>
      <c r="AC4" s="84" t="s">
        <v>806</v>
      </c>
      <c r="AD4" s="84" t="s">
        <v>480</v>
      </c>
      <c r="AE4" s="84" t="s">
        <v>850</v>
      </c>
      <c r="AF4" s="84" t="s">
        <v>858</v>
      </c>
      <c r="AI4" s="84" t="s">
        <v>175</v>
      </c>
      <c r="AL4" s="84" t="s">
        <v>480</v>
      </c>
      <c r="AM4" s="84" t="s">
        <v>480</v>
      </c>
      <c r="AN4" s="84" t="s">
        <v>480</v>
      </c>
      <c r="AO4" s="84" t="s">
        <v>480</v>
      </c>
      <c r="AT4" s="84" t="s">
        <v>481</v>
      </c>
      <c r="AV4" s="84" t="s">
        <v>480</v>
      </c>
      <c r="AW4" s="84" t="s">
        <v>459</v>
      </c>
      <c r="AX4" s="84" t="s">
        <v>852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  <c r="BG4" s="84" t="s">
        <v>727</v>
      </c>
    </row>
    <row r="5" spans="1:61" x14ac:dyDescent="0.2">
      <c r="A5" s="84" t="s">
        <v>698</v>
      </c>
      <c r="B5" s="84" t="s">
        <v>104</v>
      </c>
      <c r="C5" s="84" t="s">
        <v>147</v>
      </c>
      <c r="D5" s="84" t="s">
        <v>911</v>
      </c>
      <c r="E5" s="84" t="s">
        <v>911</v>
      </c>
      <c r="F5" s="84" t="s">
        <v>914</v>
      </c>
      <c r="G5" s="84" t="s">
        <v>643</v>
      </c>
      <c r="H5" s="84" t="s">
        <v>911</v>
      </c>
      <c r="I5" s="84" t="s">
        <v>911</v>
      </c>
      <c r="J5" s="84" t="s">
        <v>911</v>
      </c>
      <c r="K5" s="84" t="s">
        <v>911</v>
      </c>
      <c r="L5" s="84" t="s">
        <v>911</v>
      </c>
      <c r="M5" s="84" t="s">
        <v>911</v>
      </c>
      <c r="N5" s="84" t="s">
        <v>911</v>
      </c>
      <c r="O5" s="84" t="s">
        <v>911</v>
      </c>
      <c r="P5" s="84" t="s">
        <v>957</v>
      </c>
      <c r="Q5" s="84" t="s">
        <v>957</v>
      </c>
      <c r="R5" s="84" t="s">
        <v>710</v>
      </c>
      <c r="S5" s="84" t="s">
        <v>954</v>
      </c>
      <c r="T5" s="84" t="s">
        <v>955</v>
      </c>
      <c r="V5" s="84" t="s">
        <v>29</v>
      </c>
      <c r="AC5" s="84" t="s">
        <v>807</v>
      </c>
      <c r="AD5" s="84" t="s">
        <v>481</v>
      </c>
      <c r="AE5" s="84" t="s">
        <v>851</v>
      </c>
      <c r="AF5" s="84" t="s">
        <v>793</v>
      </c>
      <c r="AI5" s="84" t="s">
        <v>176</v>
      </c>
      <c r="AL5" s="84" t="s">
        <v>481</v>
      </c>
      <c r="AM5" s="84" t="s">
        <v>481</v>
      </c>
      <c r="AN5" s="84" t="s">
        <v>481</v>
      </c>
      <c r="AO5" s="84" t="s">
        <v>481</v>
      </c>
      <c r="AT5" s="84" t="s">
        <v>482</v>
      </c>
      <c r="AV5" s="84" t="s">
        <v>481</v>
      </c>
      <c r="AW5" s="84" t="s">
        <v>852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1085</v>
      </c>
    </row>
    <row r="6" spans="1:61" x14ac:dyDescent="0.2">
      <c r="A6" s="84" t="s">
        <v>1043</v>
      </c>
      <c r="B6" s="84" t="s">
        <v>105</v>
      </c>
      <c r="C6" s="84" t="s">
        <v>1025</v>
      </c>
      <c r="D6" s="84" t="s">
        <v>913</v>
      </c>
      <c r="E6" s="84" t="s">
        <v>912</v>
      </c>
      <c r="F6" s="84" t="s">
        <v>643</v>
      </c>
      <c r="G6" s="84" t="s">
        <v>921</v>
      </c>
      <c r="H6" s="84" t="s">
        <v>915</v>
      </c>
      <c r="I6" s="84" t="s">
        <v>915</v>
      </c>
      <c r="J6" s="84" t="s">
        <v>915</v>
      </c>
      <c r="K6" s="84" t="s">
        <v>912</v>
      </c>
      <c r="L6" s="84" t="s">
        <v>913</v>
      </c>
      <c r="M6" s="84" t="s">
        <v>912</v>
      </c>
      <c r="N6" s="84" t="s">
        <v>912</v>
      </c>
      <c r="O6" s="84" t="s">
        <v>914</v>
      </c>
      <c r="R6" s="84" t="s">
        <v>711</v>
      </c>
      <c r="S6" s="84" t="s">
        <v>955</v>
      </c>
      <c r="T6" s="84" t="s">
        <v>956</v>
      </c>
      <c r="V6" s="84" t="s">
        <v>30</v>
      </c>
      <c r="AD6" s="84" t="s">
        <v>482</v>
      </c>
      <c r="AE6" s="84" t="s">
        <v>459</v>
      </c>
      <c r="AF6" s="84" t="s">
        <v>859</v>
      </c>
      <c r="AI6" s="84" t="s">
        <v>177</v>
      </c>
      <c r="AN6" s="84" t="s">
        <v>482</v>
      </c>
      <c r="AO6" s="84" t="s">
        <v>482</v>
      </c>
      <c r="AV6" s="84" t="s">
        <v>482</v>
      </c>
      <c r="AY6" s="84" t="s">
        <v>674</v>
      </c>
      <c r="AZ6" s="84" t="s">
        <v>674</v>
      </c>
      <c r="BC6" s="84" t="s">
        <v>1083</v>
      </c>
      <c r="BD6" s="84" t="s">
        <v>631</v>
      </c>
      <c r="BE6" s="84" t="s">
        <v>1086</v>
      </c>
    </row>
    <row r="7" spans="1:61" x14ac:dyDescent="0.2">
      <c r="B7" s="84" t="s">
        <v>106</v>
      </c>
      <c r="C7" s="84" t="s">
        <v>1026</v>
      </c>
      <c r="D7" s="84" t="s">
        <v>914</v>
      </c>
      <c r="E7" s="84" t="s">
        <v>643</v>
      </c>
      <c r="F7" s="84" t="s">
        <v>937</v>
      </c>
      <c r="G7" s="84" t="s">
        <v>922</v>
      </c>
      <c r="H7" s="84" t="s">
        <v>643</v>
      </c>
      <c r="I7" s="84" t="s">
        <v>643</v>
      </c>
      <c r="J7" s="84" t="s">
        <v>643</v>
      </c>
      <c r="K7" s="84" t="s">
        <v>643</v>
      </c>
      <c r="L7" s="84" t="s">
        <v>643</v>
      </c>
      <c r="M7" s="84" t="s">
        <v>913</v>
      </c>
      <c r="N7" s="84" t="s">
        <v>913</v>
      </c>
      <c r="O7" s="84" t="s">
        <v>915</v>
      </c>
      <c r="R7" s="84" t="s">
        <v>712</v>
      </c>
      <c r="S7" s="84" t="s">
        <v>956</v>
      </c>
      <c r="T7" s="84" t="s">
        <v>957</v>
      </c>
      <c r="AE7" s="84" t="s">
        <v>852</v>
      </c>
      <c r="AI7" s="84" t="s">
        <v>178</v>
      </c>
      <c r="BC7" s="84" t="s">
        <v>656</v>
      </c>
      <c r="BD7" s="84" t="s">
        <v>632</v>
      </c>
      <c r="BE7" s="84" t="s">
        <v>946</v>
      </c>
    </row>
    <row r="8" spans="1:61" x14ac:dyDescent="0.2">
      <c r="C8" s="84" t="s">
        <v>1027</v>
      </c>
      <c r="D8" s="84" t="s">
        <v>915</v>
      </c>
      <c r="E8" s="84" t="s">
        <v>916</v>
      </c>
      <c r="F8" s="84" t="s">
        <v>940</v>
      </c>
      <c r="G8" s="84" t="s">
        <v>923</v>
      </c>
      <c r="H8" s="84" t="s">
        <v>920</v>
      </c>
      <c r="I8" s="84" t="s">
        <v>919</v>
      </c>
      <c r="J8" s="84" t="s">
        <v>921</v>
      </c>
      <c r="K8" s="84" t="s">
        <v>920</v>
      </c>
      <c r="L8" s="84" t="s">
        <v>920</v>
      </c>
      <c r="M8" s="84" t="s">
        <v>643</v>
      </c>
      <c r="N8" s="84" t="s">
        <v>643</v>
      </c>
      <c r="O8" s="84" t="s">
        <v>643</v>
      </c>
      <c r="R8" s="84" t="s">
        <v>713</v>
      </c>
      <c r="S8" s="84" t="s">
        <v>957</v>
      </c>
      <c r="AI8" s="84" t="s">
        <v>179</v>
      </c>
      <c r="BC8" s="84" t="s">
        <v>645</v>
      </c>
      <c r="BD8" s="84" t="s">
        <v>633</v>
      </c>
      <c r="BE8" s="84" t="s">
        <v>688</v>
      </c>
    </row>
    <row r="9" spans="1:61" x14ac:dyDescent="0.2">
      <c r="C9" s="84" t="s">
        <v>254</v>
      </c>
      <c r="D9" s="84" t="s">
        <v>643</v>
      </c>
      <c r="E9" s="84" t="s">
        <v>918</v>
      </c>
      <c r="F9" s="84" t="s">
        <v>850</v>
      </c>
      <c r="G9" s="84" t="s">
        <v>925</v>
      </c>
      <c r="H9" s="84" t="s">
        <v>921</v>
      </c>
      <c r="I9" s="84" t="s">
        <v>921</v>
      </c>
      <c r="J9" s="84" t="s">
        <v>922</v>
      </c>
      <c r="K9" s="84" t="s">
        <v>921</v>
      </c>
      <c r="L9" s="84" t="s">
        <v>921</v>
      </c>
      <c r="M9" s="84" t="s">
        <v>921</v>
      </c>
      <c r="N9" s="84" t="s">
        <v>920</v>
      </c>
      <c r="O9" s="84" t="s">
        <v>921</v>
      </c>
      <c r="R9" s="84" t="s">
        <v>714</v>
      </c>
      <c r="AI9" s="84" t="s">
        <v>181</v>
      </c>
      <c r="BD9" s="84" t="s">
        <v>408</v>
      </c>
      <c r="BE9" s="84" t="s">
        <v>947</v>
      </c>
    </row>
    <row r="10" spans="1:61" x14ac:dyDescent="0.2">
      <c r="C10" s="84" t="s">
        <v>1028</v>
      </c>
      <c r="D10" s="84" t="s">
        <v>919</v>
      </c>
      <c r="E10" s="84" t="s">
        <v>920</v>
      </c>
      <c r="F10" s="84" t="s">
        <v>848</v>
      </c>
      <c r="G10" s="84" t="s">
        <v>927</v>
      </c>
      <c r="H10" s="84" t="s">
        <v>922</v>
      </c>
      <c r="I10" s="84" t="s">
        <v>922</v>
      </c>
      <c r="J10" s="84" t="s">
        <v>923</v>
      </c>
      <c r="K10" s="84" t="s">
        <v>927</v>
      </c>
      <c r="L10" s="84" t="s">
        <v>923</v>
      </c>
      <c r="M10" s="84" t="s">
        <v>923</v>
      </c>
      <c r="N10" s="84" t="s">
        <v>923</v>
      </c>
      <c r="O10" s="84" t="s">
        <v>922</v>
      </c>
      <c r="R10" s="84" t="s">
        <v>715</v>
      </c>
      <c r="AI10" s="84" t="s">
        <v>182</v>
      </c>
      <c r="BD10" s="84" t="s">
        <v>634</v>
      </c>
      <c r="BE10" s="84" t="s">
        <v>948</v>
      </c>
    </row>
    <row r="11" spans="1:61" x14ac:dyDescent="0.2">
      <c r="C11" s="84" t="s">
        <v>261</v>
      </c>
      <c r="D11" s="84" t="s">
        <v>920</v>
      </c>
      <c r="E11" s="84" t="s">
        <v>921</v>
      </c>
      <c r="F11" s="84" t="s">
        <v>941</v>
      </c>
      <c r="G11" s="84" t="s">
        <v>931</v>
      </c>
      <c r="H11" s="84" t="s">
        <v>923</v>
      </c>
      <c r="I11" s="84" t="s">
        <v>923</v>
      </c>
      <c r="J11" s="84" t="s">
        <v>925</v>
      </c>
      <c r="K11" s="84" t="s">
        <v>931</v>
      </c>
      <c r="L11" s="84" t="s">
        <v>925</v>
      </c>
      <c r="M11" s="84" t="s">
        <v>924</v>
      </c>
      <c r="N11" s="84" t="s">
        <v>924</v>
      </c>
      <c r="O11" s="84" t="s">
        <v>923</v>
      </c>
      <c r="R11" s="84" t="s">
        <v>716</v>
      </c>
      <c r="AI11" s="84" t="s">
        <v>183</v>
      </c>
      <c r="BD11" s="84" t="s">
        <v>635</v>
      </c>
      <c r="BE11" s="84" t="s">
        <v>224</v>
      </c>
    </row>
    <row r="12" spans="1:61" x14ac:dyDescent="0.2">
      <c r="C12" s="84" t="s">
        <v>1029</v>
      </c>
      <c r="D12" s="84" t="s">
        <v>921</v>
      </c>
      <c r="E12" s="84" t="s">
        <v>925</v>
      </c>
      <c r="F12" s="84" t="s">
        <v>921</v>
      </c>
      <c r="G12" s="84" t="s">
        <v>106</v>
      </c>
      <c r="H12" s="84" t="s">
        <v>924</v>
      </c>
      <c r="I12" s="84" t="s">
        <v>924</v>
      </c>
      <c r="J12" s="84" t="s">
        <v>927</v>
      </c>
      <c r="K12" s="84" t="s">
        <v>932</v>
      </c>
      <c r="L12" s="84" t="s">
        <v>927</v>
      </c>
      <c r="M12" s="84" t="s">
        <v>925</v>
      </c>
      <c r="N12" s="84" t="s">
        <v>925</v>
      </c>
      <c r="O12" s="84" t="s">
        <v>924</v>
      </c>
      <c r="AI12" s="84" t="s">
        <v>185</v>
      </c>
      <c r="BD12" s="84" t="s">
        <v>478</v>
      </c>
      <c r="BE12" s="84" t="s">
        <v>949</v>
      </c>
    </row>
    <row r="13" spans="1:61" x14ac:dyDescent="0.2">
      <c r="D13" s="84" t="s">
        <v>922</v>
      </c>
      <c r="E13" s="84" t="s">
        <v>927</v>
      </c>
      <c r="F13" s="84" t="s">
        <v>922</v>
      </c>
      <c r="H13" s="84" t="s">
        <v>925</v>
      </c>
      <c r="I13" s="84" t="s">
        <v>925</v>
      </c>
      <c r="J13" s="84" t="s">
        <v>106</v>
      </c>
      <c r="M13" s="84" t="s">
        <v>931</v>
      </c>
      <c r="N13" s="84" t="s">
        <v>927</v>
      </c>
      <c r="O13" s="84" t="s">
        <v>925</v>
      </c>
      <c r="AI13" s="84" t="s">
        <v>106</v>
      </c>
      <c r="BD13" s="84" t="s">
        <v>636</v>
      </c>
    </row>
    <row r="14" spans="1:61" x14ac:dyDescent="0.2">
      <c r="D14" s="84" t="s">
        <v>923</v>
      </c>
      <c r="E14" s="84" t="s">
        <v>931</v>
      </c>
      <c r="F14" s="84" t="s">
        <v>923</v>
      </c>
      <c r="H14" s="84" t="s">
        <v>927</v>
      </c>
      <c r="I14" s="84" t="s">
        <v>927</v>
      </c>
      <c r="O14" s="84" t="s">
        <v>927</v>
      </c>
      <c r="BD14" s="84" t="s">
        <v>637</v>
      </c>
    </row>
    <row r="15" spans="1:61" x14ac:dyDescent="0.2">
      <c r="D15" s="84" t="s">
        <v>924</v>
      </c>
      <c r="E15" s="84" t="s">
        <v>932</v>
      </c>
      <c r="F15" s="84" t="s">
        <v>924</v>
      </c>
      <c r="H15" s="84" t="s">
        <v>106</v>
      </c>
      <c r="I15" s="84" t="s">
        <v>931</v>
      </c>
      <c r="O15" s="84" t="s">
        <v>106</v>
      </c>
      <c r="BD15" s="84" t="s">
        <v>638</v>
      </c>
    </row>
    <row r="16" spans="1:61" x14ac:dyDescent="0.2">
      <c r="D16" s="84" t="s">
        <v>925</v>
      </c>
      <c r="F16" s="84" t="s">
        <v>925</v>
      </c>
      <c r="I16" s="84" t="s">
        <v>106</v>
      </c>
      <c r="BD16" s="84" t="s">
        <v>106</v>
      </c>
    </row>
    <row r="17" spans="4:56" x14ac:dyDescent="0.2">
      <c r="D17" s="84" t="s">
        <v>927</v>
      </c>
      <c r="F17" s="84" t="s">
        <v>926</v>
      </c>
      <c r="BD17" s="84" t="s">
        <v>640</v>
      </c>
    </row>
    <row r="18" spans="4:56" x14ac:dyDescent="0.2">
      <c r="D18" s="84" t="s">
        <v>931</v>
      </c>
      <c r="F18" s="84" t="s">
        <v>927</v>
      </c>
    </row>
    <row r="19" spans="4:56" x14ac:dyDescent="0.2">
      <c r="D19" s="84" t="s">
        <v>106</v>
      </c>
      <c r="F19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5045</v>
      </c>
      <c r="D4" s="92">
        <f>SUM(DatosViolenciaGénero!D57:D63)</f>
        <v>1207</v>
      </c>
    </row>
    <row r="5" spans="2:4" x14ac:dyDescent="0.2">
      <c r="B5" s="91" t="s">
        <v>909</v>
      </c>
      <c r="C5" s="92">
        <f>SUM(DatosViolenciaGénero!C64:C67)</f>
        <v>83</v>
      </c>
      <c r="D5" s="92">
        <f>SUM(DatosViolenciaGénero!D64:D67)</f>
        <v>131</v>
      </c>
    </row>
    <row r="6" spans="2:4" ht="12.75" customHeight="1" x14ac:dyDescent="0.2">
      <c r="B6" s="91" t="s">
        <v>953</v>
      </c>
      <c r="C6" s="92">
        <f>DatosViolenciaGénero!C68</f>
        <v>4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17</v>
      </c>
      <c r="D7" s="92">
        <f>SUM(DatosViolenciaGénero!D69:D71)</f>
        <v>12</v>
      </c>
    </row>
    <row r="8" spans="2:4" ht="12.75" customHeight="1" x14ac:dyDescent="0.2">
      <c r="B8" s="91" t="s">
        <v>955</v>
      </c>
      <c r="C8" s="92">
        <f>DatosViolenciaGénero!C75</f>
        <v>1</v>
      </c>
      <c r="D8" s="92">
        <f>DatosViolenciaGénero!D75</f>
        <v>2</v>
      </c>
    </row>
    <row r="9" spans="2:4" ht="12.75" customHeight="1" x14ac:dyDescent="0.2">
      <c r="B9" s="91" t="s">
        <v>956</v>
      </c>
      <c r="C9" s="92">
        <f>DatosViolenciaGénero!C72</f>
        <v>4</v>
      </c>
      <c r="D9" s="92">
        <f>DatosViolenciaGénero!D72</f>
        <v>4</v>
      </c>
    </row>
    <row r="10" spans="2:4" ht="12.75" customHeight="1" x14ac:dyDescent="0.2">
      <c r="B10" s="91" t="s">
        <v>957</v>
      </c>
      <c r="C10" s="92">
        <f>SUM(DatosViolenciaGénero!C73:C74)</f>
        <v>961</v>
      </c>
      <c r="D10" s="92">
        <f>SUM(DatosViolenciaGénero!D73:D74)</f>
        <v>583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424</v>
      </c>
    </row>
    <row r="16" spans="2:4" ht="13.5" thickBot="1" x14ac:dyDescent="0.25">
      <c r="B16" s="95" t="s">
        <v>960</v>
      </c>
      <c r="C16" s="96">
        <f>DatosViolenciaGénero!C36</f>
        <v>719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849</v>
      </c>
      <c r="D4" s="92">
        <f>SUM(DatosViolenciaDoméstica!D45:D51)</f>
        <v>352</v>
      </c>
    </row>
    <row r="5" spans="2:4" x14ac:dyDescent="0.2">
      <c r="B5" s="91" t="s">
        <v>909</v>
      </c>
      <c r="C5" s="92">
        <f>SUM(DatosViolenciaDoméstica!C52:C55)</f>
        <v>20</v>
      </c>
      <c r="D5" s="92">
        <f>SUM(DatosViolenciaDoméstica!D52:D55)</f>
        <v>29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3</v>
      </c>
      <c r="D7" s="92">
        <f>SUM(DatosViolenciaDoméstica!D57:D59)</f>
        <v>0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1</v>
      </c>
    </row>
    <row r="10" spans="2:4" ht="12.75" customHeight="1" x14ac:dyDescent="0.2">
      <c r="B10" s="91" t="s">
        <v>957</v>
      </c>
      <c r="C10" s="92">
        <f>SUM(DatosViolenciaDoméstica!C61:C62)</f>
        <v>78</v>
      </c>
      <c r="D10" s="92">
        <f>SUM(DatosViolenciaDoméstica!D61:D62)</f>
        <v>88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65</v>
      </c>
    </row>
    <row r="16" spans="2:4" ht="13.5" thickBot="1" x14ac:dyDescent="0.25">
      <c r="B16" s="95" t="s">
        <v>960</v>
      </c>
      <c r="C16" s="96">
        <f>DatosViolenciaDoméstica!C32</f>
        <v>82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334</v>
      </c>
    </row>
    <row r="5" spans="2:3" x14ac:dyDescent="0.2">
      <c r="B5" s="85" t="s">
        <v>944</v>
      </c>
      <c r="C5" s="87">
        <f>DatosMenores!C66</f>
        <v>127</v>
      </c>
    </row>
    <row r="6" spans="2:3" x14ac:dyDescent="0.2">
      <c r="B6" s="85" t="s">
        <v>945</v>
      </c>
      <c r="C6" s="87">
        <f>DatosMenores!C67</f>
        <v>1612</v>
      </c>
    </row>
    <row r="7" spans="2:3" ht="25.5" x14ac:dyDescent="0.2">
      <c r="B7" s="85" t="s">
        <v>946</v>
      </c>
      <c r="C7" s="87">
        <f>DatosMenores!C70</f>
        <v>5</v>
      </c>
    </row>
    <row r="8" spans="2:3" ht="25.5" x14ac:dyDescent="0.2">
      <c r="B8" s="85" t="s">
        <v>688</v>
      </c>
      <c r="C8" s="87">
        <f>DatosMenores!C71</f>
        <v>121</v>
      </c>
    </row>
    <row r="9" spans="2:3" ht="25.5" x14ac:dyDescent="0.2">
      <c r="B9" s="85" t="s">
        <v>947</v>
      </c>
      <c r="C9" s="87">
        <f>DatosMenores!C72</f>
        <v>1</v>
      </c>
    </row>
    <row r="10" spans="2:3" ht="25.5" x14ac:dyDescent="0.2">
      <c r="B10" s="85" t="s">
        <v>224</v>
      </c>
      <c r="C10" s="87">
        <f>DatosMenores!C74</f>
        <v>6</v>
      </c>
    </row>
    <row r="11" spans="2:3" x14ac:dyDescent="0.2">
      <c r="B11" s="85" t="s">
        <v>948</v>
      </c>
      <c r="C11" s="87">
        <f>DatosMenores!C73</f>
        <v>62</v>
      </c>
    </row>
    <row r="12" spans="2:3" x14ac:dyDescent="0.2">
      <c r="B12" s="85" t="s">
        <v>949</v>
      </c>
      <c r="C12" s="87">
        <f>DatosMenores!C75</f>
        <v>2</v>
      </c>
    </row>
    <row r="13" spans="2:3" ht="25.5" x14ac:dyDescent="0.2">
      <c r="B13" s="85" t="s">
        <v>950</v>
      </c>
      <c r="C13" s="87">
        <f>DatosMenores!C68</f>
        <v>2</v>
      </c>
    </row>
    <row r="14" spans="2:3" ht="25.5" x14ac:dyDescent="0.2">
      <c r="B14" s="85" t="s">
        <v>951</v>
      </c>
      <c r="C14" s="87">
        <f>DatosMenores!C69</f>
        <v>101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19993</v>
      </c>
      <c r="E11" s="70">
        <f>DatosDelitos!G5+DatosDelitos!G13-DatosDelitos!G17</f>
        <v>866</v>
      </c>
      <c r="F11" s="70">
        <f>DatosDelitos!H5+DatosDelitos!H13-DatosDelitos!H17</f>
        <v>911</v>
      </c>
      <c r="G11" s="70">
        <f>DatosDelitos!I5+DatosDelitos!I13-DatosDelitos!I17</f>
        <v>29</v>
      </c>
      <c r="H11" s="71">
        <f>DatosDelitos!J5+DatosDelitos!J13-DatosDelitos!J17</f>
        <v>46</v>
      </c>
      <c r="I11" s="71">
        <f>DatosDelitos!K5+DatosDelitos!K13-DatosDelitos!K17</f>
        <v>7</v>
      </c>
      <c r="J11" s="71">
        <f>DatosDelitos!L5+DatosDelitos!L13-DatosDelitos!L17</f>
        <v>14</v>
      </c>
      <c r="K11" s="71">
        <f>DatosDelitos!N5+DatosDelitos!N13-DatosDelitos!N17</f>
        <v>45</v>
      </c>
      <c r="L11" s="72">
        <f>DatosDelitos!O5+DatosDelitos!O13-DatosDelitos!O17</f>
        <v>1316</v>
      </c>
    </row>
    <row r="12" spans="2:13" ht="13.15" customHeight="1" x14ac:dyDescent="0.2">
      <c r="B12" s="202" t="s">
        <v>275</v>
      </c>
      <c r="C12" s="202"/>
      <c r="D12" s="73">
        <f>DatosDelitos!B10</f>
        <v>2</v>
      </c>
      <c r="E12" s="74">
        <f>DatosDelitos!G10</f>
        <v>1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2" t="s">
        <v>318</v>
      </c>
      <c r="C13" s="202"/>
      <c r="D13" s="73">
        <f>DatosDelitos!B20</f>
        <v>16</v>
      </c>
      <c r="E13" s="74">
        <f>DatosDelitos!G20</f>
        <v>1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2" t="s">
        <v>321</v>
      </c>
      <c r="C14" s="20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5489</v>
      </c>
      <c r="E15" s="74">
        <f>DatosDelitos!G17+DatosDelitos!G44</f>
        <v>1572</v>
      </c>
      <c r="F15" s="74">
        <f>DatosDelitos!H16+DatosDelitos!H44</f>
        <v>116</v>
      </c>
      <c r="G15" s="74">
        <f>DatosDelitos!I17+DatosDelitos!I44</f>
        <v>14</v>
      </c>
      <c r="H15" s="74">
        <f>DatosDelitos!J17+DatosDelitos!J44</f>
        <v>5</v>
      </c>
      <c r="I15" s="74">
        <f>DatosDelitos!K17+DatosDelitos!K44</f>
        <v>3</v>
      </c>
      <c r="J15" s="74">
        <f>DatosDelitos!L17+DatosDelitos!L44</f>
        <v>1</v>
      </c>
      <c r="K15" s="74">
        <f>DatosDelitos!N17+DatosDelitos!N44</f>
        <v>48</v>
      </c>
      <c r="L15" s="75">
        <f>DatosDelitos!O17+DatosDelitos!O44</f>
        <v>1327</v>
      </c>
    </row>
    <row r="16" spans="2:13" ht="13.15" customHeight="1" x14ac:dyDescent="0.2">
      <c r="B16" s="202" t="s">
        <v>909</v>
      </c>
      <c r="C16" s="202"/>
      <c r="D16" s="73">
        <f>DatosDelitos!B30</f>
        <v>2274</v>
      </c>
      <c r="E16" s="74">
        <f>DatosDelitos!G30</f>
        <v>295</v>
      </c>
      <c r="F16" s="74">
        <f>DatosDelitos!H30</f>
        <v>521</v>
      </c>
      <c r="G16" s="74">
        <f>DatosDelitos!I30</f>
        <v>2</v>
      </c>
      <c r="H16" s="74">
        <f>DatosDelitos!J30</f>
        <v>12</v>
      </c>
      <c r="I16" s="74">
        <f>DatosDelitos!K30</f>
        <v>5</v>
      </c>
      <c r="J16" s="74">
        <f>DatosDelitos!L30</f>
        <v>6</v>
      </c>
      <c r="K16" s="74">
        <f>DatosDelitos!N30</f>
        <v>4</v>
      </c>
      <c r="L16" s="75">
        <f>DatosDelitos!O30</f>
        <v>782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38</v>
      </c>
      <c r="E17" s="74">
        <f>DatosDelitos!G42-DatosDelitos!G44</f>
        <v>4</v>
      </c>
      <c r="F17" s="74">
        <f>DatosDelitos!H42-DatosDelitos!H44</f>
        <v>6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3</v>
      </c>
    </row>
    <row r="18" spans="2:12" ht="13.15" customHeight="1" x14ac:dyDescent="0.2">
      <c r="B18" s="202" t="s">
        <v>911</v>
      </c>
      <c r="C18" s="202"/>
      <c r="D18" s="73">
        <f>DatosDelitos!B50</f>
        <v>911</v>
      </c>
      <c r="E18" s="74">
        <f>DatosDelitos!G50</f>
        <v>197</v>
      </c>
      <c r="F18" s="74">
        <f>DatosDelitos!H50</f>
        <v>156</v>
      </c>
      <c r="G18" s="74">
        <f>DatosDelitos!I50</f>
        <v>84</v>
      </c>
      <c r="H18" s="74">
        <f>DatosDelitos!J50</f>
        <v>107</v>
      </c>
      <c r="I18" s="74">
        <f>DatosDelitos!K50</f>
        <v>2</v>
      </c>
      <c r="J18" s="74">
        <f>DatosDelitos!L50</f>
        <v>4</v>
      </c>
      <c r="K18" s="74">
        <f>DatosDelitos!N50</f>
        <v>32</v>
      </c>
      <c r="L18" s="75">
        <f>DatosDelitos!O50</f>
        <v>200</v>
      </c>
    </row>
    <row r="19" spans="2:12" ht="13.15" customHeight="1" x14ac:dyDescent="0.2">
      <c r="B19" s="202" t="s">
        <v>912</v>
      </c>
      <c r="C19" s="202"/>
      <c r="D19" s="73">
        <f>DatosDelitos!B72</f>
        <v>20</v>
      </c>
      <c r="E19" s="74">
        <f>DatosDelitos!G72</f>
        <v>0</v>
      </c>
      <c r="F19" s="74">
        <f>DatosDelitos!H72</f>
        <v>2</v>
      </c>
      <c r="G19" s="74">
        <f>DatosDelitos!I72</f>
        <v>1</v>
      </c>
      <c r="H19" s="74">
        <f>DatosDelitos!J72</f>
        <v>0</v>
      </c>
      <c r="I19" s="74">
        <f>DatosDelitos!K72</f>
        <v>2</v>
      </c>
      <c r="J19" s="74">
        <f>DatosDelitos!L72</f>
        <v>3</v>
      </c>
      <c r="K19" s="74">
        <f>DatosDelitos!N72</f>
        <v>1</v>
      </c>
      <c r="L19" s="75">
        <f>DatosDelitos!O72</f>
        <v>1</v>
      </c>
    </row>
    <row r="20" spans="2:12" ht="27" customHeight="1" x14ac:dyDescent="0.2">
      <c r="B20" s="202" t="s">
        <v>913</v>
      </c>
      <c r="C20" s="202"/>
      <c r="D20" s="73">
        <f>DatosDelitos!B74</f>
        <v>162</v>
      </c>
      <c r="E20" s="74">
        <f>DatosDelitos!G74</f>
        <v>35</v>
      </c>
      <c r="F20" s="74">
        <f>DatosDelitos!H74</f>
        <v>40</v>
      </c>
      <c r="G20" s="74">
        <f>DatosDelitos!I74</f>
        <v>0</v>
      </c>
      <c r="H20" s="74">
        <f>DatosDelitos!J74</f>
        <v>3</v>
      </c>
      <c r="I20" s="74">
        <f>DatosDelitos!K74</f>
        <v>16</v>
      </c>
      <c r="J20" s="74">
        <f>DatosDelitos!L74</f>
        <v>7</v>
      </c>
      <c r="K20" s="74">
        <f>DatosDelitos!N74</f>
        <v>0</v>
      </c>
      <c r="L20" s="75">
        <f>DatosDelitos!O74</f>
        <v>28</v>
      </c>
    </row>
    <row r="21" spans="2:12" ht="13.15" customHeight="1" x14ac:dyDescent="0.2">
      <c r="B21" s="203" t="s">
        <v>914</v>
      </c>
      <c r="C21" s="203"/>
      <c r="D21" s="73">
        <f>DatosDelitos!B82</f>
        <v>499</v>
      </c>
      <c r="E21" s="74">
        <f>DatosDelitos!G82</f>
        <v>18</v>
      </c>
      <c r="F21" s="74">
        <f>DatosDelitos!H82</f>
        <v>50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86</v>
      </c>
    </row>
    <row r="22" spans="2:12" ht="13.15" customHeight="1" x14ac:dyDescent="0.2">
      <c r="B22" s="202" t="s">
        <v>915</v>
      </c>
      <c r="C22" s="202"/>
      <c r="D22" s="73">
        <f>DatosDelitos!B85</f>
        <v>1571</v>
      </c>
      <c r="E22" s="74">
        <f>DatosDelitos!G85</f>
        <v>792</v>
      </c>
      <c r="F22" s="74">
        <f>DatosDelitos!H85</f>
        <v>549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452</v>
      </c>
    </row>
    <row r="23" spans="2:12" ht="13.15" customHeight="1" x14ac:dyDescent="0.2">
      <c r="B23" s="202" t="s">
        <v>643</v>
      </c>
      <c r="C23" s="202"/>
      <c r="D23" s="73">
        <f>DatosDelitos!B97</f>
        <v>15819</v>
      </c>
      <c r="E23" s="74">
        <f>DatosDelitos!G97</f>
        <v>3973</v>
      </c>
      <c r="F23" s="74">
        <f>DatosDelitos!H97</f>
        <v>3085</v>
      </c>
      <c r="G23" s="74">
        <f>DatosDelitos!I97</f>
        <v>2</v>
      </c>
      <c r="H23" s="74">
        <f>DatosDelitos!J97</f>
        <v>9</v>
      </c>
      <c r="I23" s="74">
        <f>DatosDelitos!K97</f>
        <v>2</v>
      </c>
      <c r="J23" s="74">
        <f>DatosDelitos!L97</f>
        <v>3</v>
      </c>
      <c r="K23" s="74">
        <f>DatosDelitos!N97</f>
        <v>159</v>
      </c>
      <c r="L23" s="75">
        <f>DatosDelitos!O97</f>
        <v>2853</v>
      </c>
    </row>
    <row r="24" spans="2:12" ht="27" customHeight="1" x14ac:dyDescent="0.2">
      <c r="B24" s="202" t="s">
        <v>916</v>
      </c>
      <c r="C24" s="202"/>
      <c r="D24" s="73">
        <f>DatosDelitos!B131</f>
        <v>30</v>
      </c>
      <c r="E24" s="74">
        <f>DatosDelitos!G131</f>
        <v>45</v>
      </c>
      <c r="F24" s="74">
        <f>DatosDelitos!H131</f>
        <v>24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1</v>
      </c>
      <c r="L24" s="75">
        <f>DatosDelitos!O131</f>
        <v>35</v>
      </c>
    </row>
    <row r="25" spans="2:12" ht="13.15" customHeight="1" x14ac:dyDescent="0.2">
      <c r="B25" s="202" t="s">
        <v>917</v>
      </c>
      <c r="C25" s="202"/>
      <c r="D25" s="73">
        <f>DatosDelitos!B137</f>
        <v>32</v>
      </c>
      <c r="E25" s="74">
        <f>DatosDelitos!G137</f>
        <v>25</v>
      </c>
      <c r="F25" s="74">
        <f>DatosDelitos!H137</f>
        <v>12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20</v>
      </c>
    </row>
    <row r="26" spans="2:12" ht="13.15" customHeight="1" x14ac:dyDescent="0.2">
      <c r="B26" s="203" t="s">
        <v>918</v>
      </c>
      <c r="C26" s="203"/>
      <c r="D26" s="73">
        <f>DatosDelitos!B144</f>
        <v>1</v>
      </c>
      <c r="E26" s="74">
        <f>DatosDelitos!G144</f>
        <v>3</v>
      </c>
      <c r="F26" s="74">
        <f>DatosDelitos!H144</f>
        <v>2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2</v>
      </c>
      <c r="L26" s="75">
        <f>DatosDelitos!O144</f>
        <v>0</v>
      </c>
    </row>
    <row r="27" spans="2:12" ht="38.25" customHeight="1" x14ac:dyDescent="0.2">
      <c r="B27" s="202" t="s">
        <v>919</v>
      </c>
      <c r="C27" s="202"/>
      <c r="D27" s="73">
        <f>DatosDelitos!B147</f>
        <v>190</v>
      </c>
      <c r="E27" s="74">
        <f>DatosDelitos!G147</f>
        <v>59</v>
      </c>
      <c r="F27" s="74">
        <f>DatosDelitos!H147</f>
        <v>36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38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444</v>
      </c>
      <c r="E28" s="74">
        <f>DatosDelitos!G156+SUM(DatosDelitos!G167:G172)</f>
        <v>50</v>
      </c>
      <c r="F28" s="74">
        <f>DatosDelitos!H156+SUM(DatosDelitos!H167:H172)</f>
        <v>15</v>
      </c>
      <c r="G28" s="74">
        <f>DatosDelitos!I156+SUM(DatosDelitos!I167:I172)</f>
        <v>1</v>
      </c>
      <c r="H28" s="74">
        <f>DatosDelitos!J156+SUM(DatosDelitos!J167:J172)</f>
        <v>2</v>
      </c>
      <c r="I28" s="74">
        <f>DatosDelitos!K156+SUM(DatosDelitos!K167:K172)</f>
        <v>0</v>
      </c>
      <c r="J28" s="74">
        <f>DatosDelitos!L156+SUM(DatosDelitos!L167:L172)</f>
        <v>1</v>
      </c>
      <c r="K28" s="74">
        <f>DatosDelitos!N156+SUM(DatosDelitos!N167:N172)</f>
        <v>9</v>
      </c>
      <c r="L28" s="74">
        <f>DatosDelitos!O156+SUM(DatosDelitos!O167:P172)</f>
        <v>12</v>
      </c>
    </row>
    <row r="29" spans="2:12" ht="13.15" customHeight="1" x14ac:dyDescent="0.2">
      <c r="B29" s="202" t="s">
        <v>921</v>
      </c>
      <c r="C29" s="202"/>
      <c r="D29" s="73">
        <f>SUM(DatosDelitos!B173:B177)</f>
        <v>982</v>
      </c>
      <c r="E29" s="74">
        <f>SUM(DatosDelitos!G173:G177)</f>
        <v>725</v>
      </c>
      <c r="F29" s="74">
        <f>SUM(DatosDelitos!H173:H177)</f>
        <v>576</v>
      </c>
      <c r="G29" s="74">
        <f>SUM(DatosDelitos!I173:I177)</f>
        <v>3</v>
      </c>
      <c r="H29" s="74">
        <f>SUM(DatosDelitos!J173:J177)</f>
        <v>22</v>
      </c>
      <c r="I29" s="74">
        <f>SUM(DatosDelitos!K173:K177)</f>
        <v>1</v>
      </c>
      <c r="J29" s="74">
        <f>SUM(DatosDelitos!L173:L177)</f>
        <v>0</v>
      </c>
      <c r="K29" s="74">
        <f>SUM(DatosDelitos!N173:N177)</f>
        <v>143</v>
      </c>
      <c r="L29" s="74">
        <f>SUM(DatosDelitos!O173:O177)</f>
        <v>492</v>
      </c>
    </row>
    <row r="30" spans="2:12" ht="13.15" customHeight="1" x14ac:dyDescent="0.2">
      <c r="B30" s="202" t="s">
        <v>922</v>
      </c>
      <c r="C30" s="202"/>
      <c r="D30" s="73">
        <f>DatosDelitos!B178</f>
        <v>1173</v>
      </c>
      <c r="E30" s="74">
        <f>DatosDelitos!G178</f>
        <v>592</v>
      </c>
      <c r="F30" s="74">
        <f>DatosDelitos!H178</f>
        <v>615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0</v>
      </c>
      <c r="L30" s="74">
        <f>DatosDelitos!O178</f>
        <v>4829</v>
      </c>
    </row>
    <row r="31" spans="2:12" ht="13.15" customHeight="1" x14ac:dyDescent="0.2">
      <c r="B31" s="202" t="s">
        <v>923</v>
      </c>
      <c r="C31" s="202"/>
      <c r="D31" s="73">
        <f>DatosDelitos!B186</f>
        <v>750</v>
      </c>
      <c r="E31" s="74">
        <f>DatosDelitos!G186</f>
        <v>408</v>
      </c>
      <c r="F31" s="74">
        <f>DatosDelitos!H186</f>
        <v>533</v>
      </c>
      <c r="G31" s="74">
        <f>DatosDelitos!I186</f>
        <v>0</v>
      </c>
      <c r="H31" s="74">
        <f>DatosDelitos!J186</f>
        <v>2</v>
      </c>
      <c r="I31" s="74">
        <f>DatosDelitos!K186</f>
        <v>1</v>
      </c>
      <c r="J31" s="74">
        <f>DatosDelitos!L186</f>
        <v>1</v>
      </c>
      <c r="K31" s="74">
        <f>DatosDelitos!N186</f>
        <v>0</v>
      </c>
      <c r="L31" s="74">
        <f>DatosDelitos!O186</f>
        <v>490</v>
      </c>
    </row>
    <row r="32" spans="2:12" ht="13.15" customHeight="1" x14ac:dyDescent="0.2">
      <c r="B32" s="202" t="s">
        <v>924</v>
      </c>
      <c r="C32" s="202"/>
      <c r="D32" s="73">
        <f>DatosDelitos!B201</f>
        <v>147</v>
      </c>
      <c r="E32" s="74">
        <f>DatosDelitos!G201</f>
        <v>65</v>
      </c>
      <c r="F32" s="74">
        <f>DatosDelitos!H201</f>
        <v>47</v>
      </c>
      <c r="G32" s="74">
        <f>DatosDelitos!I201</f>
        <v>0</v>
      </c>
      <c r="H32" s="74">
        <f>DatosDelitos!J201</f>
        <v>0</v>
      </c>
      <c r="I32" s="74">
        <f>DatosDelitos!K201</f>
        <v>2</v>
      </c>
      <c r="J32" s="74">
        <f>DatosDelitos!L201</f>
        <v>5</v>
      </c>
      <c r="K32" s="74">
        <f>DatosDelitos!N201</f>
        <v>0</v>
      </c>
      <c r="L32" s="74">
        <f>DatosDelitos!O201</f>
        <v>76</v>
      </c>
    </row>
    <row r="33" spans="2:13" ht="13.15" customHeight="1" x14ac:dyDescent="0.2">
      <c r="B33" s="202" t="s">
        <v>925</v>
      </c>
      <c r="C33" s="202"/>
      <c r="D33" s="73">
        <f>DatosDelitos!B221</f>
        <v>2359</v>
      </c>
      <c r="E33" s="74">
        <f>DatosDelitos!G221</f>
        <v>1289</v>
      </c>
      <c r="F33" s="74">
        <f>DatosDelitos!H221</f>
        <v>870</v>
      </c>
      <c r="G33" s="74">
        <f>DatosDelitos!I221</f>
        <v>0</v>
      </c>
      <c r="H33" s="74">
        <f>DatosDelitos!J221</f>
        <v>2</v>
      </c>
      <c r="I33" s="74">
        <f>DatosDelitos!K221</f>
        <v>1</v>
      </c>
      <c r="J33" s="74">
        <f>DatosDelitos!L221</f>
        <v>1</v>
      </c>
      <c r="K33" s="74">
        <f>DatosDelitos!N221</f>
        <v>54</v>
      </c>
      <c r="L33" s="74">
        <f>DatosDelitos!O221</f>
        <v>1330</v>
      </c>
    </row>
    <row r="34" spans="2:13" ht="13.15" customHeight="1" x14ac:dyDescent="0.2">
      <c r="B34" s="202" t="s">
        <v>926</v>
      </c>
      <c r="C34" s="202"/>
      <c r="D34" s="73">
        <f>DatosDelitos!B242</f>
        <v>21</v>
      </c>
      <c r="E34" s="74">
        <f>DatosDelitos!G242</f>
        <v>3</v>
      </c>
      <c r="F34" s="74">
        <f>DatosDelitos!H242</f>
        <v>10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7</v>
      </c>
    </row>
    <row r="35" spans="2:13" ht="13.15" customHeight="1" x14ac:dyDescent="0.2">
      <c r="B35" s="202" t="s">
        <v>927</v>
      </c>
      <c r="C35" s="202"/>
      <c r="D35" s="73">
        <f>DatosDelitos!B269</f>
        <v>646</v>
      </c>
      <c r="E35" s="74">
        <f>DatosDelitos!G269</f>
        <v>450</v>
      </c>
      <c r="F35" s="74">
        <f>DatosDelitos!H269</f>
        <v>542</v>
      </c>
      <c r="G35" s="74">
        <f>DatosDelitos!I269</f>
        <v>1</v>
      </c>
      <c r="H35" s="74">
        <f>DatosDelitos!J269</f>
        <v>7</v>
      </c>
      <c r="I35" s="74">
        <f>DatosDelitos!K269</f>
        <v>0</v>
      </c>
      <c r="J35" s="74">
        <f>DatosDelitos!L269</f>
        <v>2</v>
      </c>
      <c r="K35" s="74">
        <f>DatosDelitos!N269</f>
        <v>25</v>
      </c>
      <c r="L35" s="74">
        <f>DatosDelitos!O269</f>
        <v>708</v>
      </c>
    </row>
    <row r="36" spans="2:13" ht="38.25" customHeight="1" x14ac:dyDescent="0.2">
      <c r="B36" s="202" t="s">
        <v>928</v>
      </c>
      <c r="C36" s="202"/>
      <c r="D36" s="73">
        <f>DatosDelitos!B299</f>
        <v>1</v>
      </c>
      <c r="E36" s="74">
        <f>DatosDelitos!G299</f>
        <v>0</v>
      </c>
      <c r="F36" s="74">
        <f>DatosDelitos!H299</f>
        <v>2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1</v>
      </c>
    </row>
    <row r="37" spans="2:13" ht="13.15" customHeight="1" x14ac:dyDescent="0.2">
      <c r="B37" s="202" t="s">
        <v>929</v>
      </c>
      <c r="C37" s="202"/>
      <c r="D37" s="73">
        <f>DatosDelitos!B303</f>
        <v>19</v>
      </c>
      <c r="E37" s="74">
        <f>DatosDelitos!G303</f>
        <v>0</v>
      </c>
      <c r="F37" s="74">
        <f>DatosDelitos!H303</f>
        <v>2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2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7</v>
      </c>
      <c r="E38" s="74">
        <f>DatosDelitos!G310+DatosDelitos!G316+DatosDelitos!G318</f>
        <v>2</v>
      </c>
      <c r="F38" s="74">
        <f>DatosDelitos!H310+DatosDelitos!H316+DatosDelitos!H318</f>
        <v>5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1</v>
      </c>
    </row>
    <row r="39" spans="2:13" ht="13.15" customHeight="1" x14ac:dyDescent="0.2">
      <c r="B39" s="202" t="s">
        <v>931</v>
      </c>
      <c r="C39" s="202"/>
      <c r="D39" s="73">
        <f>DatosDelitos!B321</f>
        <v>14434</v>
      </c>
      <c r="E39" s="74">
        <f>DatosDelitos!G321</f>
        <v>599</v>
      </c>
      <c r="F39" s="74">
        <f>DatosDelitos!H321</f>
        <v>0</v>
      </c>
      <c r="G39" s="74">
        <f>DatosDelitos!I321</f>
        <v>85</v>
      </c>
      <c r="H39" s="74">
        <f>DatosDelitos!J321</f>
        <v>0</v>
      </c>
      <c r="I39" s="74">
        <f>DatosDelitos!K321</f>
        <v>4</v>
      </c>
      <c r="J39" s="74">
        <f>DatosDelitos!L321</f>
        <v>0</v>
      </c>
      <c r="K39" s="74">
        <f>DatosDelitos!N321</f>
        <v>30</v>
      </c>
      <c r="L39" s="74">
        <f>DatosDelitos!O321</f>
        <v>5</v>
      </c>
    </row>
    <row r="40" spans="2:13" ht="13.15" customHeight="1" x14ac:dyDescent="0.2">
      <c r="B40" s="202" t="s">
        <v>932</v>
      </c>
      <c r="C40" s="202"/>
      <c r="D40" s="73">
        <f>DatosDelitos!B323</f>
        <v>14</v>
      </c>
      <c r="E40" s="73">
        <f>DatosDelitos!G323</f>
        <v>5</v>
      </c>
      <c r="F40" s="73">
        <f>DatosDelitos!H323</f>
        <v>3</v>
      </c>
      <c r="G40" s="73">
        <f>DatosDelitos!I323</f>
        <v>1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10</v>
      </c>
      <c r="L40" s="73">
        <f>DatosDelitos!O323</f>
        <v>0</v>
      </c>
    </row>
    <row r="41" spans="2:13" ht="13.15" customHeight="1" x14ac:dyDescent="0.2">
      <c r="B41" s="202" t="s">
        <v>623</v>
      </c>
      <c r="C41" s="202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68044</v>
      </c>
      <c r="E42" s="76">
        <f t="shared" si="0"/>
        <v>12074</v>
      </c>
      <c r="F42" s="76">
        <f t="shared" si="0"/>
        <v>8730</v>
      </c>
      <c r="G42" s="76">
        <f t="shared" si="0"/>
        <v>223</v>
      </c>
      <c r="H42" s="76">
        <f t="shared" si="0"/>
        <v>217</v>
      </c>
      <c r="I42" s="76">
        <f t="shared" si="0"/>
        <v>46</v>
      </c>
      <c r="J42" s="76">
        <f t="shared" si="0"/>
        <v>48</v>
      </c>
      <c r="K42" s="76">
        <f t="shared" si="0"/>
        <v>563</v>
      </c>
      <c r="L42" s="76">
        <f t="shared" si="0"/>
        <v>15094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150</v>
      </c>
      <c r="E49" s="79">
        <f>DatosDelitos!F13-DatosDelitos!F17</f>
        <v>161</v>
      </c>
    </row>
    <row r="50" spans="2:5" ht="13.15" customHeight="1" x14ac:dyDescent="0.25">
      <c r="B50" s="204" t="s">
        <v>275</v>
      </c>
      <c r="C50" s="204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2338</v>
      </c>
      <c r="E53" s="79">
        <f>DatosDelitos!F17+DatosDelitos!F44</f>
        <v>708</v>
      </c>
    </row>
    <row r="54" spans="2:5" ht="13.15" customHeight="1" x14ac:dyDescent="0.25">
      <c r="B54" s="204" t="s">
        <v>909</v>
      </c>
      <c r="C54" s="204"/>
      <c r="D54" s="79">
        <f>DatosDelitos!E30</f>
        <v>364</v>
      </c>
      <c r="E54" s="79">
        <f>DatosDelitos!F30</f>
        <v>322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1</v>
      </c>
      <c r="E55" s="79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9">
        <f>DatosDelitos!E50</f>
        <v>38</v>
      </c>
      <c r="E56" s="79">
        <f>DatosDelitos!F50</f>
        <v>29</v>
      </c>
    </row>
    <row r="57" spans="2:5" ht="13.15" customHeight="1" x14ac:dyDescent="0.25">
      <c r="B57" s="204" t="s">
        <v>912</v>
      </c>
      <c r="C57" s="204"/>
      <c r="D57" s="79">
        <f>DatosDelitos!E72</f>
        <v>1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6</v>
      </c>
      <c r="E58" s="79">
        <f>DatosDelitos!F74</f>
        <v>4</v>
      </c>
    </row>
    <row r="59" spans="2:5" ht="13.15" customHeight="1" x14ac:dyDescent="0.25">
      <c r="B59" s="204" t="s">
        <v>914</v>
      </c>
      <c r="C59" s="204"/>
      <c r="D59" s="79">
        <f>DatosDelitos!E82</f>
        <v>18</v>
      </c>
      <c r="E59" s="79">
        <f>DatosDelitos!F82</f>
        <v>10</v>
      </c>
    </row>
    <row r="60" spans="2:5" ht="13.15" customHeight="1" x14ac:dyDescent="0.25">
      <c r="B60" s="204" t="s">
        <v>915</v>
      </c>
      <c r="C60" s="204"/>
      <c r="D60" s="79">
        <f>DatosDelitos!E85</f>
        <v>27</v>
      </c>
      <c r="E60" s="79">
        <f>DatosDelitos!F85</f>
        <v>15</v>
      </c>
    </row>
    <row r="61" spans="2:5" ht="13.15" customHeight="1" x14ac:dyDescent="0.25">
      <c r="B61" s="204" t="s">
        <v>643</v>
      </c>
      <c r="C61" s="204"/>
      <c r="D61" s="79">
        <f>DatosDelitos!E97</f>
        <v>566</v>
      </c>
      <c r="E61" s="79">
        <f>DatosDelitos!F97</f>
        <v>455</v>
      </c>
    </row>
    <row r="62" spans="2:5" ht="27" customHeight="1" x14ac:dyDescent="0.25">
      <c r="B62" s="204" t="s">
        <v>937</v>
      </c>
      <c r="C62" s="204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11</v>
      </c>
      <c r="E65" s="79">
        <f>DatosDelitos!F147</f>
        <v>8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2</v>
      </c>
      <c r="E66" s="79">
        <f>DatosDelitos!F156+SUM(DatosDelitos!F167:G172)</f>
        <v>33</v>
      </c>
    </row>
    <row r="67" spans="2:5" ht="13.15" customHeight="1" x14ac:dyDescent="0.25">
      <c r="B67" s="204" t="s">
        <v>921</v>
      </c>
      <c r="C67" s="204"/>
      <c r="D67" s="79">
        <f>SUM(DatosDelitos!E173:F177)</f>
        <v>85</v>
      </c>
      <c r="E67" s="79">
        <f>SUM(DatosDelitos!F173:G177)</f>
        <v>759</v>
      </c>
    </row>
    <row r="68" spans="2:5" ht="13.15" customHeight="1" x14ac:dyDescent="0.25">
      <c r="B68" s="204" t="s">
        <v>922</v>
      </c>
      <c r="C68" s="204"/>
      <c r="D68" s="79">
        <f>DatosDelitos!E178</f>
        <v>4430</v>
      </c>
      <c r="E68" s="79">
        <f>DatosDelitos!F178</f>
        <v>3519</v>
      </c>
    </row>
    <row r="69" spans="2:5" ht="13.15" customHeight="1" x14ac:dyDescent="0.25">
      <c r="B69" s="204" t="s">
        <v>923</v>
      </c>
      <c r="C69" s="204"/>
      <c r="D69" s="79">
        <f>DatosDelitos!E186</f>
        <v>103</v>
      </c>
      <c r="E69" s="79">
        <f>DatosDelitos!F186</f>
        <v>101</v>
      </c>
    </row>
    <row r="70" spans="2:5" ht="13.15" customHeight="1" x14ac:dyDescent="0.25">
      <c r="B70" s="204" t="s">
        <v>924</v>
      </c>
      <c r="C70" s="204"/>
      <c r="D70" s="79">
        <f>DatosDelitos!E201</f>
        <v>31</v>
      </c>
      <c r="E70" s="79">
        <f>DatosDelitos!F201</f>
        <v>23</v>
      </c>
    </row>
    <row r="71" spans="2:5" ht="13.15" customHeight="1" x14ac:dyDescent="0.25">
      <c r="B71" s="204" t="s">
        <v>925</v>
      </c>
      <c r="C71" s="204"/>
      <c r="D71" s="79">
        <f>DatosDelitos!E221</f>
        <v>837</v>
      </c>
      <c r="E71" s="79">
        <f>DatosDelitos!F221</f>
        <v>573</v>
      </c>
    </row>
    <row r="72" spans="2:5" ht="13.15" customHeight="1" x14ac:dyDescent="0.25">
      <c r="B72" s="204" t="s">
        <v>926</v>
      </c>
      <c r="C72" s="204"/>
      <c r="D72" s="79">
        <f>DatosDelitos!E242</f>
        <v>2</v>
      </c>
      <c r="E72" s="79">
        <f>DatosDelitos!F242</f>
        <v>1</v>
      </c>
    </row>
    <row r="73" spans="2:5" ht="13.15" customHeight="1" x14ac:dyDescent="0.25">
      <c r="B73" s="204" t="s">
        <v>927</v>
      </c>
      <c r="C73" s="204"/>
      <c r="D73" s="79">
        <f>DatosDelitos!E269</f>
        <v>205</v>
      </c>
      <c r="E73" s="79">
        <f>DatosDelitos!F269</f>
        <v>161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1</v>
      </c>
      <c r="E76" s="79">
        <f>DatosDelitos!F310+DatosDelitos!F316+DatosDelitos!F318</f>
        <v>2</v>
      </c>
    </row>
    <row r="77" spans="2:5" ht="13.9" customHeight="1" x14ac:dyDescent="0.25">
      <c r="B77" s="204" t="s">
        <v>931</v>
      </c>
      <c r="C77" s="204"/>
      <c r="D77" s="79">
        <f>DatosDelitos!E321</f>
        <v>73</v>
      </c>
      <c r="E77" s="79">
        <f>DatosDelitos!F321</f>
        <v>0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9289</v>
      </c>
      <c r="E80" s="79">
        <f>SUM(E48:E79)</f>
        <v>6884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10</v>
      </c>
    </row>
    <row r="86" spans="2:13" ht="13.15" customHeight="1" x14ac:dyDescent="0.25">
      <c r="B86" s="204" t="s">
        <v>275</v>
      </c>
      <c r="C86" s="204"/>
      <c r="D86" s="79">
        <f>DatosDelitos!M10</f>
        <v>0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31</v>
      </c>
    </row>
    <row r="90" spans="2:13" ht="13.15" customHeight="1" x14ac:dyDescent="0.25">
      <c r="B90" s="204" t="s">
        <v>909</v>
      </c>
      <c r="C90" s="204"/>
      <c r="D90" s="79">
        <f>DatosDelitos!M30</f>
        <v>39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5</v>
      </c>
    </row>
    <row r="92" spans="2:13" ht="13.15" customHeight="1" x14ac:dyDescent="0.25">
      <c r="B92" s="204" t="s">
        <v>911</v>
      </c>
      <c r="C92" s="204"/>
      <c r="D92" s="79">
        <f>DatosDelitos!M50</f>
        <v>11</v>
      </c>
    </row>
    <row r="93" spans="2:13" ht="13.15" customHeight="1" x14ac:dyDescent="0.25">
      <c r="B93" s="204" t="s">
        <v>912</v>
      </c>
      <c r="C93" s="204"/>
      <c r="D93" s="79">
        <f>DatosDelitos!M72</f>
        <v>2</v>
      </c>
    </row>
    <row r="94" spans="2:13" ht="27" customHeight="1" x14ac:dyDescent="0.25">
      <c r="B94" s="204" t="s">
        <v>936</v>
      </c>
      <c r="C94" s="204"/>
      <c r="D94" s="79">
        <f>DatosDelitos!M74</f>
        <v>5</v>
      </c>
    </row>
    <row r="95" spans="2:13" ht="13.15" customHeight="1" x14ac:dyDescent="0.25">
      <c r="B95" s="204" t="s">
        <v>914</v>
      </c>
      <c r="C95" s="204"/>
      <c r="D95" s="79">
        <f>DatosDelitos!M82</f>
        <v>49</v>
      </c>
    </row>
    <row r="96" spans="2:13" ht="13.15" customHeight="1" x14ac:dyDescent="0.25">
      <c r="B96" s="204" t="s">
        <v>915</v>
      </c>
      <c r="C96" s="204"/>
      <c r="D96" s="79">
        <f>DatosDelitos!M85</f>
        <v>4</v>
      </c>
    </row>
    <row r="97" spans="2:4" ht="13.15" customHeight="1" x14ac:dyDescent="0.25">
      <c r="B97" s="204" t="s">
        <v>643</v>
      </c>
      <c r="C97" s="204"/>
      <c r="D97" s="79">
        <f>DatosDelitos!M97</f>
        <v>133</v>
      </c>
    </row>
    <row r="98" spans="2:4" ht="27" customHeight="1" x14ac:dyDescent="0.25">
      <c r="B98" s="204" t="s">
        <v>937</v>
      </c>
      <c r="C98" s="204"/>
      <c r="D98" s="79">
        <f>DatosDelitos!M131</f>
        <v>41</v>
      </c>
    </row>
    <row r="99" spans="2:4" ht="13.15" customHeight="1" x14ac:dyDescent="0.25">
      <c r="B99" s="204" t="s">
        <v>917</v>
      </c>
      <c r="C99" s="204"/>
      <c r="D99" s="79">
        <f>DatosDelitos!M137</f>
        <v>9</v>
      </c>
    </row>
    <row r="100" spans="2:4" ht="13.15" customHeight="1" x14ac:dyDescent="0.25">
      <c r="B100" s="204" t="s">
        <v>918</v>
      </c>
      <c r="C100" s="204"/>
      <c r="D100" s="79">
        <f>DatosDelitos!M144</f>
        <v>0</v>
      </c>
    </row>
    <row r="101" spans="2:4" ht="13.15" customHeight="1" x14ac:dyDescent="0.25">
      <c r="B101" s="204" t="s">
        <v>940</v>
      </c>
      <c r="C101" s="204"/>
      <c r="D101" s="79">
        <f>DatosDelitos!M148</f>
        <v>41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21</v>
      </c>
    </row>
    <row r="103" spans="2:4" ht="13.15" customHeight="1" x14ac:dyDescent="0.25">
      <c r="B103" s="204" t="s">
        <v>848</v>
      </c>
      <c r="C103" s="204"/>
      <c r="D103" s="79">
        <f>SUM(DatosDelitos!M151:N155)</f>
        <v>158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5</v>
      </c>
    </row>
    <row r="105" spans="2:4" ht="13.15" customHeight="1" x14ac:dyDescent="0.25">
      <c r="B105" s="204" t="s">
        <v>941</v>
      </c>
      <c r="C105" s="204"/>
      <c r="D105" s="79">
        <f>SUM(DatosDelitos!M161:N165)</f>
        <v>157</v>
      </c>
    </row>
    <row r="106" spans="2:4" ht="13.15" customHeight="1" x14ac:dyDescent="0.25">
      <c r="B106" s="204" t="s">
        <v>921</v>
      </c>
      <c r="C106" s="204"/>
      <c r="D106" s="79">
        <f>SUM(DatosDelitos!M173:N177)</f>
        <v>153</v>
      </c>
    </row>
    <row r="107" spans="2:4" ht="13.15" customHeight="1" x14ac:dyDescent="0.25">
      <c r="B107" s="204" t="s">
        <v>922</v>
      </c>
      <c r="C107" s="204"/>
      <c r="D107" s="79">
        <f>DatosDelitos!M178</f>
        <v>97</v>
      </c>
    </row>
    <row r="108" spans="2:4" ht="13.15" customHeight="1" x14ac:dyDescent="0.25">
      <c r="B108" s="204" t="s">
        <v>923</v>
      </c>
      <c r="C108" s="204"/>
      <c r="D108" s="79">
        <f>DatosDelitos!M186</f>
        <v>53</v>
      </c>
    </row>
    <row r="109" spans="2:4" ht="13.15" customHeight="1" x14ac:dyDescent="0.25">
      <c r="B109" s="204" t="s">
        <v>924</v>
      </c>
      <c r="C109" s="204"/>
      <c r="D109" s="79">
        <f>DatosDelitos!M201</f>
        <v>60</v>
      </c>
    </row>
    <row r="110" spans="2:4" ht="13.15" customHeight="1" x14ac:dyDescent="0.25">
      <c r="B110" s="204" t="s">
        <v>925</v>
      </c>
      <c r="C110" s="204"/>
      <c r="D110" s="79">
        <f>DatosDelitos!M221</f>
        <v>15</v>
      </c>
    </row>
    <row r="111" spans="2:4" ht="13.15" customHeight="1" x14ac:dyDescent="0.25">
      <c r="B111" s="204" t="s">
        <v>926</v>
      </c>
      <c r="C111" s="204"/>
      <c r="D111" s="79">
        <f>DatosDelitos!M242</f>
        <v>34</v>
      </c>
    </row>
    <row r="112" spans="2:4" ht="13.15" customHeight="1" x14ac:dyDescent="0.25">
      <c r="B112" s="204" t="s">
        <v>927</v>
      </c>
      <c r="C112" s="204"/>
      <c r="D112" s="79">
        <f>DatosDelitos!M269</f>
        <v>15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1</v>
      </c>
    </row>
    <row r="116" spans="2:4" ht="13.15" customHeight="1" x14ac:dyDescent="0.25">
      <c r="B116" s="204" t="s">
        <v>614</v>
      </c>
      <c r="C116" s="204"/>
      <c r="D116" s="79">
        <f>DatosDelitos!M316</f>
        <v>6</v>
      </c>
    </row>
    <row r="117" spans="2:4" ht="13.9" customHeight="1" x14ac:dyDescent="0.25">
      <c r="B117" s="204" t="s">
        <v>931</v>
      </c>
      <c r="C117" s="204"/>
      <c r="D117" s="79">
        <f>DatosDelitos!M321</f>
        <v>10</v>
      </c>
    </row>
    <row r="118" spans="2:4" ht="12.75" customHeight="1" x14ac:dyDescent="0.25">
      <c r="B118" s="206" t="s">
        <v>932</v>
      </c>
      <c r="C118" s="206"/>
      <c r="D118" s="79">
        <f>DatosDelitos!M323</f>
        <v>0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1165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111</v>
      </c>
      <c r="C5" s="32">
        <v>80</v>
      </c>
      <c r="D5" s="33">
        <v>0.38750000000000001</v>
      </c>
      <c r="E5" s="32">
        <v>0</v>
      </c>
      <c r="F5" s="32">
        <v>0</v>
      </c>
      <c r="G5" s="32">
        <v>23</v>
      </c>
      <c r="H5" s="32">
        <v>17</v>
      </c>
      <c r="I5" s="32">
        <v>18</v>
      </c>
      <c r="J5" s="32">
        <v>27</v>
      </c>
      <c r="K5" s="32">
        <v>7</v>
      </c>
      <c r="L5" s="32">
        <v>14</v>
      </c>
      <c r="M5" s="32">
        <v>1</v>
      </c>
      <c r="N5" s="32">
        <v>30</v>
      </c>
      <c r="O5" s="32">
        <v>44</v>
      </c>
    </row>
    <row r="6" spans="1:15" x14ac:dyDescent="0.25">
      <c r="A6" s="12" t="s">
        <v>304</v>
      </c>
      <c r="B6" s="13">
        <v>70</v>
      </c>
      <c r="C6" s="13">
        <v>60</v>
      </c>
      <c r="D6" s="34">
        <v>0.16666666666666699</v>
      </c>
      <c r="E6" s="13">
        <v>0</v>
      </c>
      <c r="F6" s="13">
        <v>0</v>
      </c>
      <c r="G6" s="13">
        <v>14</v>
      </c>
      <c r="H6" s="13">
        <v>4</v>
      </c>
      <c r="I6" s="13">
        <v>15</v>
      </c>
      <c r="J6" s="13">
        <v>18</v>
      </c>
      <c r="K6" s="13">
        <v>6</v>
      </c>
      <c r="L6" s="13">
        <v>5</v>
      </c>
      <c r="M6" s="13">
        <v>0</v>
      </c>
      <c r="N6" s="13">
        <v>23</v>
      </c>
      <c r="O6" s="25">
        <v>24</v>
      </c>
    </row>
    <row r="7" spans="1:15" x14ac:dyDescent="0.25">
      <c r="A7" s="12" t="s">
        <v>305</v>
      </c>
      <c r="B7" s="13">
        <v>5</v>
      </c>
      <c r="C7" s="13">
        <v>3</v>
      </c>
      <c r="D7" s="34">
        <v>0.66666666666666696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9</v>
      </c>
      <c r="K7" s="13">
        <v>1</v>
      </c>
      <c r="L7" s="13">
        <v>8</v>
      </c>
      <c r="M7" s="13">
        <v>0</v>
      </c>
      <c r="N7" s="13">
        <v>6</v>
      </c>
      <c r="O7" s="25">
        <v>12</v>
      </c>
    </row>
    <row r="8" spans="1:15" x14ac:dyDescent="0.25">
      <c r="A8" s="12" t="s">
        <v>306</v>
      </c>
      <c r="B8" s="13">
        <v>18</v>
      </c>
      <c r="C8" s="13">
        <v>12</v>
      </c>
      <c r="D8" s="34">
        <v>0.5</v>
      </c>
      <c r="E8" s="13">
        <v>0</v>
      </c>
      <c r="F8" s="13">
        <v>0</v>
      </c>
      <c r="G8" s="13">
        <v>9</v>
      </c>
      <c r="H8" s="13">
        <v>13</v>
      </c>
      <c r="I8" s="13">
        <v>1</v>
      </c>
      <c r="J8" s="13">
        <v>0</v>
      </c>
      <c r="K8" s="13">
        <v>0</v>
      </c>
      <c r="L8" s="13">
        <v>1</v>
      </c>
      <c r="M8" s="13">
        <v>1</v>
      </c>
      <c r="N8" s="13">
        <v>1</v>
      </c>
      <c r="O8" s="25">
        <v>8</v>
      </c>
    </row>
    <row r="9" spans="1:15" x14ac:dyDescent="0.25">
      <c r="A9" s="12" t="s">
        <v>307</v>
      </c>
      <c r="B9" s="13">
        <v>18</v>
      </c>
      <c r="C9" s="13">
        <v>5</v>
      </c>
      <c r="D9" s="34">
        <v>2.6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2</v>
      </c>
      <c r="C10" s="32">
        <v>2</v>
      </c>
      <c r="D10" s="33">
        <v>0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2</v>
      </c>
      <c r="C11" s="13">
        <v>2</v>
      </c>
      <c r="D11" s="34">
        <v>0</v>
      </c>
      <c r="E11" s="13">
        <v>0</v>
      </c>
      <c r="F11" s="13">
        <v>0</v>
      </c>
      <c r="G11" s="13">
        <v>1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24690</v>
      </c>
      <c r="C13" s="32">
        <v>25570</v>
      </c>
      <c r="D13" s="33">
        <v>-3.4415330465389103E-2</v>
      </c>
      <c r="E13" s="32">
        <v>2188</v>
      </c>
      <c r="F13" s="32">
        <v>801</v>
      </c>
      <c r="G13" s="32">
        <v>2236</v>
      </c>
      <c r="H13" s="32">
        <v>1562</v>
      </c>
      <c r="I13" s="32">
        <v>22</v>
      </c>
      <c r="J13" s="32">
        <v>24</v>
      </c>
      <c r="K13" s="32">
        <v>3</v>
      </c>
      <c r="L13" s="32">
        <v>1</v>
      </c>
      <c r="M13" s="32">
        <v>39</v>
      </c>
      <c r="N13" s="32">
        <v>55</v>
      </c>
      <c r="O13" s="32">
        <v>2513</v>
      </c>
    </row>
    <row r="14" spans="1:15" x14ac:dyDescent="0.25">
      <c r="A14" s="12" t="s">
        <v>311</v>
      </c>
      <c r="B14" s="13">
        <v>18469</v>
      </c>
      <c r="C14" s="13">
        <v>19385</v>
      </c>
      <c r="D14" s="34">
        <v>-4.72530306938354E-2</v>
      </c>
      <c r="E14" s="13">
        <v>144</v>
      </c>
      <c r="F14" s="13">
        <v>158</v>
      </c>
      <c r="G14" s="13">
        <v>801</v>
      </c>
      <c r="H14" s="13">
        <v>840</v>
      </c>
      <c r="I14" s="13">
        <v>11</v>
      </c>
      <c r="J14" s="13">
        <v>18</v>
      </c>
      <c r="K14" s="13">
        <v>0</v>
      </c>
      <c r="L14" s="13">
        <v>0</v>
      </c>
      <c r="M14" s="13">
        <v>9</v>
      </c>
      <c r="N14" s="13">
        <v>13</v>
      </c>
      <c r="O14" s="25">
        <v>1238</v>
      </c>
    </row>
    <row r="15" spans="1:15" x14ac:dyDescent="0.25">
      <c r="A15" s="12" t="s">
        <v>312</v>
      </c>
      <c r="B15" s="13">
        <v>74</v>
      </c>
      <c r="C15" s="13">
        <v>3</v>
      </c>
      <c r="D15" s="34">
        <v>23.6666666666667</v>
      </c>
      <c r="E15" s="13">
        <v>0</v>
      </c>
      <c r="F15" s="13">
        <v>0</v>
      </c>
      <c r="G15" s="13">
        <v>2</v>
      </c>
      <c r="H15" s="13">
        <v>13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2</v>
      </c>
      <c r="O15" s="25">
        <v>1</v>
      </c>
    </row>
    <row r="16" spans="1:15" x14ac:dyDescent="0.25">
      <c r="A16" s="12" t="s">
        <v>313</v>
      </c>
      <c r="B16" s="13">
        <v>1330</v>
      </c>
      <c r="C16" s="13">
        <v>1266</v>
      </c>
      <c r="D16" s="34">
        <v>5.0552922590837303E-2</v>
      </c>
      <c r="E16" s="13">
        <v>6</v>
      </c>
      <c r="F16" s="13">
        <v>2</v>
      </c>
      <c r="G16" s="13">
        <v>37</v>
      </c>
      <c r="H16" s="13">
        <v>39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31</v>
      </c>
    </row>
    <row r="17" spans="1:15" x14ac:dyDescent="0.25">
      <c r="A17" s="12" t="s">
        <v>314</v>
      </c>
      <c r="B17" s="13">
        <v>4808</v>
      </c>
      <c r="C17" s="13">
        <v>4907</v>
      </c>
      <c r="D17" s="34">
        <v>-2.0175259832891802E-2</v>
      </c>
      <c r="E17" s="13">
        <v>2038</v>
      </c>
      <c r="F17" s="13">
        <v>640</v>
      </c>
      <c r="G17" s="13">
        <v>1393</v>
      </c>
      <c r="H17" s="13">
        <v>668</v>
      </c>
      <c r="I17" s="13">
        <v>11</v>
      </c>
      <c r="J17" s="13">
        <v>5</v>
      </c>
      <c r="K17" s="13">
        <v>3</v>
      </c>
      <c r="L17" s="13">
        <v>1</v>
      </c>
      <c r="M17" s="13">
        <v>30</v>
      </c>
      <c r="N17" s="13">
        <v>40</v>
      </c>
      <c r="O17" s="25">
        <v>1241</v>
      </c>
    </row>
    <row r="18" spans="1:15" x14ac:dyDescent="0.25">
      <c r="A18" s="12" t="s">
        <v>315</v>
      </c>
      <c r="B18" s="13">
        <v>9</v>
      </c>
      <c r="C18" s="13">
        <v>9</v>
      </c>
      <c r="D18" s="34">
        <v>0</v>
      </c>
      <c r="E18" s="13">
        <v>0</v>
      </c>
      <c r="F18" s="13">
        <v>1</v>
      </c>
      <c r="G18" s="13">
        <v>3</v>
      </c>
      <c r="H18" s="13">
        <v>2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1</v>
      </c>
      <c r="K19" s="13">
        <v>0</v>
      </c>
      <c r="L19" s="13">
        <v>0</v>
      </c>
      <c r="M19" s="13">
        <v>0</v>
      </c>
      <c r="N19" s="13">
        <v>0</v>
      </c>
      <c r="O19" s="25">
        <v>1</v>
      </c>
    </row>
    <row r="20" spans="1:15" x14ac:dyDescent="0.25">
      <c r="A20" s="51" t="s">
        <v>317</v>
      </c>
      <c r="B20" s="32">
        <v>16</v>
      </c>
      <c r="C20" s="32">
        <v>8</v>
      </c>
      <c r="D20" s="33">
        <v>1</v>
      </c>
      <c r="E20" s="32">
        <v>0</v>
      </c>
      <c r="F20" s="32">
        <v>0</v>
      </c>
      <c r="G20" s="32">
        <v>1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3</v>
      </c>
      <c r="C21" s="13">
        <v>3</v>
      </c>
      <c r="D21" s="34">
        <v>0</v>
      </c>
      <c r="E21" s="13">
        <v>0</v>
      </c>
      <c r="F21" s="13">
        <v>0</v>
      </c>
      <c r="G21" s="13">
        <v>1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13</v>
      </c>
      <c r="C22" s="13">
        <v>5</v>
      </c>
      <c r="D22" s="34">
        <v>1.6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0</v>
      </c>
      <c r="C23" s="32">
        <v>1</v>
      </c>
      <c r="D23" s="33">
        <v>-1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1</v>
      </c>
      <c r="D24" s="34">
        <v>-1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2274</v>
      </c>
      <c r="C30" s="32">
        <v>2414</v>
      </c>
      <c r="D30" s="33">
        <v>-5.7995028997514499E-2</v>
      </c>
      <c r="E30" s="32">
        <v>364</v>
      </c>
      <c r="F30" s="32">
        <v>322</v>
      </c>
      <c r="G30" s="32">
        <v>295</v>
      </c>
      <c r="H30" s="32">
        <v>521</v>
      </c>
      <c r="I30" s="32">
        <v>2</v>
      </c>
      <c r="J30" s="32">
        <v>12</v>
      </c>
      <c r="K30" s="32">
        <v>5</v>
      </c>
      <c r="L30" s="32">
        <v>6</v>
      </c>
      <c r="M30" s="32">
        <v>39</v>
      </c>
      <c r="N30" s="32">
        <v>4</v>
      </c>
      <c r="O30" s="32">
        <v>782</v>
      </c>
    </row>
    <row r="31" spans="1:15" x14ac:dyDescent="0.25">
      <c r="A31" s="12" t="s">
        <v>328</v>
      </c>
      <c r="B31" s="13">
        <v>22</v>
      </c>
      <c r="C31" s="13">
        <v>23</v>
      </c>
      <c r="D31" s="34">
        <v>-4.3478260869565202E-2</v>
      </c>
      <c r="E31" s="13">
        <v>1</v>
      </c>
      <c r="F31" s="13">
        <v>3</v>
      </c>
      <c r="G31" s="13">
        <v>3</v>
      </c>
      <c r="H31" s="13">
        <v>8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1</v>
      </c>
      <c r="O31" s="25">
        <v>11</v>
      </c>
    </row>
    <row r="32" spans="1:15" x14ac:dyDescent="0.25">
      <c r="A32" s="12" t="s">
        <v>329</v>
      </c>
      <c r="B32" s="13">
        <v>4</v>
      </c>
      <c r="C32" s="13">
        <v>6</v>
      </c>
      <c r="D32" s="34">
        <v>-0.33333333333333298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1</v>
      </c>
      <c r="O32" s="25">
        <v>1</v>
      </c>
    </row>
    <row r="33" spans="1:15" x14ac:dyDescent="0.25">
      <c r="A33" s="12" t="s">
        <v>330</v>
      </c>
      <c r="B33" s="13">
        <v>1354</v>
      </c>
      <c r="C33" s="13">
        <v>1482</v>
      </c>
      <c r="D33" s="34">
        <v>-8.6369770580296906E-2</v>
      </c>
      <c r="E33" s="13">
        <v>132</v>
      </c>
      <c r="F33" s="13">
        <v>100</v>
      </c>
      <c r="G33" s="13">
        <v>169</v>
      </c>
      <c r="H33" s="13">
        <v>204</v>
      </c>
      <c r="I33" s="13">
        <v>2</v>
      </c>
      <c r="J33" s="13">
        <v>5</v>
      </c>
      <c r="K33" s="13">
        <v>4</v>
      </c>
      <c r="L33" s="13">
        <v>2</v>
      </c>
      <c r="M33" s="13">
        <v>30</v>
      </c>
      <c r="N33" s="13">
        <v>2</v>
      </c>
      <c r="O33" s="25">
        <v>295</v>
      </c>
    </row>
    <row r="34" spans="1:15" x14ac:dyDescent="0.25">
      <c r="A34" s="12" t="s">
        <v>331</v>
      </c>
      <c r="B34" s="13">
        <v>135</v>
      </c>
      <c r="C34" s="13">
        <v>157</v>
      </c>
      <c r="D34" s="34">
        <v>-0.14012738853503201</v>
      </c>
      <c r="E34" s="13">
        <v>8</v>
      </c>
      <c r="F34" s="13">
        <v>7</v>
      </c>
      <c r="G34" s="13">
        <v>7</v>
      </c>
      <c r="H34" s="13">
        <v>11</v>
      </c>
      <c r="I34" s="13">
        <v>0</v>
      </c>
      <c r="J34" s="13">
        <v>0</v>
      </c>
      <c r="K34" s="13">
        <v>1</v>
      </c>
      <c r="L34" s="13">
        <v>4</v>
      </c>
      <c r="M34" s="13">
        <v>0</v>
      </c>
      <c r="N34" s="13">
        <v>0</v>
      </c>
      <c r="O34" s="25">
        <v>12</v>
      </c>
    </row>
    <row r="35" spans="1:15" x14ac:dyDescent="0.25">
      <c r="A35" s="12" t="s">
        <v>332</v>
      </c>
      <c r="B35" s="13">
        <v>372</v>
      </c>
      <c r="C35" s="13">
        <v>343</v>
      </c>
      <c r="D35" s="34">
        <v>8.4548104956268202E-2</v>
      </c>
      <c r="E35" s="13">
        <v>16</v>
      </c>
      <c r="F35" s="13">
        <v>15</v>
      </c>
      <c r="G35" s="13">
        <v>20</v>
      </c>
      <c r="H35" s="13">
        <v>55</v>
      </c>
      <c r="I35" s="13">
        <v>0</v>
      </c>
      <c r="J35" s="13">
        <v>5</v>
      </c>
      <c r="K35" s="13">
        <v>0</v>
      </c>
      <c r="L35" s="13">
        <v>0</v>
      </c>
      <c r="M35" s="13">
        <v>3</v>
      </c>
      <c r="N35" s="13">
        <v>0</v>
      </c>
      <c r="O35" s="25">
        <v>67</v>
      </c>
    </row>
    <row r="36" spans="1:15" x14ac:dyDescent="0.25">
      <c r="A36" s="12" t="s">
        <v>333</v>
      </c>
      <c r="B36" s="13">
        <v>121</v>
      </c>
      <c r="C36" s="13">
        <v>128</v>
      </c>
      <c r="D36" s="34">
        <v>-5.46875E-2</v>
      </c>
      <c r="E36" s="13">
        <v>162</v>
      </c>
      <c r="F36" s="13">
        <v>156</v>
      </c>
      <c r="G36" s="13">
        <v>40</v>
      </c>
      <c r="H36" s="13">
        <v>168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304</v>
      </c>
    </row>
    <row r="37" spans="1:15" x14ac:dyDescent="0.25">
      <c r="A37" s="12" t="s">
        <v>334</v>
      </c>
      <c r="B37" s="13">
        <v>20</v>
      </c>
      <c r="C37" s="13">
        <v>10</v>
      </c>
      <c r="D37" s="34">
        <v>1</v>
      </c>
      <c r="E37" s="13">
        <v>16</v>
      </c>
      <c r="F37" s="13">
        <v>22</v>
      </c>
      <c r="G37" s="13">
        <v>3</v>
      </c>
      <c r="H37" s="13">
        <v>40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37</v>
      </c>
    </row>
    <row r="38" spans="1:15" x14ac:dyDescent="0.25">
      <c r="A38" s="12" t="s">
        <v>335</v>
      </c>
      <c r="B38" s="13">
        <v>14</v>
      </c>
      <c r="C38" s="13">
        <v>21</v>
      </c>
      <c r="D38" s="34">
        <v>-0.33333333333333298</v>
      </c>
      <c r="E38" s="13">
        <v>13</v>
      </c>
      <c r="F38" s="13">
        <v>7</v>
      </c>
      <c r="G38" s="13">
        <v>5</v>
      </c>
      <c r="H38" s="13">
        <v>11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23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232</v>
      </c>
      <c r="C41" s="13">
        <v>244</v>
      </c>
      <c r="D41" s="34">
        <v>-4.91803278688525E-2</v>
      </c>
      <c r="E41" s="13">
        <v>16</v>
      </c>
      <c r="F41" s="13">
        <v>12</v>
      </c>
      <c r="G41" s="13">
        <v>48</v>
      </c>
      <c r="H41" s="13">
        <v>24</v>
      </c>
      <c r="I41" s="13">
        <v>0</v>
      </c>
      <c r="J41" s="13">
        <v>1</v>
      </c>
      <c r="K41" s="13">
        <v>0</v>
      </c>
      <c r="L41" s="13">
        <v>0</v>
      </c>
      <c r="M41" s="13">
        <v>6</v>
      </c>
      <c r="N41" s="13">
        <v>0</v>
      </c>
      <c r="O41" s="25">
        <v>32</v>
      </c>
    </row>
    <row r="42" spans="1:15" x14ac:dyDescent="0.25">
      <c r="A42" s="51" t="s">
        <v>339</v>
      </c>
      <c r="B42" s="32">
        <v>719</v>
      </c>
      <c r="C42" s="32">
        <v>561</v>
      </c>
      <c r="D42" s="33">
        <v>0.28163992869875198</v>
      </c>
      <c r="E42" s="32">
        <v>301</v>
      </c>
      <c r="F42" s="32">
        <v>68</v>
      </c>
      <c r="G42" s="32">
        <v>183</v>
      </c>
      <c r="H42" s="32">
        <v>83</v>
      </c>
      <c r="I42" s="32">
        <v>3</v>
      </c>
      <c r="J42" s="32">
        <v>0</v>
      </c>
      <c r="K42" s="32">
        <v>0</v>
      </c>
      <c r="L42" s="32">
        <v>0</v>
      </c>
      <c r="M42" s="32">
        <v>6</v>
      </c>
      <c r="N42" s="32">
        <v>8</v>
      </c>
      <c r="O42" s="32">
        <v>89</v>
      </c>
    </row>
    <row r="43" spans="1:15" x14ac:dyDescent="0.25">
      <c r="A43" s="12" t="s">
        <v>340</v>
      </c>
      <c r="B43" s="13">
        <v>9</v>
      </c>
      <c r="C43" s="13">
        <v>9</v>
      </c>
      <c r="D43" s="34">
        <v>0</v>
      </c>
      <c r="E43" s="13">
        <v>0</v>
      </c>
      <c r="F43" s="13">
        <v>0</v>
      </c>
      <c r="G43" s="13">
        <v>0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5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681</v>
      </c>
      <c r="C44" s="13">
        <v>533</v>
      </c>
      <c r="D44" s="34">
        <v>0.27767354596622901</v>
      </c>
      <c r="E44" s="13">
        <v>300</v>
      </c>
      <c r="F44" s="13">
        <v>68</v>
      </c>
      <c r="G44" s="13">
        <v>179</v>
      </c>
      <c r="H44" s="13">
        <v>77</v>
      </c>
      <c r="I44" s="13">
        <v>3</v>
      </c>
      <c r="J44" s="13">
        <v>0</v>
      </c>
      <c r="K44" s="13">
        <v>0</v>
      </c>
      <c r="L44" s="13">
        <v>0</v>
      </c>
      <c r="M44" s="13">
        <v>1</v>
      </c>
      <c r="N44" s="13">
        <v>8</v>
      </c>
      <c r="O44" s="25">
        <v>86</v>
      </c>
    </row>
    <row r="45" spans="1:15" x14ac:dyDescent="0.25">
      <c r="A45" s="12" t="s">
        <v>342</v>
      </c>
      <c r="B45" s="13">
        <v>13</v>
      </c>
      <c r="C45" s="13">
        <v>2</v>
      </c>
      <c r="D45" s="34">
        <v>5.5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1</v>
      </c>
      <c r="D46" s="34">
        <v>-1</v>
      </c>
      <c r="E46" s="13">
        <v>0</v>
      </c>
      <c r="F46" s="13">
        <v>0</v>
      </c>
      <c r="G46" s="13">
        <v>2</v>
      </c>
      <c r="H46" s="13">
        <v>3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3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12</v>
      </c>
      <c r="C48" s="13">
        <v>13</v>
      </c>
      <c r="D48" s="34">
        <v>-7.69230769230769E-2</v>
      </c>
      <c r="E48" s="13">
        <v>1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4</v>
      </c>
      <c r="C49" s="13">
        <v>3</v>
      </c>
      <c r="D49" s="34">
        <v>0.33333333333333298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911</v>
      </c>
      <c r="C50" s="32">
        <v>853</v>
      </c>
      <c r="D50" s="33">
        <v>6.7995310668229794E-2</v>
      </c>
      <c r="E50" s="32">
        <v>38</v>
      </c>
      <c r="F50" s="32">
        <v>29</v>
      </c>
      <c r="G50" s="32">
        <v>197</v>
      </c>
      <c r="H50" s="32">
        <v>156</v>
      </c>
      <c r="I50" s="32">
        <v>84</v>
      </c>
      <c r="J50" s="32">
        <v>107</v>
      </c>
      <c r="K50" s="32">
        <v>2</v>
      </c>
      <c r="L50" s="32">
        <v>4</v>
      </c>
      <c r="M50" s="32">
        <v>11</v>
      </c>
      <c r="N50" s="32">
        <v>32</v>
      </c>
      <c r="O50" s="32">
        <v>200</v>
      </c>
    </row>
    <row r="51" spans="1:15" x14ac:dyDescent="0.25">
      <c r="A51" s="12" t="s">
        <v>348</v>
      </c>
      <c r="B51" s="13">
        <v>270</v>
      </c>
      <c r="C51" s="13">
        <v>268</v>
      </c>
      <c r="D51" s="34">
        <v>7.4626865671641798E-3</v>
      </c>
      <c r="E51" s="13">
        <v>7</v>
      </c>
      <c r="F51" s="13">
        <v>3</v>
      </c>
      <c r="G51" s="13">
        <v>11</v>
      </c>
      <c r="H51" s="13">
        <v>15</v>
      </c>
      <c r="I51" s="13">
        <v>41</v>
      </c>
      <c r="J51" s="13">
        <v>27</v>
      </c>
      <c r="K51" s="13">
        <v>0</v>
      </c>
      <c r="L51" s="13">
        <v>2</v>
      </c>
      <c r="M51" s="13">
        <v>1</v>
      </c>
      <c r="N51" s="13">
        <v>10</v>
      </c>
      <c r="O51" s="25">
        <v>22</v>
      </c>
    </row>
    <row r="52" spans="1:15" x14ac:dyDescent="0.25">
      <c r="A52" s="12" t="s">
        <v>349</v>
      </c>
      <c r="B52" s="13">
        <v>4</v>
      </c>
      <c r="C52" s="13">
        <v>4</v>
      </c>
      <c r="D52" s="3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8</v>
      </c>
      <c r="K52" s="13">
        <v>0</v>
      </c>
      <c r="L52" s="13">
        <v>0</v>
      </c>
      <c r="M52" s="13">
        <v>0</v>
      </c>
      <c r="N52" s="13">
        <v>2</v>
      </c>
      <c r="O52" s="25">
        <v>4</v>
      </c>
    </row>
    <row r="53" spans="1:15" x14ac:dyDescent="0.25">
      <c r="A53" s="12" t="s">
        <v>350</v>
      </c>
      <c r="B53" s="13">
        <v>332</v>
      </c>
      <c r="C53" s="13">
        <v>289</v>
      </c>
      <c r="D53" s="34">
        <v>0.14878892733564</v>
      </c>
      <c r="E53" s="13">
        <v>19</v>
      </c>
      <c r="F53" s="13">
        <v>16</v>
      </c>
      <c r="G53" s="13">
        <v>103</v>
      </c>
      <c r="H53" s="13">
        <v>60</v>
      </c>
      <c r="I53" s="13">
        <v>20</v>
      </c>
      <c r="J53" s="13">
        <v>17</v>
      </c>
      <c r="K53" s="13">
        <v>2</v>
      </c>
      <c r="L53" s="13">
        <v>1</v>
      </c>
      <c r="M53" s="13">
        <v>4</v>
      </c>
      <c r="N53" s="13">
        <v>9</v>
      </c>
      <c r="O53" s="25">
        <v>63</v>
      </c>
    </row>
    <row r="54" spans="1:15" x14ac:dyDescent="0.25">
      <c r="A54" s="12" t="s">
        <v>351</v>
      </c>
      <c r="B54" s="13">
        <v>6</v>
      </c>
      <c r="C54" s="13">
        <v>6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7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352</v>
      </c>
      <c r="B55" s="13">
        <v>2</v>
      </c>
      <c r="C55" s="13">
        <v>1</v>
      </c>
      <c r="D55" s="34">
        <v>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26</v>
      </c>
      <c r="C56" s="13">
        <v>35</v>
      </c>
      <c r="D56" s="34">
        <v>-0.25714285714285701</v>
      </c>
      <c r="E56" s="13">
        <v>1</v>
      </c>
      <c r="F56" s="13">
        <v>1</v>
      </c>
      <c r="G56" s="13">
        <v>6</v>
      </c>
      <c r="H56" s="13">
        <v>5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34</v>
      </c>
      <c r="C57" s="13">
        <v>28</v>
      </c>
      <c r="D57" s="34">
        <v>0.214285714285714</v>
      </c>
      <c r="E57" s="13">
        <v>6</v>
      </c>
      <c r="F57" s="13">
        <v>5</v>
      </c>
      <c r="G57" s="13">
        <v>8</v>
      </c>
      <c r="H57" s="13">
        <v>10</v>
      </c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25">
        <v>19</v>
      </c>
    </row>
    <row r="58" spans="1:15" x14ac:dyDescent="0.25">
      <c r="A58" s="12" t="s">
        <v>355</v>
      </c>
      <c r="B58" s="13">
        <v>5</v>
      </c>
      <c r="C58" s="13">
        <v>8</v>
      </c>
      <c r="D58" s="34">
        <v>-0.375</v>
      </c>
      <c r="E58" s="13">
        <v>0</v>
      </c>
      <c r="F58" s="13">
        <v>1</v>
      </c>
      <c r="G58" s="13">
        <v>0</v>
      </c>
      <c r="H58" s="13">
        <v>1</v>
      </c>
      <c r="I58" s="13">
        <v>0</v>
      </c>
      <c r="J58" s="13">
        <v>10</v>
      </c>
      <c r="K58" s="13">
        <v>0</v>
      </c>
      <c r="L58" s="13">
        <v>0</v>
      </c>
      <c r="M58" s="13">
        <v>0</v>
      </c>
      <c r="N58" s="13">
        <v>0</v>
      </c>
      <c r="O58" s="25">
        <v>8</v>
      </c>
    </row>
    <row r="59" spans="1:15" x14ac:dyDescent="0.25">
      <c r="A59" s="12" t="s">
        <v>356</v>
      </c>
      <c r="B59" s="13">
        <v>5</v>
      </c>
      <c r="C59" s="13">
        <v>4</v>
      </c>
      <c r="D59" s="34">
        <v>0.25</v>
      </c>
      <c r="E59" s="13">
        <v>1</v>
      </c>
      <c r="F59" s="13">
        <v>0</v>
      </c>
      <c r="G59" s="13">
        <v>3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1</v>
      </c>
    </row>
    <row r="60" spans="1:15" x14ac:dyDescent="0.25">
      <c r="A60" s="12" t="s">
        <v>357</v>
      </c>
      <c r="B60" s="13">
        <v>12</v>
      </c>
      <c r="C60" s="13">
        <v>16</v>
      </c>
      <c r="D60" s="34">
        <v>-0.25</v>
      </c>
      <c r="E60" s="13">
        <v>1</v>
      </c>
      <c r="F60" s="13">
        <v>1</v>
      </c>
      <c r="G60" s="13">
        <v>10</v>
      </c>
      <c r="H60" s="13">
        <v>8</v>
      </c>
      <c r="I60" s="13">
        <v>0</v>
      </c>
      <c r="J60" s="13">
        <v>2</v>
      </c>
      <c r="K60" s="13">
        <v>0</v>
      </c>
      <c r="L60" s="13">
        <v>0</v>
      </c>
      <c r="M60" s="13">
        <v>1</v>
      </c>
      <c r="N60" s="13">
        <v>0</v>
      </c>
      <c r="O60" s="25">
        <v>10</v>
      </c>
    </row>
    <row r="61" spans="1:15" x14ac:dyDescent="0.25">
      <c r="A61" s="12" t="s">
        <v>358</v>
      </c>
      <c r="B61" s="13">
        <v>19</v>
      </c>
      <c r="C61" s="13">
        <v>26</v>
      </c>
      <c r="D61" s="34">
        <v>-0.269230769230769</v>
      </c>
      <c r="E61" s="13">
        <v>0</v>
      </c>
      <c r="F61" s="13">
        <v>0</v>
      </c>
      <c r="G61" s="13">
        <v>7</v>
      </c>
      <c r="H61" s="13">
        <v>9</v>
      </c>
      <c r="I61" s="13">
        <v>0</v>
      </c>
      <c r="J61" s="13">
        <v>1</v>
      </c>
      <c r="K61" s="13">
        <v>0</v>
      </c>
      <c r="L61" s="13">
        <v>0</v>
      </c>
      <c r="M61" s="13">
        <v>0</v>
      </c>
      <c r="N61" s="13">
        <v>0</v>
      </c>
      <c r="O61" s="25">
        <v>12</v>
      </c>
    </row>
    <row r="62" spans="1:15" x14ac:dyDescent="0.25">
      <c r="A62" s="12" t="s">
        <v>359</v>
      </c>
      <c r="B62" s="13">
        <v>6</v>
      </c>
      <c r="C62" s="13">
        <v>0</v>
      </c>
      <c r="D62" s="34">
        <v>0</v>
      </c>
      <c r="E62" s="13">
        <v>0</v>
      </c>
      <c r="F62" s="13">
        <v>0</v>
      </c>
      <c r="G62" s="13">
        <v>2</v>
      </c>
      <c r="H62" s="13">
        <v>2</v>
      </c>
      <c r="I62" s="13">
        <v>0</v>
      </c>
      <c r="J62" s="13">
        <v>1</v>
      </c>
      <c r="K62" s="13">
        <v>0</v>
      </c>
      <c r="L62" s="13">
        <v>0</v>
      </c>
      <c r="M62" s="13">
        <v>0</v>
      </c>
      <c r="N62" s="13">
        <v>0</v>
      </c>
      <c r="O62" s="25">
        <v>13</v>
      </c>
    </row>
    <row r="63" spans="1:15" x14ac:dyDescent="0.25">
      <c r="A63" s="12" t="s">
        <v>360</v>
      </c>
      <c r="B63" s="13">
        <v>130</v>
      </c>
      <c r="C63" s="13">
        <v>109</v>
      </c>
      <c r="D63" s="34">
        <v>0.192660550458716</v>
      </c>
      <c r="E63" s="13">
        <v>1</v>
      </c>
      <c r="F63" s="13">
        <v>0</v>
      </c>
      <c r="G63" s="13">
        <v>31</v>
      </c>
      <c r="H63" s="13">
        <v>39</v>
      </c>
      <c r="I63" s="13">
        <v>13</v>
      </c>
      <c r="J63" s="13">
        <v>18</v>
      </c>
      <c r="K63" s="13">
        <v>0</v>
      </c>
      <c r="L63" s="13">
        <v>0</v>
      </c>
      <c r="M63" s="13">
        <v>4</v>
      </c>
      <c r="N63" s="13">
        <v>6</v>
      </c>
      <c r="O63" s="25">
        <v>35</v>
      </c>
    </row>
    <row r="64" spans="1:15" x14ac:dyDescent="0.25">
      <c r="A64" s="12" t="s">
        <v>361</v>
      </c>
      <c r="B64" s="13">
        <v>28</v>
      </c>
      <c r="C64" s="13">
        <v>20</v>
      </c>
      <c r="D64" s="34">
        <v>0.4</v>
      </c>
      <c r="E64" s="13">
        <v>1</v>
      </c>
      <c r="F64" s="13">
        <v>0</v>
      </c>
      <c r="G64" s="13">
        <v>6</v>
      </c>
      <c r="H64" s="13">
        <v>1</v>
      </c>
      <c r="I64" s="13">
        <v>6</v>
      </c>
      <c r="J64" s="13">
        <v>8</v>
      </c>
      <c r="K64" s="13">
        <v>0</v>
      </c>
      <c r="L64" s="13">
        <v>0</v>
      </c>
      <c r="M64" s="13">
        <v>1</v>
      </c>
      <c r="N64" s="13">
        <v>3</v>
      </c>
      <c r="O64" s="25">
        <v>2</v>
      </c>
    </row>
    <row r="65" spans="1:15" x14ac:dyDescent="0.25">
      <c r="A65" s="12" t="s">
        <v>362</v>
      </c>
      <c r="B65" s="13">
        <v>4</v>
      </c>
      <c r="C65" s="13">
        <v>6</v>
      </c>
      <c r="D65" s="34">
        <v>-0.33333333333333298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7</v>
      </c>
      <c r="C66" s="13">
        <v>3</v>
      </c>
      <c r="D66" s="34">
        <v>1.3333333333333299</v>
      </c>
      <c r="E66" s="13">
        <v>0</v>
      </c>
      <c r="F66" s="13">
        <v>0</v>
      </c>
      <c r="G66" s="13">
        <v>1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1</v>
      </c>
    </row>
    <row r="67" spans="1:15" x14ac:dyDescent="0.25">
      <c r="A67" s="12" t="s">
        <v>364</v>
      </c>
      <c r="B67" s="13">
        <v>8</v>
      </c>
      <c r="C67" s="13">
        <v>6</v>
      </c>
      <c r="D67" s="34">
        <v>0.33333333333333298</v>
      </c>
      <c r="E67" s="13">
        <v>0</v>
      </c>
      <c r="F67" s="13">
        <v>0</v>
      </c>
      <c r="G67" s="13">
        <v>2</v>
      </c>
      <c r="H67" s="13">
        <v>0</v>
      </c>
      <c r="I67" s="13">
        <v>2</v>
      </c>
      <c r="J67" s="13">
        <v>3</v>
      </c>
      <c r="K67" s="13">
        <v>0</v>
      </c>
      <c r="L67" s="13">
        <v>0</v>
      </c>
      <c r="M67" s="13">
        <v>0</v>
      </c>
      <c r="N67" s="13">
        <v>2</v>
      </c>
      <c r="O67" s="25">
        <v>2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10</v>
      </c>
      <c r="C69" s="13">
        <v>20</v>
      </c>
      <c r="D69" s="34">
        <v>-0.5</v>
      </c>
      <c r="E69" s="13">
        <v>1</v>
      </c>
      <c r="F69" s="13">
        <v>2</v>
      </c>
      <c r="G69" s="13">
        <v>7</v>
      </c>
      <c r="H69" s="13">
        <v>3</v>
      </c>
      <c r="I69" s="13">
        <v>0</v>
      </c>
      <c r="J69" s="13">
        <v>4</v>
      </c>
      <c r="K69" s="13">
        <v>0</v>
      </c>
      <c r="L69" s="13">
        <v>0</v>
      </c>
      <c r="M69" s="13">
        <v>0</v>
      </c>
      <c r="N69" s="13">
        <v>0</v>
      </c>
      <c r="O69" s="25">
        <v>4</v>
      </c>
    </row>
    <row r="70" spans="1:15" x14ac:dyDescent="0.25">
      <c r="A70" s="12" t="s">
        <v>367</v>
      </c>
      <c r="B70" s="13">
        <v>0</v>
      </c>
      <c r="C70" s="13">
        <v>4</v>
      </c>
      <c r="D70" s="34">
        <v>-1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1</v>
      </c>
    </row>
    <row r="71" spans="1:15" x14ac:dyDescent="0.25">
      <c r="A71" s="12" t="s">
        <v>368</v>
      </c>
      <c r="B71" s="13">
        <v>3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1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2">
        <v>20</v>
      </c>
      <c r="C72" s="32">
        <v>13</v>
      </c>
      <c r="D72" s="33">
        <v>0.53846153846153899</v>
      </c>
      <c r="E72" s="32">
        <v>1</v>
      </c>
      <c r="F72" s="32">
        <v>0</v>
      </c>
      <c r="G72" s="32">
        <v>0</v>
      </c>
      <c r="H72" s="32">
        <v>2</v>
      </c>
      <c r="I72" s="32">
        <v>1</v>
      </c>
      <c r="J72" s="32">
        <v>0</v>
      </c>
      <c r="K72" s="32">
        <v>2</v>
      </c>
      <c r="L72" s="32">
        <v>3</v>
      </c>
      <c r="M72" s="32">
        <v>2</v>
      </c>
      <c r="N72" s="32">
        <v>1</v>
      </c>
      <c r="O72" s="32">
        <v>1</v>
      </c>
    </row>
    <row r="73" spans="1:15" x14ac:dyDescent="0.25">
      <c r="A73" s="12" t="s">
        <v>370</v>
      </c>
      <c r="B73" s="13">
        <v>20</v>
      </c>
      <c r="C73" s="13">
        <v>13</v>
      </c>
      <c r="D73" s="34">
        <v>0.53846153846153899</v>
      </c>
      <c r="E73" s="13">
        <v>1</v>
      </c>
      <c r="F73" s="13">
        <v>0</v>
      </c>
      <c r="G73" s="13">
        <v>0</v>
      </c>
      <c r="H73" s="13">
        <v>2</v>
      </c>
      <c r="I73" s="13">
        <v>1</v>
      </c>
      <c r="J73" s="13">
        <v>0</v>
      </c>
      <c r="K73" s="13">
        <v>2</v>
      </c>
      <c r="L73" s="13">
        <v>3</v>
      </c>
      <c r="M73" s="13">
        <v>2</v>
      </c>
      <c r="N73" s="13">
        <v>1</v>
      </c>
      <c r="O73" s="25">
        <v>1</v>
      </c>
    </row>
    <row r="74" spans="1:15" x14ac:dyDescent="0.25">
      <c r="A74" s="51" t="s">
        <v>371</v>
      </c>
      <c r="B74" s="32">
        <v>162</v>
      </c>
      <c r="C74" s="32">
        <v>120</v>
      </c>
      <c r="D74" s="33">
        <v>0.35</v>
      </c>
      <c r="E74" s="32">
        <v>6</v>
      </c>
      <c r="F74" s="32">
        <v>4</v>
      </c>
      <c r="G74" s="32">
        <v>35</v>
      </c>
      <c r="H74" s="32">
        <v>40</v>
      </c>
      <c r="I74" s="32">
        <v>0</v>
      </c>
      <c r="J74" s="32">
        <v>3</v>
      </c>
      <c r="K74" s="32">
        <v>16</v>
      </c>
      <c r="L74" s="32">
        <v>7</v>
      </c>
      <c r="M74" s="32">
        <v>5</v>
      </c>
      <c r="N74" s="32">
        <v>0</v>
      </c>
      <c r="O74" s="32">
        <v>28</v>
      </c>
    </row>
    <row r="75" spans="1:15" x14ac:dyDescent="0.25">
      <c r="A75" s="12" t="s">
        <v>372</v>
      </c>
      <c r="B75" s="13">
        <v>23</v>
      </c>
      <c r="C75" s="13">
        <v>9</v>
      </c>
      <c r="D75" s="34">
        <v>1.55555555555556</v>
      </c>
      <c r="E75" s="13">
        <v>1</v>
      </c>
      <c r="F75" s="13">
        <v>1</v>
      </c>
      <c r="G75" s="13">
        <v>11</v>
      </c>
      <c r="H75" s="13">
        <v>18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5">
        <v>8</v>
      </c>
    </row>
    <row r="76" spans="1:15" x14ac:dyDescent="0.25">
      <c r="A76" s="12" t="s">
        <v>373</v>
      </c>
      <c r="B76" s="13">
        <v>1</v>
      </c>
      <c r="C76" s="13">
        <v>1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68</v>
      </c>
      <c r="C77" s="13">
        <v>68</v>
      </c>
      <c r="D77" s="34">
        <v>0</v>
      </c>
      <c r="E77" s="13">
        <v>3</v>
      </c>
      <c r="F77" s="13">
        <v>2</v>
      </c>
      <c r="G77" s="13">
        <v>5</v>
      </c>
      <c r="H77" s="13">
        <v>3</v>
      </c>
      <c r="I77" s="13">
        <v>0</v>
      </c>
      <c r="J77" s="13">
        <v>3</v>
      </c>
      <c r="K77" s="13">
        <v>16</v>
      </c>
      <c r="L77" s="13">
        <v>7</v>
      </c>
      <c r="M77" s="13">
        <v>0</v>
      </c>
      <c r="N77" s="13">
        <v>0</v>
      </c>
      <c r="O77" s="25">
        <v>11</v>
      </c>
    </row>
    <row r="78" spans="1:15" x14ac:dyDescent="0.25">
      <c r="A78" s="12" t="s">
        <v>375</v>
      </c>
      <c r="B78" s="13">
        <v>1</v>
      </c>
      <c r="C78" s="13">
        <v>2</v>
      </c>
      <c r="D78" s="34">
        <v>-0.5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66</v>
      </c>
      <c r="C79" s="13">
        <v>32</v>
      </c>
      <c r="D79" s="34">
        <v>1.0625</v>
      </c>
      <c r="E79" s="13">
        <v>1</v>
      </c>
      <c r="F79" s="13">
        <v>0</v>
      </c>
      <c r="G79" s="13">
        <v>18</v>
      </c>
      <c r="H79" s="13">
        <v>17</v>
      </c>
      <c r="I79" s="13">
        <v>0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25">
        <v>6</v>
      </c>
    </row>
    <row r="80" spans="1:15" x14ac:dyDescent="0.25">
      <c r="A80" s="12" t="s">
        <v>377</v>
      </c>
      <c r="B80" s="13">
        <v>0</v>
      </c>
      <c r="C80" s="13">
        <v>7</v>
      </c>
      <c r="D80" s="34">
        <v>-1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3</v>
      </c>
      <c r="C81" s="13">
        <v>1</v>
      </c>
      <c r="D81" s="34">
        <v>2</v>
      </c>
      <c r="E81" s="13">
        <v>1</v>
      </c>
      <c r="F81" s="13">
        <v>1</v>
      </c>
      <c r="G81" s="13">
        <v>1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3</v>
      </c>
    </row>
    <row r="82" spans="1:15" x14ac:dyDescent="0.25">
      <c r="A82" s="51" t="s">
        <v>379</v>
      </c>
      <c r="B82" s="32">
        <v>499</v>
      </c>
      <c r="C82" s="32">
        <v>511</v>
      </c>
      <c r="D82" s="33">
        <v>-2.34833659491194E-2</v>
      </c>
      <c r="E82" s="32">
        <v>18</v>
      </c>
      <c r="F82" s="32">
        <v>10</v>
      </c>
      <c r="G82" s="32">
        <v>18</v>
      </c>
      <c r="H82" s="32">
        <v>50</v>
      </c>
      <c r="I82" s="32">
        <v>0</v>
      </c>
      <c r="J82" s="32">
        <v>0</v>
      </c>
      <c r="K82" s="32">
        <v>0</v>
      </c>
      <c r="L82" s="32">
        <v>0</v>
      </c>
      <c r="M82" s="32">
        <v>49</v>
      </c>
      <c r="N82" s="32">
        <v>0</v>
      </c>
      <c r="O82" s="32">
        <v>86</v>
      </c>
    </row>
    <row r="83" spans="1:15" x14ac:dyDescent="0.25">
      <c r="A83" s="12" t="s">
        <v>380</v>
      </c>
      <c r="B83" s="13">
        <v>93</v>
      </c>
      <c r="C83" s="13">
        <v>70</v>
      </c>
      <c r="D83" s="34">
        <v>0.32857142857142901</v>
      </c>
      <c r="E83" s="13">
        <v>0</v>
      </c>
      <c r="F83" s="13">
        <v>0</v>
      </c>
      <c r="G83" s="13">
        <v>9</v>
      </c>
      <c r="H83" s="13">
        <v>7</v>
      </c>
      <c r="I83" s="13">
        <v>0</v>
      </c>
      <c r="J83" s="13">
        <v>0</v>
      </c>
      <c r="K83" s="13">
        <v>0</v>
      </c>
      <c r="L83" s="13">
        <v>0</v>
      </c>
      <c r="M83" s="13">
        <v>8</v>
      </c>
      <c r="N83" s="13">
        <v>0</v>
      </c>
      <c r="O83" s="25">
        <v>1</v>
      </c>
    </row>
    <row r="84" spans="1:15" x14ac:dyDescent="0.25">
      <c r="A84" s="12" t="s">
        <v>381</v>
      </c>
      <c r="B84" s="13">
        <v>406</v>
      </c>
      <c r="C84" s="13">
        <v>441</v>
      </c>
      <c r="D84" s="34">
        <v>-7.9365079365079402E-2</v>
      </c>
      <c r="E84" s="13">
        <v>18</v>
      </c>
      <c r="F84" s="13">
        <v>10</v>
      </c>
      <c r="G84" s="13">
        <v>9</v>
      </c>
      <c r="H84" s="13">
        <v>43</v>
      </c>
      <c r="I84" s="13">
        <v>0</v>
      </c>
      <c r="J84" s="13">
        <v>0</v>
      </c>
      <c r="K84" s="13">
        <v>0</v>
      </c>
      <c r="L84" s="13">
        <v>0</v>
      </c>
      <c r="M84" s="13">
        <v>41</v>
      </c>
      <c r="N84" s="13">
        <v>0</v>
      </c>
      <c r="O84" s="25">
        <v>85</v>
      </c>
    </row>
    <row r="85" spans="1:15" x14ac:dyDescent="0.25">
      <c r="A85" s="51" t="s">
        <v>382</v>
      </c>
      <c r="B85" s="32">
        <v>1571</v>
      </c>
      <c r="C85" s="32">
        <v>1807</v>
      </c>
      <c r="D85" s="33">
        <v>-0.1306032097399</v>
      </c>
      <c r="E85" s="32">
        <v>27</v>
      </c>
      <c r="F85" s="32">
        <v>15</v>
      </c>
      <c r="G85" s="32">
        <v>792</v>
      </c>
      <c r="H85" s="32">
        <v>549</v>
      </c>
      <c r="I85" s="32">
        <v>0</v>
      </c>
      <c r="J85" s="32">
        <v>0</v>
      </c>
      <c r="K85" s="32">
        <v>0</v>
      </c>
      <c r="L85" s="32">
        <v>0</v>
      </c>
      <c r="M85" s="32">
        <v>4</v>
      </c>
      <c r="N85" s="32">
        <v>0</v>
      </c>
      <c r="O85" s="32">
        <v>452</v>
      </c>
    </row>
    <row r="86" spans="1:15" x14ac:dyDescent="0.25">
      <c r="A86" s="12" t="s">
        <v>383</v>
      </c>
      <c r="B86" s="13">
        <v>1</v>
      </c>
      <c r="C86" s="13">
        <v>1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1</v>
      </c>
    </row>
    <row r="89" spans="1:15" x14ac:dyDescent="0.25">
      <c r="A89" s="12" t="s">
        <v>386</v>
      </c>
      <c r="B89" s="13">
        <v>120</v>
      </c>
      <c r="C89" s="13">
        <v>151</v>
      </c>
      <c r="D89" s="34">
        <v>-0.205298013245033</v>
      </c>
      <c r="E89" s="13">
        <v>1</v>
      </c>
      <c r="F89" s="13">
        <v>1</v>
      </c>
      <c r="G89" s="13">
        <v>9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3</v>
      </c>
    </row>
    <row r="90" spans="1:15" x14ac:dyDescent="0.25">
      <c r="A90" s="12" t="s">
        <v>387</v>
      </c>
      <c r="B90" s="13">
        <v>3</v>
      </c>
      <c r="C90" s="13">
        <v>2</v>
      </c>
      <c r="D90" s="34">
        <v>0.5</v>
      </c>
      <c r="E90" s="13">
        <v>1</v>
      </c>
      <c r="F90" s="13">
        <v>1</v>
      </c>
      <c r="G90" s="13">
        <v>1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1</v>
      </c>
    </row>
    <row r="91" spans="1:15" x14ac:dyDescent="0.25">
      <c r="A91" s="12" t="s">
        <v>388</v>
      </c>
      <c r="B91" s="13">
        <v>18</v>
      </c>
      <c r="C91" s="13">
        <v>28</v>
      </c>
      <c r="D91" s="34">
        <v>-0.35714285714285698</v>
      </c>
      <c r="E91" s="13">
        <v>0</v>
      </c>
      <c r="F91" s="13">
        <v>0</v>
      </c>
      <c r="G91" s="13">
        <v>4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438</v>
      </c>
      <c r="C92" s="13">
        <v>521</v>
      </c>
      <c r="D92" s="34">
        <v>-0.15930902111324399</v>
      </c>
      <c r="E92" s="13">
        <v>10</v>
      </c>
      <c r="F92" s="13">
        <v>6</v>
      </c>
      <c r="G92" s="13">
        <v>153</v>
      </c>
      <c r="H92" s="13">
        <v>187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5">
        <v>239</v>
      </c>
    </row>
    <row r="93" spans="1:15" x14ac:dyDescent="0.25">
      <c r="A93" s="12" t="s">
        <v>390</v>
      </c>
      <c r="B93" s="13">
        <v>67</v>
      </c>
      <c r="C93" s="13">
        <v>60</v>
      </c>
      <c r="D93" s="34">
        <v>0.116666666666667</v>
      </c>
      <c r="E93" s="13">
        <v>4</v>
      </c>
      <c r="F93" s="13">
        <v>1</v>
      </c>
      <c r="G93" s="13">
        <v>8</v>
      </c>
      <c r="H93" s="13">
        <v>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4</v>
      </c>
    </row>
    <row r="94" spans="1:15" x14ac:dyDescent="0.25">
      <c r="A94" s="12" t="s">
        <v>391</v>
      </c>
      <c r="B94" s="13">
        <v>909</v>
      </c>
      <c r="C94" s="13">
        <v>1036</v>
      </c>
      <c r="D94" s="34">
        <v>-0.12258687258687299</v>
      </c>
      <c r="E94" s="13">
        <v>8</v>
      </c>
      <c r="F94" s="13">
        <v>4</v>
      </c>
      <c r="G94" s="13">
        <v>615</v>
      </c>
      <c r="H94" s="13">
        <v>352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204</v>
      </c>
    </row>
    <row r="95" spans="1:15" x14ac:dyDescent="0.25">
      <c r="A95" s="12" t="s">
        <v>392</v>
      </c>
      <c r="B95" s="13">
        <v>15</v>
      </c>
      <c r="C95" s="13">
        <v>7</v>
      </c>
      <c r="D95" s="34">
        <v>1.1428571428571399</v>
      </c>
      <c r="E95" s="13">
        <v>3</v>
      </c>
      <c r="F95" s="13">
        <v>2</v>
      </c>
      <c r="G95" s="13">
        <v>2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15819</v>
      </c>
      <c r="C97" s="32">
        <v>17713</v>
      </c>
      <c r="D97" s="33">
        <v>-0.106927115677751</v>
      </c>
      <c r="E97" s="32">
        <v>566</v>
      </c>
      <c r="F97" s="32">
        <v>455</v>
      </c>
      <c r="G97" s="32">
        <v>3973</v>
      </c>
      <c r="H97" s="32">
        <v>3085</v>
      </c>
      <c r="I97" s="32">
        <v>2</v>
      </c>
      <c r="J97" s="32">
        <v>9</v>
      </c>
      <c r="K97" s="32">
        <v>2</v>
      </c>
      <c r="L97" s="32">
        <v>3</v>
      </c>
      <c r="M97" s="32">
        <v>133</v>
      </c>
      <c r="N97" s="32">
        <v>159</v>
      </c>
      <c r="O97" s="32">
        <v>2853</v>
      </c>
    </row>
    <row r="98" spans="1:15" x14ac:dyDescent="0.25">
      <c r="A98" s="12" t="s">
        <v>395</v>
      </c>
      <c r="B98" s="13">
        <v>2757</v>
      </c>
      <c r="C98" s="13">
        <v>2955</v>
      </c>
      <c r="D98" s="34">
        <v>-6.7005076142131997E-2</v>
      </c>
      <c r="E98" s="13">
        <v>223</v>
      </c>
      <c r="F98" s="13">
        <v>194</v>
      </c>
      <c r="G98" s="13">
        <v>641</v>
      </c>
      <c r="H98" s="13">
        <v>485</v>
      </c>
      <c r="I98" s="13">
        <v>0</v>
      </c>
      <c r="J98" s="13">
        <v>2</v>
      </c>
      <c r="K98" s="13">
        <v>0</v>
      </c>
      <c r="L98" s="13">
        <v>0</v>
      </c>
      <c r="M98" s="13">
        <v>1</v>
      </c>
      <c r="N98" s="13">
        <v>2</v>
      </c>
      <c r="O98" s="25">
        <v>557</v>
      </c>
    </row>
    <row r="99" spans="1:15" x14ac:dyDescent="0.25">
      <c r="A99" s="12" t="s">
        <v>396</v>
      </c>
      <c r="B99" s="13">
        <v>1856</v>
      </c>
      <c r="C99" s="13">
        <v>1997</v>
      </c>
      <c r="D99" s="34">
        <v>-7.0605908863295E-2</v>
      </c>
      <c r="E99" s="13">
        <v>99</v>
      </c>
      <c r="F99" s="13">
        <v>64</v>
      </c>
      <c r="G99" s="13">
        <v>902</v>
      </c>
      <c r="H99" s="13">
        <v>461</v>
      </c>
      <c r="I99" s="13">
        <v>1</v>
      </c>
      <c r="J99" s="13">
        <v>0</v>
      </c>
      <c r="K99" s="13">
        <v>1</v>
      </c>
      <c r="L99" s="13">
        <v>0</v>
      </c>
      <c r="M99" s="13">
        <v>1</v>
      </c>
      <c r="N99" s="13">
        <v>19</v>
      </c>
      <c r="O99" s="25">
        <v>502</v>
      </c>
    </row>
    <row r="100" spans="1:15" x14ac:dyDescent="0.25">
      <c r="A100" s="12" t="s">
        <v>397</v>
      </c>
      <c r="B100" s="13">
        <v>120</v>
      </c>
      <c r="C100" s="13">
        <v>137</v>
      </c>
      <c r="D100" s="34">
        <v>-0.124087591240876</v>
      </c>
      <c r="E100" s="13">
        <v>17</v>
      </c>
      <c r="F100" s="13">
        <v>20</v>
      </c>
      <c r="G100" s="13">
        <v>92</v>
      </c>
      <c r="H100" s="13">
        <v>246</v>
      </c>
      <c r="I100" s="13">
        <v>0</v>
      </c>
      <c r="J100" s="13">
        <v>1</v>
      </c>
      <c r="K100" s="13">
        <v>0</v>
      </c>
      <c r="L100" s="13">
        <v>0</v>
      </c>
      <c r="M100" s="13">
        <v>0</v>
      </c>
      <c r="N100" s="13">
        <v>11</v>
      </c>
      <c r="O100" s="25">
        <v>192</v>
      </c>
    </row>
    <row r="101" spans="1:15" x14ac:dyDescent="0.25">
      <c r="A101" s="12" t="s">
        <v>398</v>
      </c>
      <c r="B101" s="13">
        <v>1707</v>
      </c>
      <c r="C101" s="13">
        <v>1858</v>
      </c>
      <c r="D101" s="34">
        <v>-8.1270182992464995E-2</v>
      </c>
      <c r="E101" s="13">
        <v>50</v>
      </c>
      <c r="F101" s="13">
        <v>39</v>
      </c>
      <c r="G101" s="13">
        <v>442</v>
      </c>
      <c r="H101" s="13">
        <v>337</v>
      </c>
      <c r="I101" s="13">
        <v>0</v>
      </c>
      <c r="J101" s="13">
        <v>4</v>
      </c>
      <c r="K101" s="13">
        <v>0</v>
      </c>
      <c r="L101" s="13">
        <v>1</v>
      </c>
      <c r="M101" s="13">
        <v>0</v>
      </c>
      <c r="N101" s="13">
        <v>114</v>
      </c>
      <c r="O101" s="25">
        <v>288</v>
      </c>
    </row>
    <row r="102" spans="1:15" x14ac:dyDescent="0.25">
      <c r="A102" s="12" t="s">
        <v>399</v>
      </c>
      <c r="B102" s="13">
        <v>41</v>
      </c>
      <c r="C102" s="13">
        <v>30</v>
      </c>
      <c r="D102" s="34">
        <v>0.36666666666666697</v>
      </c>
      <c r="E102" s="13">
        <v>1</v>
      </c>
      <c r="F102" s="13">
        <v>0</v>
      </c>
      <c r="G102" s="13">
        <v>4</v>
      </c>
      <c r="H102" s="13">
        <v>9</v>
      </c>
      <c r="I102" s="13">
        <v>0</v>
      </c>
      <c r="J102" s="13">
        <v>0</v>
      </c>
      <c r="K102" s="13">
        <v>1</v>
      </c>
      <c r="L102" s="13">
        <v>1</v>
      </c>
      <c r="M102" s="13">
        <v>0</v>
      </c>
      <c r="N102" s="13">
        <v>0</v>
      </c>
      <c r="O102" s="25">
        <v>4</v>
      </c>
    </row>
    <row r="103" spans="1:15" x14ac:dyDescent="0.25">
      <c r="A103" s="12" t="s">
        <v>400</v>
      </c>
      <c r="B103" s="13">
        <v>211</v>
      </c>
      <c r="C103" s="13">
        <v>220</v>
      </c>
      <c r="D103" s="34">
        <v>-4.0909090909090902E-2</v>
      </c>
      <c r="E103" s="13">
        <v>10</v>
      </c>
      <c r="F103" s="13">
        <v>7</v>
      </c>
      <c r="G103" s="13">
        <v>71</v>
      </c>
      <c r="H103" s="13">
        <v>70</v>
      </c>
      <c r="I103" s="13">
        <v>1</v>
      </c>
      <c r="J103" s="13">
        <v>0</v>
      </c>
      <c r="K103" s="13">
        <v>0</v>
      </c>
      <c r="L103" s="13">
        <v>0</v>
      </c>
      <c r="M103" s="13">
        <v>0</v>
      </c>
      <c r="N103" s="13">
        <v>2</v>
      </c>
      <c r="O103" s="25">
        <v>69</v>
      </c>
    </row>
    <row r="104" spans="1:15" x14ac:dyDescent="0.25">
      <c r="A104" s="12" t="s">
        <v>401</v>
      </c>
      <c r="B104" s="13">
        <v>848</v>
      </c>
      <c r="C104" s="13">
        <v>1279</v>
      </c>
      <c r="D104" s="34">
        <v>-0.33698201720093801</v>
      </c>
      <c r="E104" s="13">
        <v>12</v>
      </c>
      <c r="F104" s="13">
        <v>7</v>
      </c>
      <c r="G104" s="13">
        <v>93</v>
      </c>
      <c r="H104" s="13">
        <v>12</v>
      </c>
      <c r="I104" s="13">
        <v>0</v>
      </c>
      <c r="J104" s="13">
        <v>0</v>
      </c>
      <c r="K104" s="13">
        <v>0</v>
      </c>
      <c r="L104" s="13">
        <v>0</v>
      </c>
      <c r="M104" s="13">
        <v>6</v>
      </c>
      <c r="N104" s="13">
        <v>0</v>
      </c>
      <c r="O104" s="25">
        <v>17</v>
      </c>
    </row>
    <row r="105" spans="1:15" x14ac:dyDescent="0.25">
      <c r="A105" s="12" t="s">
        <v>402</v>
      </c>
      <c r="B105" s="13">
        <v>3740</v>
      </c>
      <c r="C105" s="13">
        <v>4333</v>
      </c>
      <c r="D105" s="34">
        <v>-0.13685668128317599</v>
      </c>
      <c r="E105" s="13">
        <v>53</v>
      </c>
      <c r="F105" s="13">
        <v>45</v>
      </c>
      <c r="G105" s="13">
        <v>825</v>
      </c>
      <c r="H105" s="13">
        <v>569</v>
      </c>
      <c r="I105" s="13">
        <v>0</v>
      </c>
      <c r="J105" s="13">
        <v>2</v>
      </c>
      <c r="K105" s="13">
        <v>0</v>
      </c>
      <c r="L105" s="13">
        <v>0</v>
      </c>
      <c r="M105" s="13">
        <v>93</v>
      </c>
      <c r="N105" s="13">
        <v>9</v>
      </c>
      <c r="O105" s="25">
        <v>478</v>
      </c>
    </row>
    <row r="106" spans="1:15" x14ac:dyDescent="0.25">
      <c r="A106" s="12" t="s">
        <v>403</v>
      </c>
      <c r="B106" s="13">
        <v>1521</v>
      </c>
      <c r="C106" s="13">
        <v>1672</v>
      </c>
      <c r="D106" s="34">
        <v>-9.0311004784688995E-2</v>
      </c>
      <c r="E106" s="13">
        <v>21</v>
      </c>
      <c r="F106" s="13">
        <v>19</v>
      </c>
      <c r="G106" s="13">
        <v>316</v>
      </c>
      <c r="H106" s="13">
        <v>260</v>
      </c>
      <c r="I106" s="13">
        <v>0</v>
      </c>
      <c r="J106" s="13">
        <v>0</v>
      </c>
      <c r="K106" s="13">
        <v>0</v>
      </c>
      <c r="L106" s="13">
        <v>0</v>
      </c>
      <c r="M106" s="13">
        <v>16</v>
      </c>
      <c r="N106" s="13">
        <v>0</v>
      </c>
      <c r="O106" s="25">
        <v>208</v>
      </c>
    </row>
    <row r="107" spans="1:15" x14ac:dyDescent="0.25">
      <c r="A107" s="12" t="s">
        <v>404</v>
      </c>
      <c r="B107" s="13">
        <v>171</v>
      </c>
      <c r="C107" s="13">
        <v>174</v>
      </c>
      <c r="D107" s="34">
        <v>-1.72413793103448E-2</v>
      </c>
      <c r="E107" s="13">
        <v>0</v>
      </c>
      <c r="F107" s="13">
        <v>1</v>
      </c>
      <c r="G107" s="13">
        <v>27</v>
      </c>
      <c r="H107" s="13">
        <v>37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27</v>
      </c>
    </row>
    <row r="108" spans="1:15" x14ac:dyDescent="0.25">
      <c r="A108" s="12" t="s">
        <v>405</v>
      </c>
      <c r="B108" s="13">
        <v>23</v>
      </c>
      <c r="C108" s="13">
        <v>13</v>
      </c>
      <c r="D108" s="34">
        <v>0.76923076923076905</v>
      </c>
      <c r="E108" s="13">
        <v>0</v>
      </c>
      <c r="F108" s="13">
        <v>0</v>
      </c>
      <c r="G108" s="13">
        <v>22</v>
      </c>
      <c r="H108" s="13">
        <v>12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4</v>
      </c>
    </row>
    <row r="109" spans="1:15" x14ac:dyDescent="0.25">
      <c r="A109" s="12" t="s">
        <v>406</v>
      </c>
      <c r="B109" s="13">
        <v>30</v>
      </c>
      <c r="C109" s="13">
        <v>30</v>
      </c>
      <c r="D109" s="34">
        <v>0</v>
      </c>
      <c r="E109" s="13">
        <v>0</v>
      </c>
      <c r="F109" s="13">
        <v>0</v>
      </c>
      <c r="G109" s="13">
        <v>48</v>
      </c>
      <c r="H109" s="13">
        <v>37</v>
      </c>
      <c r="I109" s="13">
        <v>0</v>
      </c>
      <c r="J109" s="13">
        <v>0</v>
      </c>
      <c r="K109" s="13">
        <v>0</v>
      </c>
      <c r="L109" s="13">
        <v>0</v>
      </c>
      <c r="M109" s="13">
        <v>4</v>
      </c>
      <c r="N109" s="13">
        <v>0</v>
      </c>
      <c r="O109" s="25">
        <v>29</v>
      </c>
    </row>
    <row r="110" spans="1:15" x14ac:dyDescent="0.25">
      <c r="A110" s="12" t="s">
        <v>407</v>
      </c>
      <c r="B110" s="13">
        <v>1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2509</v>
      </c>
      <c r="C111" s="13">
        <v>2689</v>
      </c>
      <c r="D111" s="34">
        <v>-6.6939382670137604E-2</v>
      </c>
      <c r="E111" s="13">
        <v>64</v>
      </c>
      <c r="F111" s="13">
        <v>47</v>
      </c>
      <c r="G111" s="13">
        <v>316</v>
      </c>
      <c r="H111" s="13">
        <v>324</v>
      </c>
      <c r="I111" s="13">
        <v>0</v>
      </c>
      <c r="J111" s="13">
        <v>0</v>
      </c>
      <c r="K111" s="13">
        <v>0</v>
      </c>
      <c r="L111" s="13">
        <v>0</v>
      </c>
      <c r="M111" s="13">
        <v>5</v>
      </c>
      <c r="N111" s="13">
        <v>1</v>
      </c>
      <c r="O111" s="25">
        <v>300</v>
      </c>
    </row>
    <row r="112" spans="1:15" x14ac:dyDescent="0.25">
      <c r="A112" s="12" t="s">
        <v>409</v>
      </c>
      <c r="B112" s="13">
        <v>2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1</v>
      </c>
      <c r="D113" s="34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11</v>
      </c>
      <c r="C114" s="13">
        <v>8</v>
      </c>
      <c r="D114" s="34">
        <v>0.375</v>
      </c>
      <c r="E114" s="13">
        <v>1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1</v>
      </c>
    </row>
    <row r="115" spans="1:15" x14ac:dyDescent="0.25">
      <c r="A115" s="12" t="s">
        <v>412</v>
      </c>
      <c r="B115" s="13">
        <v>24</v>
      </c>
      <c r="C115" s="13">
        <v>11</v>
      </c>
      <c r="D115" s="34">
        <v>1.1818181818181801</v>
      </c>
      <c r="E115" s="13">
        <v>3</v>
      </c>
      <c r="F115" s="13">
        <v>2</v>
      </c>
      <c r="G115" s="13">
        <v>28</v>
      </c>
      <c r="H115" s="13">
        <v>33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6</v>
      </c>
    </row>
    <row r="116" spans="1:15" x14ac:dyDescent="0.25">
      <c r="A116" s="12" t="s">
        <v>413</v>
      </c>
      <c r="B116" s="13">
        <v>8</v>
      </c>
      <c r="C116" s="13">
        <v>2</v>
      </c>
      <c r="D116" s="34">
        <v>3</v>
      </c>
      <c r="E116" s="13">
        <v>0</v>
      </c>
      <c r="F116" s="13">
        <v>0</v>
      </c>
      <c r="G116" s="13">
        <v>3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0</v>
      </c>
      <c r="O116" s="25">
        <v>5</v>
      </c>
    </row>
    <row r="117" spans="1:15" x14ac:dyDescent="0.25">
      <c r="A117" s="12" t="s">
        <v>414</v>
      </c>
      <c r="B117" s="13">
        <v>0</v>
      </c>
      <c r="C117" s="13">
        <v>3</v>
      </c>
      <c r="D117" s="34">
        <v>-1</v>
      </c>
      <c r="E117" s="13">
        <v>0</v>
      </c>
      <c r="F117" s="13">
        <v>0</v>
      </c>
      <c r="G117" s="13">
        <v>2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1</v>
      </c>
    </row>
    <row r="118" spans="1:15" x14ac:dyDescent="0.25">
      <c r="A118" s="12" t="s">
        <v>415</v>
      </c>
      <c r="B118" s="13">
        <v>5</v>
      </c>
      <c r="C118" s="13">
        <v>0</v>
      </c>
      <c r="D118" s="34">
        <v>0</v>
      </c>
      <c r="E118" s="13">
        <v>0</v>
      </c>
      <c r="F118" s="13">
        <v>0</v>
      </c>
      <c r="G118" s="13">
        <v>3</v>
      </c>
      <c r="H118" s="13">
        <v>25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17</v>
      </c>
      <c r="C120" s="13">
        <v>12</v>
      </c>
      <c r="D120" s="34">
        <v>0.41666666666666702</v>
      </c>
      <c r="E120" s="13">
        <v>0</v>
      </c>
      <c r="F120" s="13">
        <v>0</v>
      </c>
      <c r="G120" s="13">
        <v>5</v>
      </c>
      <c r="H120" s="13">
        <v>6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5">
        <v>1</v>
      </c>
    </row>
    <row r="121" spans="1:15" x14ac:dyDescent="0.25">
      <c r="A121" s="12" t="s">
        <v>418</v>
      </c>
      <c r="B121" s="13">
        <v>138</v>
      </c>
      <c r="C121" s="13">
        <v>201</v>
      </c>
      <c r="D121" s="34">
        <v>-0.31343283582089598</v>
      </c>
      <c r="E121" s="13">
        <v>6</v>
      </c>
      <c r="F121" s="13">
        <v>6</v>
      </c>
      <c r="G121" s="13">
        <v>69</v>
      </c>
      <c r="H121" s="13">
        <v>107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5">
        <v>122</v>
      </c>
    </row>
    <row r="122" spans="1:15" x14ac:dyDescent="0.25">
      <c r="A122" s="12" t="s">
        <v>419</v>
      </c>
      <c r="B122" s="13">
        <v>6</v>
      </c>
      <c r="C122" s="13">
        <v>4</v>
      </c>
      <c r="D122" s="34">
        <v>0.5</v>
      </c>
      <c r="E122" s="13">
        <v>0</v>
      </c>
      <c r="F122" s="13">
        <v>0</v>
      </c>
      <c r="G122" s="13">
        <v>3</v>
      </c>
      <c r="H122" s="13">
        <v>11</v>
      </c>
      <c r="I122" s="13">
        <v>0</v>
      </c>
      <c r="J122" s="13">
        <v>0</v>
      </c>
      <c r="K122" s="13">
        <v>0</v>
      </c>
      <c r="L122" s="13">
        <v>1</v>
      </c>
      <c r="M122" s="13">
        <v>1</v>
      </c>
      <c r="N122" s="13">
        <v>0</v>
      </c>
      <c r="O122" s="25">
        <v>5</v>
      </c>
    </row>
    <row r="123" spans="1:15" x14ac:dyDescent="0.25">
      <c r="A123" s="12" t="s">
        <v>420</v>
      </c>
      <c r="B123" s="13">
        <v>4</v>
      </c>
      <c r="C123" s="13">
        <v>2</v>
      </c>
      <c r="D123" s="34">
        <v>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2</v>
      </c>
      <c r="C124" s="13">
        <v>1</v>
      </c>
      <c r="D124" s="34">
        <v>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1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1</v>
      </c>
    </row>
    <row r="126" spans="1:15" x14ac:dyDescent="0.25">
      <c r="A126" s="12" t="s">
        <v>423</v>
      </c>
      <c r="B126" s="13">
        <v>18</v>
      </c>
      <c r="C126" s="13">
        <v>16</v>
      </c>
      <c r="D126" s="34">
        <v>0.125</v>
      </c>
      <c r="E126" s="13">
        <v>0</v>
      </c>
      <c r="F126" s="13">
        <v>0</v>
      </c>
      <c r="G126" s="13">
        <v>3</v>
      </c>
      <c r="H126" s="13">
        <v>9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5">
        <v>3</v>
      </c>
    </row>
    <row r="127" spans="1:15" x14ac:dyDescent="0.25">
      <c r="A127" s="12" t="s">
        <v>424</v>
      </c>
      <c r="B127" s="13">
        <v>6</v>
      </c>
      <c r="C127" s="13">
        <v>1</v>
      </c>
      <c r="D127" s="34">
        <v>5</v>
      </c>
      <c r="E127" s="13">
        <v>1</v>
      </c>
      <c r="F127" s="13">
        <v>1</v>
      </c>
      <c r="G127" s="13">
        <v>6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</v>
      </c>
    </row>
    <row r="128" spans="1:15" x14ac:dyDescent="0.25">
      <c r="A128" s="12" t="s">
        <v>425</v>
      </c>
      <c r="B128" s="13">
        <v>36</v>
      </c>
      <c r="C128" s="13">
        <v>51</v>
      </c>
      <c r="D128" s="34">
        <v>-0.29411764705882398</v>
      </c>
      <c r="E128" s="13">
        <v>4</v>
      </c>
      <c r="F128" s="13">
        <v>3</v>
      </c>
      <c r="G128" s="13">
        <v>43</v>
      </c>
      <c r="H128" s="13">
        <v>31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25</v>
      </c>
    </row>
    <row r="129" spans="1:15" x14ac:dyDescent="0.25">
      <c r="A129" s="12" t="s">
        <v>426</v>
      </c>
      <c r="B129" s="13">
        <v>1</v>
      </c>
      <c r="C129" s="13">
        <v>5</v>
      </c>
      <c r="D129" s="34">
        <v>-0.8</v>
      </c>
      <c r="E129" s="13">
        <v>0</v>
      </c>
      <c r="F129" s="13">
        <v>0</v>
      </c>
      <c r="G129" s="13">
        <v>4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1</v>
      </c>
    </row>
    <row r="130" spans="1:15" x14ac:dyDescent="0.25">
      <c r="A130" s="12" t="s">
        <v>427</v>
      </c>
      <c r="B130" s="13">
        <v>6</v>
      </c>
      <c r="C130" s="13">
        <v>8</v>
      </c>
      <c r="D130" s="34">
        <v>-0.25</v>
      </c>
      <c r="E130" s="13">
        <v>1</v>
      </c>
      <c r="F130" s="13">
        <v>0</v>
      </c>
      <c r="G130" s="13">
        <v>3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6</v>
      </c>
    </row>
    <row r="131" spans="1:15" x14ac:dyDescent="0.25">
      <c r="A131" s="51" t="s">
        <v>428</v>
      </c>
      <c r="B131" s="32">
        <v>30</v>
      </c>
      <c r="C131" s="32">
        <v>90</v>
      </c>
      <c r="D131" s="33">
        <v>-0.66666666666666696</v>
      </c>
      <c r="E131" s="32">
        <v>0</v>
      </c>
      <c r="F131" s="32">
        <v>0</v>
      </c>
      <c r="G131" s="32">
        <v>45</v>
      </c>
      <c r="H131" s="32">
        <v>24</v>
      </c>
      <c r="I131" s="32">
        <v>0</v>
      </c>
      <c r="J131" s="32">
        <v>0</v>
      </c>
      <c r="K131" s="32">
        <v>0</v>
      </c>
      <c r="L131" s="32">
        <v>0</v>
      </c>
      <c r="M131" s="32">
        <v>41</v>
      </c>
      <c r="N131" s="32">
        <v>1</v>
      </c>
      <c r="O131" s="32">
        <v>35</v>
      </c>
    </row>
    <row r="132" spans="1:15" x14ac:dyDescent="0.25">
      <c r="A132" s="12" t="s">
        <v>429</v>
      </c>
      <c r="B132" s="13">
        <v>8</v>
      </c>
      <c r="C132" s="13">
        <v>14</v>
      </c>
      <c r="D132" s="34">
        <v>-0.42857142857142899</v>
      </c>
      <c r="E132" s="13">
        <v>0</v>
      </c>
      <c r="F132" s="13">
        <v>0</v>
      </c>
      <c r="G132" s="13">
        <v>16</v>
      </c>
      <c r="H132" s="13">
        <v>11</v>
      </c>
      <c r="I132" s="13">
        <v>0</v>
      </c>
      <c r="J132" s="13">
        <v>0</v>
      </c>
      <c r="K132" s="13">
        <v>0</v>
      </c>
      <c r="L132" s="13">
        <v>0</v>
      </c>
      <c r="M132" s="13">
        <v>14</v>
      </c>
      <c r="N132" s="13">
        <v>0</v>
      </c>
      <c r="O132" s="25">
        <v>13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22</v>
      </c>
      <c r="C134" s="13">
        <v>74</v>
      </c>
      <c r="D134" s="34">
        <v>-0.70270270270270296</v>
      </c>
      <c r="E134" s="13">
        <v>0</v>
      </c>
      <c r="F134" s="13">
        <v>0</v>
      </c>
      <c r="G134" s="13">
        <v>23</v>
      </c>
      <c r="H134" s="13">
        <v>10</v>
      </c>
      <c r="I134" s="13">
        <v>0</v>
      </c>
      <c r="J134" s="13">
        <v>0</v>
      </c>
      <c r="K134" s="13">
        <v>0</v>
      </c>
      <c r="L134" s="13">
        <v>0</v>
      </c>
      <c r="M134" s="13">
        <v>19</v>
      </c>
      <c r="N134" s="13">
        <v>1</v>
      </c>
      <c r="O134" s="25">
        <v>12</v>
      </c>
    </row>
    <row r="135" spans="1:15" x14ac:dyDescent="0.25">
      <c r="A135" s="12" t="s">
        <v>432</v>
      </c>
      <c r="B135" s="13">
        <v>0</v>
      </c>
      <c r="C135" s="13">
        <v>2</v>
      </c>
      <c r="D135" s="34">
        <v>-1</v>
      </c>
      <c r="E135" s="13">
        <v>0</v>
      </c>
      <c r="F135" s="13">
        <v>0</v>
      </c>
      <c r="G135" s="13">
        <v>6</v>
      </c>
      <c r="H135" s="13">
        <v>3</v>
      </c>
      <c r="I135" s="13">
        <v>0</v>
      </c>
      <c r="J135" s="13">
        <v>0</v>
      </c>
      <c r="K135" s="13">
        <v>0</v>
      </c>
      <c r="L135" s="13">
        <v>0</v>
      </c>
      <c r="M135" s="13">
        <v>5</v>
      </c>
      <c r="N135" s="13">
        <v>0</v>
      </c>
      <c r="O135" s="25">
        <v>10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3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32</v>
      </c>
      <c r="C137" s="32">
        <v>37</v>
      </c>
      <c r="D137" s="33">
        <v>-0.135135135135135</v>
      </c>
      <c r="E137" s="32">
        <v>0</v>
      </c>
      <c r="F137" s="32">
        <v>0</v>
      </c>
      <c r="G137" s="32">
        <v>25</v>
      </c>
      <c r="H137" s="32">
        <v>12</v>
      </c>
      <c r="I137" s="32">
        <v>0</v>
      </c>
      <c r="J137" s="32">
        <v>0</v>
      </c>
      <c r="K137" s="32">
        <v>0</v>
      </c>
      <c r="L137" s="32">
        <v>0</v>
      </c>
      <c r="M137" s="32">
        <v>9</v>
      </c>
      <c r="N137" s="32">
        <v>0</v>
      </c>
      <c r="O137" s="32">
        <v>20</v>
      </c>
    </row>
    <row r="138" spans="1:15" x14ac:dyDescent="0.25">
      <c r="A138" s="12" t="s">
        <v>435</v>
      </c>
      <c r="B138" s="13">
        <v>1</v>
      </c>
      <c r="C138" s="13">
        <v>1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</v>
      </c>
      <c r="C139" s="13">
        <v>2</v>
      </c>
      <c r="D139" s="34">
        <v>-0.5</v>
      </c>
      <c r="E139" s="13">
        <v>0</v>
      </c>
      <c r="F139" s="13">
        <v>0</v>
      </c>
      <c r="G139" s="13">
        <v>4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1</v>
      </c>
    </row>
    <row r="140" spans="1:15" x14ac:dyDescent="0.25">
      <c r="A140" s="12" t="s">
        <v>437</v>
      </c>
      <c r="B140" s="13">
        <v>4</v>
      </c>
      <c r="C140" s="13">
        <v>1</v>
      </c>
      <c r="D140" s="34">
        <v>3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2</v>
      </c>
      <c r="D141" s="34">
        <v>-1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21</v>
      </c>
      <c r="C142" s="13">
        <v>24</v>
      </c>
      <c r="D142" s="34">
        <v>-0.125</v>
      </c>
      <c r="E142" s="13">
        <v>0</v>
      </c>
      <c r="F142" s="13">
        <v>0</v>
      </c>
      <c r="G142" s="13">
        <v>10</v>
      </c>
      <c r="H142" s="13">
        <v>11</v>
      </c>
      <c r="I142" s="13">
        <v>0</v>
      </c>
      <c r="J142" s="13">
        <v>0</v>
      </c>
      <c r="K142" s="13">
        <v>0</v>
      </c>
      <c r="L142" s="13">
        <v>0</v>
      </c>
      <c r="M142" s="13">
        <v>7</v>
      </c>
      <c r="N142" s="13">
        <v>0</v>
      </c>
      <c r="O142" s="25">
        <v>10</v>
      </c>
    </row>
    <row r="143" spans="1:15" x14ac:dyDescent="0.25">
      <c r="A143" s="12" t="s">
        <v>440</v>
      </c>
      <c r="B143" s="13">
        <v>5</v>
      </c>
      <c r="C143" s="13">
        <v>7</v>
      </c>
      <c r="D143" s="34">
        <v>-0.28571428571428598</v>
      </c>
      <c r="E143" s="13">
        <v>0</v>
      </c>
      <c r="F143" s="13">
        <v>0</v>
      </c>
      <c r="G143" s="13">
        <v>11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9</v>
      </c>
    </row>
    <row r="144" spans="1:15" x14ac:dyDescent="0.25">
      <c r="A144" s="51" t="s">
        <v>441</v>
      </c>
      <c r="B144" s="32">
        <v>1</v>
      </c>
      <c r="C144" s="32">
        <v>1</v>
      </c>
      <c r="D144" s="33">
        <v>0</v>
      </c>
      <c r="E144" s="32">
        <v>0</v>
      </c>
      <c r="F144" s="32">
        <v>0</v>
      </c>
      <c r="G144" s="32">
        <v>3</v>
      </c>
      <c r="H144" s="32">
        <v>2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2</v>
      </c>
      <c r="O144" s="32">
        <v>0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</v>
      </c>
      <c r="C146" s="13">
        <v>1</v>
      </c>
      <c r="D146" s="34">
        <v>0</v>
      </c>
      <c r="E146" s="13">
        <v>0</v>
      </c>
      <c r="F146" s="13">
        <v>0</v>
      </c>
      <c r="G146" s="13">
        <v>3</v>
      </c>
      <c r="H146" s="13">
        <v>2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</v>
      </c>
      <c r="O146" s="25">
        <v>0</v>
      </c>
    </row>
    <row r="147" spans="1:15" x14ac:dyDescent="0.25">
      <c r="A147" s="51" t="s">
        <v>444</v>
      </c>
      <c r="B147" s="32">
        <v>190</v>
      </c>
      <c r="C147" s="32">
        <v>166</v>
      </c>
      <c r="D147" s="33">
        <v>0.14457831325301199</v>
      </c>
      <c r="E147" s="32">
        <v>11</v>
      </c>
      <c r="F147" s="32">
        <v>8</v>
      </c>
      <c r="G147" s="32">
        <v>59</v>
      </c>
      <c r="H147" s="32">
        <v>36</v>
      </c>
      <c r="I147" s="32">
        <v>0</v>
      </c>
      <c r="J147" s="32">
        <v>0</v>
      </c>
      <c r="K147" s="32">
        <v>0</v>
      </c>
      <c r="L147" s="32">
        <v>0</v>
      </c>
      <c r="M147" s="32">
        <v>220</v>
      </c>
      <c r="N147" s="32">
        <v>0</v>
      </c>
      <c r="O147" s="32">
        <v>38</v>
      </c>
    </row>
    <row r="148" spans="1:15" x14ac:dyDescent="0.25">
      <c r="A148" s="12" t="s">
        <v>445</v>
      </c>
      <c r="B148" s="13">
        <v>21</v>
      </c>
      <c r="C148" s="13">
        <v>28</v>
      </c>
      <c r="D148" s="34">
        <v>-0.25</v>
      </c>
      <c r="E148" s="13">
        <v>0</v>
      </c>
      <c r="F148" s="13">
        <v>0</v>
      </c>
      <c r="G148" s="13">
        <v>15</v>
      </c>
      <c r="H148" s="13">
        <v>9</v>
      </c>
      <c r="I148" s="13">
        <v>0</v>
      </c>
      <c r="J148" s="13">
        <v>0</v>
      </c>
      <c r="K148" s="13">
        <v>0</v>
      </c>
      <c r="L148" s="13">
        <v>0</v>
      </c>
      <c r="M148" s="13">
        <v>41</v>
      </c>
      <c r="N148" s="13">
        <v>0</v>
      </c>
      <c r="O148" s="25">
        <v>13</v>
      </c>
    </row>
    <row r="149" spans="1:15" x14ac:dyDescent="0.25">
      <c r="A149" s="12" t="s">
        <v>446</v>
      </c>
      <c r="B149" s="13">
        <v>19</v>
      </c>
      <c r="C149" s="13">
        <v>14</v>
      </c>
      <c r="D149" s="34">
        <v>0.35714285714285698</v>
      </c>
      <c r="E149" s="13">
        <v>0</v>
      </c>
      <c r="F149" s="13">
        <v>0</v>
      </c>
      <c r="G149" s="13">
        <v>4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21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1</v>
      </c>
      <c r="C150" s="13">
        <v>2</v>
      </c>
      <c r="D150" s="34">
        <v>-0.5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14</v>
      </c>
      <c r="C151" s="13">
        <v>12</v>
      </c>
      <c r="D151" s="34">
        <v>0.16666666666666699</v>
      </c>
      <c r="E151" s="13">
        <v>0</v>
      </c>
      <c r="F151" s="13">
        <v>0</v>
      </c>
      <c r="G151" s="13">
        <v>2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40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1</v>
      </c>
      <c r="C152" s="13">
        <v>2</v>
      </c>
      <c r="D152" s="34">
        <v>-0.5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4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35</v>
      </c>
      <c r="C154" s="13">
        <v>23</v>
      </c>
      <c r="D154" s="34">
        <v>0.52173913043478304</v>
      </c>
      <c r="E154" s="13">
        <v>8</v>
      </c>
      <c r="F154" s="13">
        <v>6</v>
      </c>
      <c r="G154" s="13">
        <v>16</v>
      </c>
      <c r="H154" s="13">
        <v>14</v>
      </c>
      <c r="I154" s="13">
        <v>0</v>
      </c>
      <c r="J154" s="13">
        <v>0</v>
      </c>
      <c r="K154" s="13">
        <v>0</v>
      </c>
      <c r="L154" s="13">
        <v>0</v>
      </c>
      <c r="M154" s="13">
        <v>42</v>
      </c>
      <c r="N154" s="13">
        <v>0</v>
      </c>
      <c r="O154" s="25">
        <v>14</v>
      </c>
    </row>
    <row r="155" spans="1:15" x14ac:dyDescent="0.25">
      <c r="A155" s="12" t="s">
        <v>452</v>
      </c>
      <c r="B155" s="13">
        <v>95</v>
      </c>
      <c r="C155" s="13">
        <v>85</v>
      </c>
      <c r="D155" s="34">
        <v>0.11764705882352899</v>
      </c>
      <c r="E155" s="13">
        <v>3</v>
      </c>
      <c r="F155" s="13">
        <v>2</v>
      </c>
      <c r="G155" s="13">
        <v>21</v>
      </c>
      <c r="H155" s="13">
        <v>9</v>
      </c>
      <c r="I155" s="13">
        <v>0</v>
      </c>
      <c r="J155" s="13">
        <v>0</v>
      </c>
      <c r="K155" s="13">
        <v>0</v>
      </c>
      <c r="L155" s="13">
        <v>0</v>
      </c>
      <c r="M155" s="13">
        <v>74</v>
      </c>
      <c r="N155" s="13">
        <v>0</v>
      </c>
      <c r="O155" s="25">
        <v>11</v>
      </c>
    </row>
    <row r="156" spans="1:15" x14ac:dyDescent="0.25">
      <c r="A156" s="51" t="s">
        <v>453</v>
      </c>
      <c r="B156" s="32">
        <v>385</v>
      </c>
      <c r="C156" s="32">
        <v>495</v>
      </c>
      <c r="D156" s="33">
        <v>-0.22222222222222199</v>
      </c>
      <c r="E156" s="32">
        <v>0</v>
      </c>
      <c r="F156" s="32">
        <v>1</v>
      </c>
      <c r="G156" s="32">
        <v>18</v>
      </c>
      <c r="H156" s="32">
        <v>8</v>
      </c>
      <c r="I156" s="32">
        <v>1</v>
      </c>
      <c r="J156" s="32">
        <v>2</v>
      </c>
      <c r="K156" s="32">
        <v>0</v>
      </c>
      <c r="L156" s="32">
        <v>1</v>
      </c>
      <c r="M156" s="32">
        <v>153</v>
      </c>
      <c r="N156" s="32">
        <v>4</v>
      </c>
      <c r="O156" s="32">
        <v>8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1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103</v>
      </c>
      <c r="C161" s="13">
        <v>123</v>
      </c>
      <c r="D161" s="34">
        <v>-0.16260162601625999</v>
      </c>
      <c r="E161" s="13">
        <v>0</v>
      </c>
      <c r="F161" s="13">
        <v>0</v>
      </c>
      <c r="G161" s="13">
        <v>2</v>
      </c>
      <c r="H161" s="13">
        <v>0</v>
      </c>
      <c r="I161" s="13">
        <v>0</v>
      </c>
      <c r="J161" s="13">
        <v>1</v>
      </c>
      <c r="K161" s="13">
        <v>0</v>
      </c>
      <c r="L161" s="13">
        <v>1</v>
      </c>
      <c r="M161" s="13">
        <v>1</v>
      </c>
      <c r="N161" s="13">
        <v>2</v>
      </c>
      <c r="O161" s="25">
        <v>2</v>
      </c>
    </row>
    <row r="162" spans="1:15" x14ac:dyDescent="0.25">
      <c r="A162" s="12" t="s">
        <v>459</v>
      </c>
      <c r="B162" s="13">
        <v>50</v>
      </c>
      <c r="C162" s="13">
        <v>80</v>
      </c>
      <c r="D162" s="34">
        <v>-0.375</v>
      </c>
      <c r="E162" s="13">
        <v>0</v>
      </c>
      <c r="F162" s="13">
        <v>0</v>
      </c>
      <c r="G162" s="13">
        <v>6</v>
      </c>
      <c r="H162" s="13">
        <v>5</v>
      </c>
      <c r="I162" s="13">
        <v>0</v>
      </c>
      <c r="J162" s="13">
        <v>0</v>
      </c>
      <c r="K162" s="13">
        <v>0</v>
      </c>
      <c r="L162" s="13">
        <v>0</v>
      </c>
      <c r="M162" s="13">
        <v>151</v>
      </c>
      <c r="N162" s="13">
        <v>0</v>
      </c>
      <c r="O162" s="25">
        <v>3</v>
      </c>
    </row>
    <row r="163" spans="1:15" x14ac:dyDescent="0.25">
      <c r="A163" s="12" t="s">
        <v>460</v>
      </c>
      <c r="B163" s="13">
        <v>18</v>
      </c>
      <c r="C163" s="13">
        <v>30</v>
      </c>
      <c r="D163" s="34">
        <v>-0.4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86</v>
      </c>
      <c r="C164" s="13">
        <v>109</v>
      </c>
      <c r="D164" s="34">
        <v>-0.21100917431192701</v>
      </c>
      <c r="E164" s="13">
        <v>0</v>
      </c>
      <c r="F164" s="13">
        <v>0</v>
      </c>
      <c r="G164" s="13">
        <v>4</v>
      </c>
      <c r="H164" s="13">
        <v>0</v>
      </c>
      <c r="I164" s="13">
        <v>1</v>
      </c>
      <c r="J164" s="13">
        <v>1</v>
      </c>
      <c r="K164" s="13">
        <v>0</v>
      </c>
      <c r="L164" s="13">
        <v>0</v>
      </c>
      <c r="M164" s="13">
        <v>0</v>
      </c>
      <c r="N164" s="13">
        <v>1</v>
      </c>
      <c r="O164" s="25">
        <v>1</v>
      </c>
    </row>
    <row r="165" spans="1:15" x14ac:dyDescent="0.25">
      <c r="A165" s="12" t="s">
        <v>462</v>
      </c>
      <c r="B165" s="13">
        <v>128</v>
      </c>
      <c r="C165" s="13">
        <v>153</v>
      </c>
      <c r="D165" s="34">
        <v>-0.16339869281045799</v>
      </c>
      <c r="E165" s="13">
        <v>0</v>
      </c>
      <c r="F165" s="13">
        <v>0</v>
      </c>
      <c r="G165" s="13">
        <v>5</v>
      </c>
      <c r="H165" s="13">
        <v>2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1</v>
      </c>
      <c r="O165" s="25">
        <v>2</v>
      </c>
    </row>
    <row r="166" spans="1:15" x14ac:dyDescent="0.25">
      <c r="A166" s="51" t="s">
        <v>463</v>
      </c>
      <c r="B166" s="32">
        <v>1041</v>
      </c>
      <c r="C166" s="32">
        <v>921</v>
      </c>
      <c r="D166" s="33">
        <v>0.130293159609121</v>
      </c>
      <c r="E166" s="32">
        <v>53</v>
      </c>
      <c r="F166" s="32">
        <v>34</v>
      </c>
      <c r="G166" s="32">
        <v>757</v>
      </c>
      <c r="H166" s="32">
        <v>583</v>
      </c>
      <c r="I166" s="32">
        <v>3</v>
      </c>
      <c r="J166" s="32">
        <v>22</v>
      </c>
      <c r="K166" s="32">
        <v>1</v>
      </c>
      <c r="L166" s="32">
        <v>0</v>
      </c>
      <c r="M166" s="32">
        <v>10</v>
      </c>
      <c r="N166" s="32">
        <v>148</v>
      </c>
      <c r="O166" s="32">
        <v>496</v>
      </c>
    </row>
    <row r="167" spans="1:15" x14ac:dyDescent="0.25">
      <c r="A167" s="12" t="s">
        <v>464</v>
      </c>
      <c r="B167" s="13">
        <v>59</v>
      </c>
      <c r="C167" s="13">
        <v>55</v>
      </c>
      <c r="D167" s="34">
        <v>7.2727272727272696E-2</v>
      </c>
      <c r="E167" s="13">
        <v>2</v>
      </c>
      <c r="F167" s="13">
        <v>0</v>
      </c>
      <c r="G167" s="13">
        <v>32</v>
      </c>
      <c r="H167" s="13">
        <v>6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5</v>
      </c>
      <c r="O167" s="25">
        <v>4</v>
      </c>
    </row>
    <row r="168" spans="1:15" x14ac:dyDescent="0.25">
      <c r="A168" s="12" t="s">
        <v>465</v>
      </c>
      <c r="B168" s="13">
        <v>0</v>
      </c>
      <c r="C168" s="13">
        <v>1</v>
      </c>
      <c r="D168" s="34">
        <v>-1</v>
      </c>
      <c r="E168" s="13">
        <v>0</v>
      </c>
      <c r="F168" s="13">
        <v>0</v>
      </c>
      <c r="G168" s="13">
        <v>0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305</v>
      </c>
      <c r="C173" s="13">
        <v>248</v>
      </c>
      <c r="D173" s="34">
        <v>0.22983870967741901</v>
      </c>
      <c r="E173" s="13">
        <v>2</v>
      </c>
      <c r="F173" s="13">
        <v>0</v>
      </c>
      <c r="G173" s="13">
        <v>250</v>
      </c>
      <c r="H173" s="13">
        <v>241</v>
      </c>
      <c r="I173" s="13">
        <v>2</v>
      </c>
      <c r="J173" s="13">
        <v>16</v>
      </c>
      <c r="K173" s="13">
        <v>0</v>
      </c>
      <c r="L173" s="13">
        <v>0</v>
      </c>
      <c r="M173" s="13">
        <v>1</v>
      </c>
      <c r="N173" s="13">
        <v>90</v>
      </c>
      <c r="O173" s="25">
        <v>208</v>
      </c>
    </row>
    <row r="174" spans="1:15" x14ac:dyDescent="0.25">
      <c r="A174" s="12" t="s">
        <v>471</v>
      </c>
      <c r="B174" s="13">
        <v>592</v>
      </c>
      <c r="C174" s="13">
        <v>529</v>
      </c>
      <c r="D174" s="34">
        <v>0.11909262759924399</v>
      </c>
      <c r="E174" s="13">
        <v>47</v>
      </c>
      <c r="F174" s="13">
        <v>33</v>
      </c>
      <c r="G174" s="13">
        <v>414</v>
      </c>
      <c r="H174" s="13">
        <v>302</v>
      </c>
      <c r="I174" s="13">
        <v>1</v>
      </c>
      <c r="J174" s="13">
        <v>0</v>
      </c>
      <c r="K174" s="13">
        <v>1</v>
      </c>
      <c r="L174" s="13">
        <v>0</v>
      </c>
      <c r="M174" s="13">
        <v>1</v>
      </c>
      <c r="N174" s="13">
        <v>42</v>
      </c>
      <c r="O174" s="25">
        <v>276</v>
      </c>
    </row>
    <row r="175" spans="1:15" x14ac:dyDescent="0.25">
      <c r="A175" s="12" t="s">
        <v>472</v>
      </c>
      <c r="B175" s="13">
        <v>84</v>
      </c>
      <c r="C175" s="13">
        <v>83</v>
      </c>
      <c r="D175" s="34">
        <v>1.20481927710843E-2</v>
      </c>
      <c r="E175" s="13">
        <v>2</v>
      </c>
      <c r="F175" s="13">
        <v>0</v>
      </c>
      <c r="G175" s="13">
        <v>60</v>
      </c>
      <c r="H175" s="13">
        <v>33</v>
      </c>
      <c r="I175" s="13">
        <v>0</v>
      </c>
      <c r="J175" s="13">
        <v>6</v>
      </c>
      <c r="K175" s="13">
        <v>0</v>
      </c>
      <c r="L175" s="13">
        <v>0</v>
      </c>
      <c r="M175" s="13">
        <v>8</v>
      </c>
      <c r="N175" s="13">
        <v>11</v>
      </c>
      <c r="O175" s="25">
        <v>7</v>
      </c>
    </row>
    <row r="176" spans="1:15" x14ac:dyDescent="0.25">
      <c r="A176" s="12" t="s">
        <v>473</v>
      </c>
      <c r="B176" s="13">
        <v>1</v>
      </c>
      <c r="C176" s="13">
        <v>4</v>
      </c>
      <c r="D176" s="34">
        <v>-0.75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1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1</v>
      </c>
    </row>
    <row r="178" spans="1:15" x14ac:dyDescent="0.25">
      <c r="A178" s="51" t="s">
        <v>475</v>
      </c>
      <c r="B178" s="32">
        <v>1173</v>
      </c>
      <c r="C178" s="32">
        <v>1046</v>
      </c>
      <c r="D178" s="33">
        <v>0.12141491395793499</v>
      </c>
      <c r="E178" s="32">
        <v>4430</v>
      </c>
      <c r="F178" s="32">
        <v>3519</v>
      </c>
      <c r="G178" s="32">
        <v>592</v>
      </c>
      <c r="H178" s="32">
        <v>615</v>
      </c>
      <c r="I178" s="32">
        <v>0</v>
      </c>
      <c r="J178" s="32">
        <v>0</v>
      </c>
      <c r="K178" s="32">
        <v>0</v>
      </c>
      <c r="L178" s="32">
        <v>0</v>
      </c>
      <c r="M178" s="32">
        <v>97</v>
      </c>
      <c r="N178" s="32">
        <v>0</v>
      </c>
      <c r="O178" s="32">
        <v>4829</v>
      </c>
    </row>
    <row r="179" spans="1:15" x14ac:dyDescent="0.25">
      <c r="A179" s="12" t="s">
        <v>476</v>
      </c>
      <c r="B179" s="13">
        <v>23</v>
      </c>
      <c r="C179" s="13">
        <v>6</v>
      </c>
      <c r="D179" s="34">
        <v>2.8333333333333299</v>
      </c>
      <c r="E179" s="13">
        <v>28</v>
      </c>
      <c r="F179" s="13">
        <v>23</v>
      </c>
      <c r="G179" s="13">
        <v>6</v>
      </c>
      <c r="H179" s="13">
        <v>6</v>
      </c>
      <c r="I179" s="13">
        <v>0</v>
      </c>
      <c r="J179" s="13">
        <v>0</v>
      </c>
      <c r="K179" s="13">
        <v>0</v>
      </c>
      <c r="L179" s="13">
        <v>0</v>
      </c>
      <c r="M179" s="13">
        <v>3</v>
      </c>
      <c r="N179" s="13">
        <v>0</v>
      </c>
      <c r="O179" s="25">
        <v>25</v>
      </c>
    </row>
    <row r="180" spans="1:15" x14ac:dyDescent="0.25">
      <c r="A180" s="12" t="s">
        <v>477</v>
      </c>
      <c r="B180" s="13">
        <v>750</v>
      </c>
      <c r="C180" s="13">
        <v>706</v>
      </c>
      <c r="D180" s="34">
        <v>6.2322946175637398E-2</v>
      </c>
      <c r="E180" s="13">
        <v>3080</v>
      </c>
      <c r="F180" s="13">
        <v>2471</v>
      </c>
      <c r="G180" s="13">
        <v>395</v>
      </c>
      <c r="H180" s="13">
        <v>349</v>
      </c>
      <c r="I180" s="13">
        <v>0</v>
      </c>
      <c r="J180" s="13">
        <v>0</v>
      </c>
      <c r="K180" s="13">
        <v>0</v>
      </c>
      <c r="L180" s="13">
        <v>0</v>
      </c>
      <c r="M180" s="13">
        <v>4</v>
      </c>
      <c r="N180" s="13">
        <v>0</v>
      </c>
      <c r="O180" s="25">
        <v>3251</v>
      </c>
    </row>
    <row r="181" spans="1:15" x14ac:dyDescent="0.25">
      <c r="A181" s="12" t="s">
        <v>478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27</v>
      </c>
      <c r="C183" s="13">
        <v>11</v>
      </c>
      <c r="D183" s="34">
        <v>1.4545454545454499</v>
      </c>
      <c r="E183" s="13">
        <v>30</v>
      </c>
      <c r="F183" s="13">
        <v>53</v>
      </c>
      <c r="G183" s="13">
        <v>13</v>
      </c>
      <c r="H183" s="13">
        <v>32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154</v>
      </c>
    </row>
    <row r="184" spans="1:15" x14ac:dyDescent="0.25">
      <c r="A184" s="12" t="s">
        <v>481</v>
      </c>
      <c r="B184" s="13">
        <v>371</v>
      </c>
      <c r="C184" s="13">
        <v>313</v>
      </c>
      <c r="D184" s="34">
        <v>0.18530351437699699</v>
      </c>
      <c r="E184" s="13">
        <v>1292</v>
      </c>
      <c r="F184" s="13">
        <v>972</v>
      </c>
      <c r="G184" s="13">
        <v>176</v>
      </c>
      <c r="H184" s="13">
        <v>227</v>
      </c>
      <c r="I184" s="13">
        <v>0</v>
      </c>
      <c r="J184" s="13">
        <v>0</v>
      </c>
      <c r="K184" s="13">
        <v>0</v>
      </c>
      <c r="L184" s="13">
        <v>0</v>
      </c>
      <c r="M184" s="13">
        <v>89</v>
      </c>
      <c r="N184" s="13">
        <v>0</v>
      </c>
      <c r="O184" s="25">
        <v>1398</v>
      </c>
    </row>
    <row r="185" spans="1:15" x14ac:dyDescent="0.25">
      <c r="A185" s="12" t="s">
        <v>482</v>
      </c>
      <c r="B185" s="13">
        <v>2</v>
      </c>
      <c r="C185" s="13">
        <v>10</v>
      </c>
      <c r="D185" s="34">
        <v>-0.8</v>
      </c>
      <c r="E185" s="13">
        <v>0</v>
      </c>
      <c r="F185" s="13">
        <v>0</v>
      </c>
      <c r="G185" s="13">
        <v>2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25">
        <v>1</v>
      </c>
    </row>
    <row r="186" spans="1:15" x14ac:dyDescent="0.25">
      <c r="A186" s="51" t="s">
        <v>483</v>
      </c>
      <c r="B186" s="32">
        <v>750</v>
      </c>
      <c r="C186" s="32">
        <v>764</v>
      </c>
      <c r="D186" s="33">
        <v>-1.8324607329842899E-2</v>
      </c>
      <c r="E186" s="32">
        <v>103</v>
      </c>
      <c r="F186" s="32">
        <v>101</v>
      </c>
      <c r="G186" s="32">
        <v>408</v>
      </c>
      <c r="H186" s="32">
        <v>533</v>
      </c>
      <c r="I186" s="32">
        <v>0</v>
      </c>
      <c r="J186" s="32">
        <v>2</v>
      </c>
      <c r="K186" s="32">
        <v>1</v>
      </c>
      <c r="L186" s="32">
        <v>1</v>
      </c>
      <c r="M186" s="32">
        <v>53</v>
      </c>
      <c r="N186" s="32">
        <v>0</v>
      </c>
      <c r="O186" s="32">
        <v>490</v>
      </c>
    </row>
    <row r="187" spans="1:15" x14ac:dyDescent="0.25">
      <c r="A187" s="12" t="s">
        <v>484</v>
      </c>
      <c r="B187" s="13">
        <v>50</v>
      </c>
      <c r="C187" s="13">
        <v>53</v>
      </c>
      <c r="D187" s="34">
        <v>-5.6603773584905703E-2</v>
      </c>
      <c r="E187" s="13">
        <v>2</v>
      </c>
      <c r="F187" s="13">
        <v>0</v>
      </c>
      <c r="G187" s="13">
        <v>7</v>
      </c>
      <c r="H187" s="13">
        <v>3</v>
      </c>
      <c r="I187" s="13">
        <v>0</v>
      </c>
      <c r="J187" s="13">
        <v>1</v>
      </c>
      <c r="K187" s="13">
        <v>0</v>
      </c>
      <c r="L187" s="13">
        <v>0</v>
      </c>
      <c r="M187" s="13">
        <v>0</v>
      </c>
      <c r="N187" s="13">
        <v>0</v>
      </c>
      <c r="O187" s="25">
        <v>5</v>
      </c>
    </row>
    <row r="188" spans="1:15" x14ac:dyDescent="0.25">
      <c r="A188" s="12" t="s">
        <v>485</v>
      </c>
      <c r="B188" s="13">
        <v>3</v>
      </c>
      <c r="C188" s="13">
        <v>2</v>
      </c>
      <c r="D188" s="34">
        <v>0.5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336</v>
      </c>
      <c r="C189" s="13">
        <v>273</v>
      </c>
      <c r="D189" s="34">
        <v>0.230769230769231</v>
      </c>
      <c r="E189" s="13">
        <v>48</v>
      </c>
      <c r="F189" s="13">
        <v>35</v>
      </c>
      <c r="G189" s="13">
        <v>215</v>
      </c>
      <c r="H189" s="13">
        <v>116</v>
      </c>
      <c r="I189" s="13">
        <v>0</v>
      </c>
      <c r="J189" s="13">
        <v>0</v>
      </c>
      <c r="K189" s="13">
        <v>1</v>
      </c>
      <c r="L189" s="13">
        <v>0</v>
      </c>
      <c r="M189" s="13">
        <v>31</v>
      </c>
      <c r="N189" s="13">
        <v>0</v>
      </c>
      <c r="O189" s="25">
        <v>136</v>
      </c>
    </row>
    <row r="190" spans="1:15" x14ac:dyDescent="0.25">
      <c r="A190" s="12" t="s">
        <v>487</v>
      </c>
      <c r="B190" s="13">
        <v>10</v>
      </c>
      <c r="C190" s="13">
        <v>5</v>
      </c>
      <c r="D190" s="34">
        <v>1</v>
      </c>
      <c r="E190" s="13">
        <v>1</v>
      </c>
      <c r="F190" s="13">
        <v>2</v>
      </c>
      <c r="G190" s="13">
        <v>6</v>
      </c>
      <c r="H190" s="13">
        <v>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4</v>
      </c>
    </row>
    <row r="191" spans="1:15" x14ac:dyDescent="0.25">
      <c r="A191" s="12" t="s">
        <v>488</v>
      </c>
      <c r="B191" s="13">
        <v>85</v>
      </c>
      <c r="C191" s="13">
        <v>122</v>
      </c>
      <c r="D191" s="34">
        <v>-0.30327868852459</v>
      </c>
      <c r="E191" s="13">
        <v>29</v>
      </c>
      <c r="F191" s="13">
        <v>38</v>
      </c>
      <c r="G191" s="13">
        <v>94</v>
      </c>
      <c r="H191" s="13">
        <v>365</v>
      </c>
      <c r="I191" s="13">
        <v>0</v>
      </c>
      <c r="J191" s="13">
        <v>0</v>
      </c>
      <c r="K191" s="13">
        <v>0</v>
      </c>
      <c r="L191" s="13">
        <v>1</v>
      </c>
      <c r="M191" s="13">
        <v>0</v>
      </c>
      <c r="N191" s="13">
        <v>0</v>
      </c>
      <c r="O191" s="25">
        <v>265</v>
      </c>
    </row>
    <row r="192" spans="1:15" x14ac:dyDescent="0.25">
      <c r="A192" s="12" t="s">
        <v>489</v>
      </c>
      <c r="B192" s="13">
        <v>1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98</v>
      </c>
      <c r="C193" s="13">
        <v>128</v>
      </c>
      <c r="D193" s="34">
        <v>-0.234375</v>
      </c>
      <c r="E193" s="13">
        <v>6</v>
      </c>
      <c r="F193" s="13">
        <v>4</v>
      </c>
      <c r="G193" s="13">
        <v>46</v>
      </c>
      <c r="H193" s="13">
        <v>21</v>
      </c>
      <c r="I193" s="13">
        <v>0</v>
      </c>
      <c r="J193" s="13">
        <v>0</v>
      </c>
      <c r="K193" s="13">
        <v>0</v>
      </c>
      <c r="L193" s="13">
        <v>0</v>
      </c>
      <c r="M193" s="13">
        <v>16</v>
      </c>
      <c r="N193" s="13">
        <v>0</v>
      </c>
      <c r="O193" s="25">
        <v>35</v>
      </c>
    </row>
    <row r="194" spans="1:15" x14ac:dyDescent="0.25">
      <c r="A194" s="12" t="s">
        <v>491</v>
      </c>
      <c r="B194" s="13">
        <v>2</v>
      </c>
      <c r="C194" s="13">
        <v>4</v>
      </c>
      <c r="D194" s="34">
        <v>-0.5</v>
      </c>
      <c r="E194" s="13">
        <v>1</v>
      </c>
      <c r="F194" s="13">
        <v>0</v>
      </c>
      <c r="G194" s="13">
        <v>3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2</v>
      </c>
    </row>
    <row r="195" spans="1:15" x14ac:dyDescent="0.25">
      <c r="A195" s="12" t="s">
        <v>492</v>
      </c>
      <c r="B195" s="13">
        <v>2</v>
      </c>
      <c r="C195" s="13">
        <v>0</v>
      </c>
      <c r="D195" s="34">
        <v>0</v>
      </c>
      <c r="E195" s="13">
        <v>0</v>
      </c>
      <c r="F195" s="13">
        <v>1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1</v>
      </c>
    </row>
    <row r="196" spans="1:15" x14ac:dyDescent="0.25">
      <c r="A196" s="12" t="s">
        <v>493</v>
      </c>
      <c r="B196" s="13">
        <v>3</v>
      </c>
      <c r="C196" s="13">
        <v>4</v>
      </c>
      <c r="D196" s="34">
        <v>-0.25</v>
      </c>
      <c r="E196" s="13">
        <v>13</v>
      </c>
      <c r="F196" s="13">
        <v>19</v>
      </c>
      <c r="G196" s="13">
        <v>1</v>
      </c>
      <c r="H196" s="13">
        <v>11</v>
      </c>
      <c r="I196" s="13">
        <v>0</v>
      </c>
      <c r="J196" s="13">
        <v>1</v>
      </c>
      <c r="K196" s="13">
        <v>0</v>
      </c>
      <c r="L196" s="13">
        <v>0</v>
      </c>
      <c r="M196" s="13">
        <v>0</v>
      </c>
      <c r="N196" s="13">
        <v>0</v>
      </c>
      <c r="O196" s="25">
        <v>29</v>
      </c>
    </row>
    <row r="197" spans="1:15" x14ac:dyDescent="0.25">
      <c r="A197" s="12" t="s">
        <v>494</v>
      </c>
      <c r="B197" s="13">
        <v>145</v>
      </c>
      <c r="C197" s="13">
        <v>159</v>
      </c>
      <c r="D197" s="34">
        <v>-8.8050314465408799E-2</v>
      </c>
      <c r="E197" s="13">
        <v>2</v>
      </c>
      <c r="F197" s="13">
        <v>1</v>
      </c>
      <c r="G197" s="13">
        <v>26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5">
        <v>2</v>
      </c>
    </row>
    <row r="198" spans="1:15" x14ac:dyDescent="0.25">
      <c r="A198" s="12" t="s">
        <v>495</v>
      </c>
      <c r="B198" s="13">
        <v>4</v>
      </c>
      <c r="C198" s="13">
        <v>3</v>
      </c>
      <c r="D198" s="34">
        <v>0.33333333333333298</v>
      </c>
      <c r="E198" s="13">
        <v>0</v>
      </c>
      <c r="F198" s="13">
        <v>0</v>
      </c>
      <c r="G198" s="13">
        <v>1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1</v>
      </c>
    </row>
    <row r="199" spans="1:15" x14ac:dyDescent="0.25">
      <c r="A199" s="12" t="s">
        <v>496</v>
      </c>
      <c r="B199" s="13">
        <v>7</v>
      </c>
      <c r="C199" s="13">
        <v>9</v>
      </c>
      <c r="D199" s="34">
        <v>-0.22222222222222199</v>
      </c>
      <c r="E199" s="13">
        <v>1</v>
      </c>
      <c r="F199" s="13">
        <v>1</v>
      </c>
      <c r="G199" s="13">
        <v>5</v>
      </c>
      <c r="H199" s="13">
        <v>4</v>
      </c>
      <c r="I199" s="13">
        <v>0</v>
      </c>
      <c r="J199" s="13">
        <v>0</v>
      </c>
      <c r="K199" s="13">
        <v>0</v>
      </c>
      <c r="L199" s="13">
        <v>0</v>
      </c>
      <c r="M199" s="13">
        <v>4</v>
      </c>
      <c r="N199" s="13">
        <v>0</v>
      </c>
      <c r="O199" s="25">
        <v>9</v>
      </c>
    </row>
    <row r="200" spans="1:15" x14ac:dyDescent="0.25">
      <c r="A200" s="12" t="s">
        <v>497</v>
      </c>
      <c r="B200" s="13">
        <v>4</v>
      </c>
      <c r="C200" s="13">
        <v>2</v>
      </c>
      <c r="D200" s="34">
        <v>1</v>
      </c>
      <c r="E200" s="13">
        <v>0</v>
      </c>
      <c r="F200" s="13">
        <v>0</v>
      </c>
      <c r="G200" s="13">
        <v>2</v>
      </c>
      <c r="H200" s="13">
        <v>3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1</v>
      </c>
    </row>
    <row r="201" spans="1:15" x14ac:dyDescent="0.25">
      <c r="A201" s="51" t="s">
        <v>498</v>
      </c>
      <c r="B201" s="32">
        <v>147</v>
      </c>
      <c r="C201" s="32">
        <v>188</v>
      </c>
      <c r="D201" s="33">
        <v>-0.21808510638297901</v>
      </c>
      <c r="E201" s="32">
        <v>31</v>
      </c>
      <c r="F201" s="32">
        <v>23</v>
      </c>
      <c r="G201" s="32">
        <v>65</v>
      </c>
      <c r="H201" s="32">
        <v>47</v>
      </c>
      <c r="I201" s="32">
        <v>0</v>
      </c>
      <c r="J201" s="32">
        <v>0</v>
      </c>
      <c r="K201" s="32">
        <v>2</v>
      </c>
      <c r="L201" s="32">
        <v>5</v>
      </c>
      <c r="M201" s="32">
        <v>60</v>
      </c>
      <c r="N201" s="32">
        <v>0</v>
      </c>
      <c r="O201" s="32">
        <v>76</v>
      </c>
    </row>
    <row r="202" spans="1:15" x14ac:dyDescent="0.25">
      <c r="A202" s="12" t="s">
        <v>499</v>
      </c>
      <c r="B202" s="13">
        <v>28</v>
      </c>
      <c r="C202" s="13">
        <v>39</v>
      </c>
      <c r="D202" s="34">
        <v>-0.28205128205128199</v>
      </c>
      <c r="E202" s="13">
        <v>0</v>
      </c>
      <c r="F202" s="13">
        <v>0</v>
      </c>
      <c r="G202" s="13">
        <v>9</v>
      </c>
      <c r="H202" s="13">
        <v>5</v>
      </c>
      <c r="I202" s="13">
        <v>0</v>
      </c>
      <c r="J202" s="13">
        <v>0</v>
      </c>
      <c r="K202" s="13">
        <v>0</v>
      </c>
      <c r="L202" s="13">
        <v>0</v>
      </c>
      <c r="M202" s="13">
        <v>38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1</v>
      </c>
      <c r="C204" s="13">
        <v>4</v>
      </c>
      <c r="D204" s="34">
        <v>-0.75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87</v>
      </c>
      <c r="C206" s="13">
        <v>106</v>
      </c>
      <c r="D206" s="34">
        <v>-0.179245283018868</v>
      </c>
      <c r="E206" s="13">
        <v>28</v>
      </c>
      <c r="F206" s="13">
        <v>22</v>
      </c>
      <c r="G206" s="13">
        <v>37</v>
      </c>
      <c r="H206" s="13">
        <v>35</v>
      </c>
      <c r="I206" s="13">
        <v>0</v>
      </c>
      <c r="J206" s="13">
        <v>0</v>
      </c>
      <c r="K206" s="13">
        <v>0</v>
      </c>
      <c r="L206" s="13">
        <v>0</v>
      </c>
      <c r="M206" s="13">
        <v>2</v>
      </c>
      <c r="N206" s="13">
        <v>0</v>
      </c>
      <c r="O206" s="25">
        <v>68</v>
      </c>
    </row>
    <row r="207" spans="1:15" x14ac:dyDescent="0.25">
      <c r="A207" s="12" t="s">
        <v>504</v>
      </c>
      <c r="B207" s="13">
        <v>0</v>
      </c>
      <c r="C207" s="13">
        <v>2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2</v>
      </c>
      <c r="C208" s="13">
        <v>2</v>
      </c>
      <c r="D208" s="34">
        <v>0</v>
      </c>
      <c r="E208" s="13">
        <v>0</v>
      </c>
      <c r="F208" s="13">
        <v>0</v>
      </c>
      <c r="G208" s="13">
        <v>0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4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1</v>
      </c>
      <c r="C211" s="13">
        <v>1</v>
      </c>
      <c r="D211" s="34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2</v>
      </c>
      <c r="C212" s="13">
        <v>5</v>
      </c>
      <c r="D212" s="34">
        <v>-0.6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3</v>
      </c>
      <c r="M212" s="13">
        <v>2</v>
      </c>
      <c r="N212" s="13">
        <v>0</v>
      </c>
      <c r="O212" s="25">
        <v>3</v>
      </c>
    </row>
    <row r="213" spans="1:15" x14ac:dyDescent="0.25">
      <c r="A213" s="12" t="s">
        <v>510</v>
      </c>
      <c r="B213" s="13">
        <v>4</v>
      </c>
      <c r="C213" s="13">
        <v>2</v>
      </c>
      <c r="D213" s="34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1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12</v>
      </c>
      <c r="C214" s="13">
        <v>8</v>
      </c>
      <c r="D214" s="34">
        <v>0.5</v>
      </c>
      <c r="E214" s="13">
        <v>1</v>
      </c>
      <c r="F214" s="13">
        <v>1</v>
      </c>
      <c r="G214" s="13">
        <v>9</v>
      </c>
      <c r="H214" s="13">
        <v>4</v>
      </c>
      <c r="I214" s="13">
        <v>0</v>
      </c>
      <c r="J214" s="13">
        <v>0</v>
      </c>
      <c r="K214" s="13">
        <v>2</v>
      </c>
      <c r="L214" s="13">
        <v>1</v>
      </c>
      <c r="M214" s="13">
        <v>15</v>
      </c>
      <c r="N214" s="13">
        <v>0</v>
      </c>
      <c r="O214" s="25">
        <v>3</v>
      </c>
    </row>
    <row r="215" spans="1:15" x14ac:dyDescent="0.25">
      <c r="A215" s="12" t="s">
        <v>512</v>
      </c>
      <c r="B215" s="13">
        <v>0</v>
      </c>
      <c r="C215" s="13">
        <v>2</v>
      </c>
      <c r="D215" s="34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9</v>
      </c>
      <c r="C218" s="13">
        <v>15</v>
      </c>
      <c r="D218" s="34">
        <v>-0.4</v>
      </c>
      <c r="E218" s="13">
        <v>2</v>
      </c>
      <c r="F218" s="13">
        <v>0</v>
      </c>
      <c r="G218" s="13">
        <v>4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1</v>
      </c>
    </row>
    <row r="219" spans="1:15" x14ac:dyDescent="0.25">
      <c r="A219" s="12" t="s">
        <v>516</v>
      </c>
      <c r="B219" s="13">
        <v>0</v>
      </c>
      <c r="C219" s="13">
        <v>1</v>
      </c>
      <c r="D219" s="34">
        <v>-1</v>
      </c>
      <c r="E219" s="13">
        <v>0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3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2359</v>
      </c>
      <c r="C221" s="32">
        <v>2503</v>
      </c>
      <c r="D221" s="33">
        <v>-5.7530962844586503E-2</v>
      </c>
      <c r="E221" s="32">
        <v>837</v>
      </c>
      <c r="F221" s="32">
        <v>573</v>
      </c>
      <c r="G221" s="32">
        <v>1289</v>
      </c>
      <c r="H221" s="32">
        <v>870</v>
      </c>
      <c r="I221" s="32">
        <v>0</v>
      </c>
      <c r="J221" s="32">
        <v>2</v>
      </c>
      <c r="K221" s="32">
        <v>1</v>
      </c>
      <c r="L221" s="32">
        <v>1</v>
      </c>
      <c r="M221" s="32">
        <v>15</v>
      </c>
      <c r="N221" s="32">
        <v>54</v>
      </c>
      <c r="O221" s="32">
        <v>1330</v>
      </c>
    </row>
    <row r="222" spans="1:15" x14ac:dyDescent="0.25">
      <c r="A222" s="12" t="s">
        <v>519</v>
      </c>
      <c r="B222" s="13">
        <v>5</v>
      </c>
      <c r="C222" s="13">
        <v>5</v>
      </c>
      <c r="D222" s="34">
        <v>0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2</v>
      </c>
      <c r="D227" s="34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25">
        <v>2</v>
      </c>
    </row>
    <row r="228" spans="1:15" x14ac:dyDescent="0.25">
      <c r="A228" s="12" t="s">
        <v>525</v>
      </c>
      <c r="B228" s="13">
        <v>6</v>
      </c>
      <c r="C228" s="13">
        <v>6</v>
      </c>
      <c r="D228" s="34">
        <v>0</v>
      </c>
      <c r="E228" s="13">
        <v>1</v>
      </c>
      <c r="F228" s="13">
        <v>1</v>
      </c>
      <c r="G228" s="13">
        <v>1</v>
      </c>
      <c r="H228" s="13">
        <v>6</v>
      </c>
      <c r="I228" s="13">
        <v>0</v>
      </c>
      <c r="J228" s="13">
        <v>0</v>
      </c>
      <c r="K228" s="13">
        <v>1</v>
      </c>
      <c r="L228" s="13">
        <v>0</v>
      </c>
      <c r="M228" s="13">
        <v>0</v>
      </c>
      <c r="N228" s="13">
        <v>0</v>
      </c>
      <c r="O228" s="25">
        <v>2</v>
      </c>
    </row>
    <row r="229" spans="1:15" x14ac:dyDescent="0.25">
      <c r="A229" s="12" t="s">
        <v>526</v>
      </c>
      <c r="B229" s="13">
        <v>76</v>
      </c>
      <c r="C229" s="13">
        <v>109</v>
      </c>
      <c r="D229" s="34">
        <v>-0.302752293577982</v>
      </c>
      <c r="E229" s="13">
        <v>4</v>
      </c>
      <c r="F229" s="13">
        <v>2</v>
      </c>
      <c r="G229" s="13">
        <v>26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4</v>
      </c>
      <c r="N229" s="13">
        <v>0</v>
      </c>
      <c r="O229" s="25">
        <v>14</v>
      </c>
    </row>
    <row r="230" spans="1:15" x14ac:dyDescent="0.25">
      <c r="A230" s="12" t="s">
        <v>527</v>
      </c>
      <c r="B230" s="13">
        <v>178</v>
      </c>
      <c r="C230" s="13">
        <v>200</v>
      </c>
      <c r="D230" s="34">
        <v>-0.11</v>
      </c>
      <c r="E230" s="13">
        <v>56</v>
      </c>
      <c r="F230" s="13">
        <v>49</v>
      </c>
      <c r="G230" s="13">
        <v>55</v>
      </c>
      <c r="H230" s="13">
        <v>45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5">
        <v>113</v>
      </c>
    </row>
    <row r="231" spans="1:15" x14ac:dyDescent="0.25">
      <c r="A231" s="12" t="s">
        <v>528</v>
      </c>
      <c r="B231" s="13">
        <v>86</v>
      </c>
      <c r="C231" s="13">
        <v>88</v>
      </c>
      <c r="D231" s="34">
        <v>-2.27272727272727E-2</v>
      </c>
      <c r="E231" s="13">
        <v>7</v>
      </c>
      <c r="F231" s="13">
        <v>4</v>
      </c>
      <c r="G231" s="13">
        <v>33</v>
      </c>
      <c r="H231" s="13">
        <v>20</v>
      </c>
      <c r="I231" s="13">
        <v>0</v>
      </c>
      <c r="J231" s="13">
        <v>0</v>
      </c>
      <c r="K231" s="13">
        <v>0</v>
      </c>
      <c r="L231" s="13">
        <v>0</v>
      </c>
      <c r="M231" s="13">
        <v>4</v>
      </c>
      <c r="N231" s="13">
        <v>0</v>
      </c>
      <c r="O231" s="25">
        <v>16</v>
      </c>
    </row>
    <row r="232" spans="1:15" x14ac:dyDescent="0.25">
      <c r="A232" s="12" t="s">
        <v>529</v>
      </c>
      <c r="B232" s="13">
        <v>9</v>
      </c>
      <c r="C232" s="13">
        <v>22</v>
      </c>
      <c r="D232" s="34">
        <v>-0.59090909090909105</v>
      </c>
      <c r="E232" s="13">
        <v>0</v>
      </c>
      <c r="F232" s="13">
        <v>0</v>
      </c>
      <c r="G232" s="13">
        <v>8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8</v>
      </c>
    </row>
    <row r="233" spans="1:15" x14ac:dyDescent="0.25">
      <c r="A233" s="12" t="s">
        <v>530</v>
      </c>
      <c r="B233" s="13">
        <v>5</v>
      </c>
      <c r="C233" s="13">
        <v>8</v>
      </c>
      <c r="D233" s="34">
        <v>-0.375</v>
      </c>
      <c r="E233" s="13">
        <v>2</v>
      </c>
      <c r="F233" s="13">
        <v>3</v>
      </c>
      <c r="G233" s="13">
        <v>5</v>
      </c>
      <c r="H233" s="13">
        <v>8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7</v>
      </c>
    </row>
    <row r="234" spans="1:15" x14ac:dyDescent="0.25">
      <c r="A234" s="12" t="s">
        <v>531</v>
      </c>
      <c r="B234" s="13">
        <v>2</v>
      </c>
      <c r="C234" s="13">
        <v>6</v>
      </c>
      <c r="D234" s="34">
        <v>-0.66666666666666696</v>
      </c>
      <c r="E234" s="13">
        <v>0</v>
      </c>
      <c r="F234" s="13">
        <v>0</v>
      </c>
      <c r="G234" s="13">
        <v>5</v>
      </c>
      <c r="H234" s="13">
        <v>3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1984</v>
      </c>
      <c r="C236" s="13">
        <v>2057</v>
      </c>
      <c r="D236" s="34">
        <v>-3.5488575595527497E-2</v>
      </c>
      <c r="E236" s="13">
        <v>767</v>
      </c>
      <c r="F236" s="13">
        <v>512</v>
      </c>
      <c r="G236" s="13">
        <v>1148</v>
      </c>
      <c r="H236" s="13">
        <v>767</v>
      </c>
      <c r="I236" s="13">
        <v>0</v>
      </c>
      <c r="J236" s="13">
        <v>1</v>
      </c>
      <c r="K236" s="13">
        <v>0</v>
      </c>
      <c r="L236" s="13">
        <v>1</v>
      </c>
      <c r="M236" s="13">
        <v>4</v>
      </c>
      <c r="N236" s="13">
        <v>54</v>
      </c>
      <c r="O236" s="25">
        <v>1163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3</v>
      </c>
      <c r="C239" s="13">
        <v>0</v>
      </c>
      <c r="D239" s="34">
        <v>0</v>
      </c>
      <c r="E239" s="13">
        <v>0</v>
      </c>
      <c r="F239" s="13">
        <v>1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2</v>
      </c>
    </row>
    <row r="240" spans="1:15" x14ac:dyDescent="0.25">
      <c r="A240" s="12" t="s">
        <v>537</v>
      </c>
      <c r="B240" s="13">
        <v>4</v>
      </c>
      <c r="C240" s="13">
        <v>0</v>
      </c>
      <c r="D240" s="34">
        <v>0</v>
      </c>
      <c r="E240" s="13">
        <v>0</v>
      </c>
      <c r="F240" s="13">
        <v>1</v>
      </c>
      <c r="G240" s="13">
        <v>3</v>
      </c>
      <c r="H240" s="13">
        <v>3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2</v>
      </c>
    </row>
    <row r="241" spans="1:15" x14ac:dyDescent="0.25">
      <c r="A241" s="12" t="s">
        <v>538</v>
      </c>
      <c r="B241" s="13">
        <v>1</v>
      </c>
      <c r="C241" s="13">
        <v>0</v>
      </c>
      <c r="D241" s="34">
        <v>0</v>
      </c>
      <c r="E241" s="13">
        <v>0</v>
      </c>
      <c r="F241" s="13">
        <v>0</v>
      </c>
      <c r="G241" s="13">
        <v>2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539</v>
      </c>
      <c r="B242" s="32">
        <v>21</v>
      </c>
      <c r="C242" s="32">
        <v>22</v>
      </c>
      <c r="D242" s="33">
        <v>-4.5454545454545497E-2</v>
      </c>
      <c r="E242" s="32">
        <v>2</v>
      </c>
      <c r="F242" s="32">
        <v>1</v>
      </c>
      <c r="G242" s="32">
        <v>3</v>
      </c>
      <c r="H242" s="32">
        <v>10</v>
      </c>
      <c r="I242" s="32">
        <v>0</v>
      </c>
      <c r="J242" s="32">
        <v>0</v>
      </c>
      <c r="K242" s="32">
        <v>0</v>
      </c>
      <c r="L242" s="32">
        <v>0</v>
      </c>
      <c r="M242" s="32">
        <v>34</v>
      </c>
      <c r="N242" s="32">
        <v>0</v>
      </c>
      <c r="O242" s="32">
        <v>7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4</v>
      </c>
      <c r="D246" s="34">
        <v>-1</v>
      </c>
      <c r="E246" s="13">
        <v>1</v>
      </c>
      <c r="F246" s="13">
        <v>1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1</v>
      </c>
    </row>
    <row r="247" spans="1:15" x14ac:dyDescent="0.25">
      <c r="A247" s="12" t="s">
        <v>544</v>
      </c>
      <c r="B247" s="13">
        <v>13</v>
      </c>
      <c r="C247" s="13">
        <v>10</v>
      </c>
      <c r="D247" s="34">
        <v>0.3</v>
      </c>
      <c r="E247" s="13">
        <v>1</v>
      </c>
      <c r="F247" s="13">
        <v>0</v>
      </c>
      <c r="G247" s="13">
        <v>2</v>
      </c>
      <c r="H247" s="13">
        <v>7</v>
      </c>
      <c r="I247" s="13">
        <v>0</v>
      </c>
      <c r="J247" s="13">
        <v>0</v>
      </c>
      <c r="K247" s="13">
        <v>0</v>
      </c>
      <c r="L247" s="13">
        <v>0</v>
      </c>
      <c r="M247" s="13">
        <v>34</v>
      </c>
      <c r="N247" s="13">
        <v>0</v>
      </c>
      <c r="O247" s="25">
        <v>2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1</v>
      </c>
      <c r="D249" s="34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34">
        <v>-1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2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3</v>
      </c>
    </row>
    <row r="252" spans="1:15" x14ac:dyDescent="0.25">
      <c r="A252" s="12" t="s">
        <v>549</v>
      </c>
      <c r="B252" s="13">
        <v>0</v>
      </c>
      <c r="C252" s="13">
        <v>1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1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1</v>
      </c>
    </row>
    <row r="255" spans="1:15" x14ac:dyDescent="0.25">
      <c r="A255" s="12" t="s">
        <v>552</v>
      </c>
      <c r="B255" s="13">
        <v>1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2</v>
      </c>
      <c r="C256" s="13">
        <v>3</v>
      </c>
      <c r="D256" s="34">
        <v>-0.33333333333333298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3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1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1</v>
      </c>
      <c r="D268" s="34">
        <v>-1</v>
      </c>
      <c r="E268" s="13">
        <v>0</v>
      </c>
      <c r="F268" s="13">
        <v>0</v>
      </c>
      <c r="G268" s="13">
        <v>1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646</v>
      </c>
      <c r="C269" s="32">
        <v>686</v>
      </c>
      <c r="D269" s="33">
        <v>-5.8309037900874598E-2</v>
      </c>
      <c r="E269" s="32">
        <v>205</v>
      </c>
      <c r="F269" s="32">
        <v>161</v>
      </c>
      <c r="G269" s="32">
        <v>450</v>
      </c>
      <c r="H269" s="32">
        <v>542</v>
      </c>
      <c r="I269" s="32">
        <v>1</v>
      </c>
      <c r="J269" s="32">
        <v>7</v>
      </c>
      <c r="K269" s="32">
        <v>0</v>
      </c>
      <c r="L269" s="32">
        <v>2</v>
      </c>
      <c r="M269" s="32">
        <v>15</v>
      </c>
      <c r="N269" s="32">
        <v>25</v>
      </c>
      <c r="O269" s="32">
        <v>708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258</v>
      </c>
      <c r="C271" s="13">
        <v>268</v>
      </c>
      <c r="D271" s="34">
        <v>-3.7313432835820899E-2</v>
      </c>
      <c r="E271" s="13">
        <v>81</v>
      </c>
      <c r="F271" s="13">
        <v>57</v>
      </c>
      <c r="G271" s="13">
        <v>225</v>
      </c>
      <c r="H271" s="13">
        <v>250</v>
      </c>
      <c r="I271" s="13">
        <v>0</v>
      </c>
      <c r="J271" s="13">
        <v>2</v>
      </c>
      <c r="K271" s="13">
        <v>0</v>
      </c>
      <c r="L271" s="13">
        <v>0</v>
      </c>
      <c r="M271" s="13">
        <v>0</v>
      </c>
      <c r="N271" s="13">
        <v>0</v>
      </c>
      <c r="O271" s="25">
        <v>241</v>
      </c>
    </row>
    <row r="272" spans="1:15" x14ac:dyDescent="0.25">
      <c r="A272" s="12" t="s">
        <v>569</v>
      </c>
      <c r="B272" s="13">
        <v>321</v>
      </c>
      <c r="C272" s="13">
        <v>347</v>
      </c>
      <c r="D272" s="34">
        <v>-7.4927953890489896E-2</v>
      </c>
      <c r="E272" s="13">
        <v>114</v>
      </c>
      <c r="F272" s="13">
        <v>97</v>
      </c>
      <c r="G272" s="13">
        <v>191</v>
      </c>
      <c r="H272" s="13">
        <v>218</v>
      </c>
      <c r="I272" s="13">
        <v>0</v>
      </c>
      <c r="J272" s="13">
        <v>0</v>
      </c>
      <c r="K272" s="13">
        <v>0</v>
      </c>
      <c r="L272" s="13">
        <v>0</v>
      </c>
      <c r="M272" s="13">
        <v>14</v>
      </c>
      <c r="N272" s="13">
        <v>0</v>
      </c>
      <c r="O272" s="25">
        <v>398</v>
      </c>
    </row>
    <row r="273" spans="1:15" x14ac:dyDescent="0.25">
      <c r="A273" s="12" t="s">
        <v>570</v>
      </c>
      <c r="B273" s="13">
        <v>2</v>
      </c>
      <c r="C273" s="13">
        <v>2</v>
      </c>
      <c r="D273" s="34">
        <v>0</v>
      </c>
      <c r="E273" s="13">
        <v>1</v>
      </c>
      <c r="F273" s="13">
        <v>1</v>
      </c>
      <c r="G273" s="13">
        <v>0</v>
      </c>
      <c r="H273" s="13">
        <v>5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2</v>
      </c>
    </row>
    <row r="274" spans="1:15" x14ac:dyDescent="0.25">
      <c r="A274" s="12" t="s">
        <v>571</v>
      </c>
      <c r="B274" s="13">
        <v>13</v>
      </c>
      <c r="C274" s="13">
        <v>18</v>
      </c>
      <c r="D274" s="34">
        <v>-0.27777777777777801</v>
      </c>
      <c r="E274" s="13">
        <v>0</v>
      </c>
      <c r="F274" s="13">
        <v>0</v>
      </c>
      <c r="G274" s="13">
        <v>12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1</v>
      </c>
    </row>
    <row r="275" spans="1:15" x14ac:dyDescent="0.25">
      <c r="A275" s="12" t="s">
        <v>572</v>
      </c>
      <c r="B275" s="13">
        <v>13</v>
      </c>
      <c r="C275" s="13">
        <v>18</v>
      </c>
      <c r="D275" s="34">
        <v>-0.27777777777777801</v>
      </c>
      <c r="E275" s="13">
        <v>4</v>
      </c>
      <c r="F275" s="13">
        <v>2</v>
      </c>
      <c r="G275" s="13">
        <v>7</v>
      </c>
      <c r="H275" s="13">
        <v>24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22</v>
      </c>
    </row>
    <row r="276" spans="1:15" x14ac:dyDescent="0.25">
      <c r="A276" s="12" t="s">
        <v>573</v>
      </c>
      <c r="B276" s="13">
        <v>10</v>
      </c>
      <c r="C276" s="13">
        <v>11</v>
      </c>
      <c r="D276" s="34">
        <v>-9.0909090909090898E-2</v>
      </c>
      <c r="E276" s="13">
        <v>2</v>
      </c>
      <c r="F276" s="13">
        <v>2</v>
      </c>
      <c r="G276" s="13">
        <v>6</v>
      </c>
      <c r="H276" s="13">
        <v>12</v>
      </c>
      <c r="I276" s="13">
        <v>0</v>
      </c>
      <c r="J276" s="13">
        <v>1</v>
      </c>
      <c r="K276" s="13">
        <v>0</v>
      </c>
      <c r="L276" s="13">
        <v>0</v>
      </c>
      <c r="M276" s="13">
        <v>0</v>
      </c>
      <c r="N276" s="13">
        <v>0</v>
      </c>
      <c r="O276" s="25">
        <v>27</v>
      </c>
    </row>
    <row r="277" spans="1:15" x14ac:dyDescent="0.25">
      <c r="A277" s="12" t="s">
        <v>574</v>
      </c>
      <c r="B277" s="13">
        <v>6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3</v>
      </c>
    </row>
    <row r="278" spans="1:15" x14ac:dyDescent="0.25">
      <c r="A278" s="12" t="s">
        <v>575</v>
      </c>
      <c r="B278" s="13">
        <v>1</v>
      </c>
      <c r="C278" s="13">
        <v>1</v>
      </c>
      <c r="D278" s="34">
        <v>0</v>
      </c>
      <c r="E278" s="13">
        <v>0</v>
      </c>
      <c r="F278" s="13">
        <v>0</v>
      </c>
      <c r="G278" s="13">
        <v>1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1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1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3</v>
      </c>
      <c r="C286" s="13">
        <v>3</v>
      </c>
      <c r="D286" s="34">
        <v>0</v>
      </c>
      <c r="E286" s="13">
        <v>0</v>
      </c>
      <c r="F286" s="13">
        <v>0</v>
      </c>
      <c r="G286" s="13">
        <v>1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1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4</v>
      </c>
      <c r="C287" s="13">
        <v>10</v>
      </c>
      <c r="D287" s="34">
        <v>-0.6</v>
      </c>
      <c r="E287" s="13">
        <v>3</v>
      </c>
      <c r="F287" s="13">
        <v>1</v>
      </c>
      <c r="G287" s="13">
        <v>3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1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7</v>
      </c>
      <c r="I289" s="13">
        <v>0</v>
      </c>
      <c r="J289" s="13">
        <v>3</v>
      </c>
      <c r="K289" s="13">
        <v>0</v>
      </c>
      <c r="L289" s="13">
        <v>0</v>
      </c>
      <c r="M289" s="13">
        <v>0</v>
      </c>
      <c r="N289" s="13">
        <v>0</v>
      </c>
      <c r="O289" s="25">
        <v>5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3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9</v>
      </c>
      <c r="C292" s="13">
        <v>5</v>
      </c>
      <c r="D292" s="34">
        <v>0.8</v>
      </c>
      <c r="E292" s="13">
        <v>0</v>
      </c>
      <c r="F292" s="13">
        <v>0</v>
      </c>
      <c r="G292" s="13">
        <v>4</v>
      </c>
      <c r="H292" s="13">
        <v>17</v>
      </c>
      <c r="I292" s="13">
        <v>1</v>
      </c>
      <c r="J292" s="13">
        <v>1</v>
      </c>
      <c r="K292" s="13">
        <v>0</v>
      </c>
      <c r="L292" s="13">
        <v>2</v>
      </c>
      <c r="M292" s="13">
        <v>0</v>
      </c>
      <c r="N292" s="13">
        <v>25</v>
      </c>
      <c r="O292" s="25">
        <v>8</v>
      </c>
    </row>
    <row r="293" spans="1:15" x14ac:dyDescent="0.25">
      <c r="A293" s="12" t="s">
        <v>590</v>
      </c>
      <c r="B293" s="13">
        <v>4</v>
      </c>
      <c r="C293" s="13">
        <v>2</v>
      </c>
      <c r="D293" s="34">
        <v>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1</v>
      </c>
      <c r="D297" s="34">
        <v>-1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1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1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2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1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1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2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1</v>
      </c>
    </row>
    <row r="303" spans="1:15" x14ac:dyDescent="0.25">
      <c r="A303" s="51" t="s">
        <v>600</v>
      </c>
      <c r="B303" s="32">
        <v>19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2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2</v>
      </c>
    </row>
    <row r="304" spans="1:15" x14ac:dyDescent="0.25">
      <c r="A304" s="12" t="s">
        <v>601</v>
      </c>
      <c r="B304" s="13">
        <v>2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1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17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1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1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1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5</v>
      </c>
      <c r="C310" s="32">
        <v>8</v>
      </c>
      <c r="D310" s="33">
        <v>-0.375</v>
      </c>
      <c r="E310" s="32">
        <v>1</v>
      </c>
      <c r="F310" s="32">
        <v>2</v>
      </c>
      <c r="G310" s="32">
        <v>1</v>
      </c>
      <c r="H310" s="32">
        <v>4</v>
      </c>
      <c r="I310" s="32">
        <v>0</v>
      </c>
      <c r="J310" s="32">
        <v>0</v>
      </c>
      <c r="K310" s="32">
        <v>0</v>
      </c>
      <c r="L310" s="32">
        <v>0</v>
      </c>
      <c r="M310" s="32">
        <v>1</v>
      </c>
      <c r="N310" s="32">
        <v>0</v>
      </c>
      <c r="O310" s="32">
        <v>1</v>
      </c>
    </row>
    <row r="311" spans="1:15" x14ac:dyDescent="0.25">
      <c r="A311" s="12" t="s">
        <v>608</v>
      </c>
      <c r="B311" s="13">
        <v>5</v>
      </c>
      <c r="C311" s="13">
        <v>7</v>
      </c>
      <c r="D311" s="34">
        <v>-0.28571428571428598</v>
      </c>
      <c r="E311" s="13">
        <v>1</v>
      </c>
      <c r="F311" s="13">
        <v>2</v>
      </c>
      <c r="G311" s="13">
        <v>1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1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1</v>
      </c>
      <c r="D313" s="34">
        <v>-1</v>
      </c>
      <c r="E313" s="13">
        <v>0</v>
      </c>
      <c r="F313" s="13">
        <v>0</v>
      </c>
      <c r="G313" s="13">
        <v>0</v>
      </c>
      <c r="H313" s="13">
        <v>2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2</v>
      </c>
      <c r="C316" s="32">
        <v>0</v>
      </c>
      <c r="D316" s="33">
        <v>0</v>
      </c>
      <c r="E316" s="32">
        <v>0</v>
      </c>
      <c r="F316" s="32">
        <v>0</v>
      </c>
      <c r="G316" s="32">
        <v>1</v>
      </c>
      <c r="H316" s="32">
        <v>1</v>
      </c>
      <c r="I316" s="32">
        <v>0</v>
      </c>
      <c r="J316" s="32">
        <v>0</v>
      </c>
      <c r="K316" s="32">
        <v>0</v>
      </c>
      <c r="L316" s="32">
        <v>0</v>
      </c>
      <c r="M316" s="32">
        <v>6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2</v>
      </c>
      <c r="C317" s="13">
        <v>0</v>
      </c>
      <c r="D317" s="34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6</v>
      </c>
      <c r="N317" s="13">
        <v>0</v>
      </c>
      <c r="O317" s="25">
        <v>0</v>
      </c>
    </row>
    <row r="318" spans="1:15" x14ac:dyDescent="0.25">
      <c r="A318" s="51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14434</v>
      </c>
      <c r="C321" s="32">
        <v>15862</v>
      </c>
      <c r="D321" s="33">
        <v>-9.0026478375992897E-2</v>
      </c>
      <c r="E321" s="32">
        <v>73</v>
      </c>
      <c r="F321" s="32">
        <v>0</v>
      </c>
      <c r="G321" s="32">
        <v>599</v>
      </c>
      <c r="H321" s="32">
        <v>0</v>
      </c>
      <c r="I321" s="32">
        <v>85</v>
      </c>
      <c r="J321" s="32">
        <v>0</v>
      </c>
      <c r="K321" s="32">
        <v>4</v>
      </c>
      <c r="L321" s="32">
        <v>0</v>
      </c>
      <c r="M321" s="32">
        <v>10</v>
      </c>
      <c r="N321" s="32">
        <v>30</v>
      </c>
      <c r="O321" s="32">
        <v>5</v>
      </c>
    </row>
    <row r="322" spans="1:15" x14ac:dyDescent="0.25">
      <c r="A322" s="12" t="s">
        <v>619</v>
      </c>
      <c r="B322" s="13">
        <v>14434</v>
      </c>
      <c r="C322" s="13">
        <v>15862</v>
      </c>
      <c r="D322" s="34">
        <v>-9.0026478375992897E-2</v>
      </c>
      <c r="E322" s="13">
        <v>73</v>
      </c>
      <c r="F322" s="13">
        <v>0</v>
      </c>
      <c r="G322" s="13">
        <v>599</v>
      </c>
      <c r="H322" s="13">
        <v>0</v>
      </c>
      <c r="I322" s="13">
        <v>85</v>
      </c>
      <c r="J322" s="13">
        <v>0</v>
      </c>
      <c r="K322" s="13">
        <v>4</v>
      </c>
      <c r="L322" s="13">
        <v>0</v>
      </c>
      <c r="M322" s="13">
        <v>10</v>
      </c>
      <c r="N322" s="13">
        <v>30</v>
      </c>
      <c r="O322" s="25">
        <v>5</v>
      </c>
    </row>
    <row r="323" spans="1:15" x14ac:dyDescent="0.25">
      <c r="A323" s="51" t="s">
        <v>620</v>
      </c>
      <c r="B323" s="32">
        <v>14</v>
      </c>
      <c r="C323" s="32">
        <v>9</v>
      </c>
      <c r="D323" s="33">
        <v>0.55555555555555602</v>
      </c>
      <c r="E323" s="32">
        <v>0</v>
      </c>
      <c r="F323" s="32">
        <v>0</v>
      </c>
      <c r="G323" s="32">
        <v>5</v>
      </c>
      <c r="H323" s="32">
        <v>3</v>
      </c>
      <c r="I323" s="32">
        <v>1</v>
      </c>
      <c r="J323" s="32">
        <v>0</v>
      </c>
      <c r="K323" s="32">
        <v>0</v>
      </c>
      <c r="L323" s="32">
        <v>0</v>
      </c>
      <c r="M323" s="32">
        <v>0</v>
      </c>
      <c r="N323" s="32">
        <v>10</v>
      </c>
      <c r="O323" s="32">
        <v>0</v>
      </c>
    </row>
    <row r="324" spans="1:15" x14ac:dyDescent="0.25">
      <c r="A324" s="12" t="s">
        <v>621</v>
      </c>
      <c r="B324" s="13">
        <v>14</v>
      </c>
      <c r="C324" s="13">
        <v>9</v>
      </c>
      <c r="D324" s="34">
        <v>0.55555555555555602</v>
      </c>
      <c r="E324" s="13">
        <v>0</v>
      </c>
      <c r="F324" s="13">
        <v>0</v>
      </c>
      <c r="G324" s="13">
        <v>5</v>
      </c>
      <c r="H324" s="13">
        <v>3</v>
      </c>
      <c r="I324" s="13">
        <v>1</v>
      </c>
      <c r="J324" s="13">
        <v>0</v>
      </c>
      <c r="K324" s="13">
        <v>0</v>
      </c>
      <c r="L324" s="13">
        <v>0</v>
      </c>
      <c r="M324" s="13">
        <v>0</v>
      </c>
      <c r="N324" s="13">
        <v>10</v>
      </c>
      <c r="O324" s="25">
        <v>0</v>
      </c>
    </row>
    <row r="325" spans="1:15" x14ac:dyDescent="0.25">
      <c r="A325" s="51" t="s">
        <v>622</v>
      </c>
      <c r="B325" s="32">
        <v>0</v>
      </c>
      <c r="C325" s="32">
        <v>1</v>
      </c>
      <c r="D325" s="33">
        <v>-1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1</v>
      </c>
      <c r="D326" s="34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68044</v>
      </c>
      <c r="C327" s="32">
        <v>72452</v>
      </c>
      <c r="D327" s="33">
        <v>-6.0840280461546999E-2</v>
      </c>
      <c r="E327" s="32">
        <v>9255</v>
      </c>
      <c r="F327" s="32">
        <v>6127</v>
      </c>
      <c r="G327" s="32">
        <v>12074</v>
      </c>
      <c r="H327" s="32">
        <v>9359</v>
      </c>
      <c r="I327" s="32">
        <v>223</v>
      </c>
      <c r="J327" s="32">
        <v>217</v>
      </c>
      <c r="K327" s="32">
        <v>46</v>
      </c>
      <c r="L327" s="32">
        <v>48</v>
      </c>
      <c r="M327" s="32">
        <v>1013</v>
      </c>
      <c r="N327" s="32">
        <v>563</v>
      </c>
      <c r="O327" s="32">
        <v>15094</v>
      </c>
    </row>
  </sheetData>
  <sheetProtection algorithmName="SHA-512" hashValue="TB0zAFV3dZGuXQ6bvR+b1Gj5XETQu8LEvdgV48aHPeRkTAM/oEDK0xerXha34i8pM4SDpsGtPkvI7hjduz2GcQ==" saltValue="OAsxeDuvh2vqTNfF1DUCE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5">
        <v>2</v>
      </c>
    </row>
    <row r="6" spans="1:3" x14ac:dyDescent="0.25">
      <c r="A6" s="170"/>
      <c r="B6" s="12" t="s">
        <v>311</v>
      </c>
      <c r="C6" s="25">
        <v>1056</v>
      </c>
    </row>
    <row r="7" spans="1:3" x14ac:dyDescent="0.25">
      <c r="A7" s="170"/>
      <c r="B7" s="12" t="s">
        <v>629</v>
      </c>
      <c r="C7" s="25">
        <v>41</v>
      </c>
    </row>
    <row r="8" spans="1:3" x14ac:dyDescent="0.25">
      <c r="A8" s="170"/>
      <c r="B8" s="12" t="s">
        <v>630</v>
      </c>
      <c r="C8" s="25">
        <v>81</v>
      </c>
    </row>
    <row r="9" spans="1:3" x14ac:dyDescent="0.25">
      <c r="A9" s="170"/>
      <c r="B9" s="12" t="s">
        <v>631</v>
      </c>
      <c r="C9" s="25">
        <v>359</v>
      </c>
    </row>
    <row r="10" spans="1:3" x14ac:dyDescent="0.25">
      <c r="A10" s="170"/>
      <c r="B10" s="12" t="s">
        <v>632</v>
      </c>
      <c r="C10" s="25">
        <v>311</v>
      </c>
    </row>
    <row r="11" spans="1:3" x14ac:dyDescent="0.25">
      <c r="A11" s="170"/>
      <c r="B11" s="12" t="s">
        <v>633</v>
      </c>
      <c r="C11" s="25">
        <v>1320</v>
      </c>
    </row>
    <row r="12" spans="1:3" x14ac:dyDescent="0.25">
      <c r="A12" s="170"/>
      <c r="B12" s="12" t="s">
        <v>408</v>
      </c>
      <c r="C12" s="25">
        <v>278</v>
      </c>
    </row>
    <row r="13" spans="1:3" x14ac:dyDescent="0.25">
      <c r="A13" s="170"/>
      <c r="B13" s="12" t="s">
        <v>634</v>
      </c>
      <c r="C13" s="25">
        <v>41</v>
      </c>
    </row>
    <row r="14" spans="1:3" x14ac:dyDescent="0.25">
      <c r="A14" s="170"/>
      <c r="B14" s="12" t="s">
        <v>635</v>
      </c>
      <c r="C14" s="25">
        <v>1</v>
      </c>
    </row>
    <row r="15" spans="1:3" x14ac:dyDescent="0.25">
      <c r="A15" s="170"/>
      <c r="B15" s="12" t="s">
        <v>478</v>
      </c>
      <c r="C15" s="25">
        <v>6</v>
      </c>
    </row>
    <row r="16" spans="1:3" x14ac:dyDescent="0.25">
      <c r="A16" s="170"/>
      <c r="B16" s="12" t="s">
        <v>636</v>
      </c>
      <c r="C16" s="25">
        <v>40</v>
      </c>
    </row>
    <row r="17" spans="1:3" x14ac:dyDescent="0.25">
      <c r="A17" s="170"/>
      <c r="B17" s="12" t="s">
        <v>637</v>
      </c>
      <c r="C17" s="25">
        <v>490</v>
      </c>
    </row>
    <row r="18" spans="1:3" x14ac:dyDescent="0.25">
      <c r="A18" s="170"/>
      <c r="B18" s="12" t="s">
        <v>638</v>
      </c>
      <c r="C18" s="25">
        <v>57</v>
      </c>
    </row>
    <row r="19" spans="1:3" x14ac:dyDescent="0.25">
      <c r="A19" s="171"/>
      <c r="B19" s="12" t="s">
        <v>106</v>
      </c>
      <c r="C19" s="25">
        <v>676</v>
      </c>
    </row>
    <row r="20" spans="1:3" x14ac:dyDescent="0.25">
      <c r="A20" s="169" t="s">
        <v>639</v>
      </c>
      <c r="B20" s="12" t="s">
        <v>640</v>
      </c>
      <c r="C20" s="25">
        <v>59</v>
      </c>
    </row>
    <row r="21" spans="1:3" x14ac:dyDescent="0.25">
      <c r="A21" s="171"/>
      <c r="B21" s="12" t="s">
        <v>641</v>
      </c>
      <c r="C21" s="28"/>
    </row>
    <row r="22" spans="1:3" x14ac:dyDescent="0.25">
      <c r="A22" s="169" t="s">
        <v>642</v>
      </c>
      <c r="B22" s="12" t="s">
        <v>643</v>
      </c>
      <c r="C22" s="28"/>
    </row>
    <row r="23" spans="1:3" x14ac:dyDescent="0.25">
      <c r="A23" s="170"/>
      <c r="B23" s="12" t="s">
        <v>644</v>
      </c>
      <c r="C23" s="28"/>
    </row>
    <row r="24" spans="1:3" x14ac:dyDescent="0.25">
      <c r="A24" s="171"/>
      <c r="B24" s="15" t="s">
        <v>645</v>
      </c>
      <c r="C24" s="35"/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8"/>
    </row>
    <row r="28" spans="1:3" x14ac:dyDescent="0.25">
      <c r="A28" s="169" t="s">
        <v>282</v>
      </c>
      <c r="B28" s="12" t="s">
        <v>648</v>
      </c>
      <c r="C28" s="25">
        <v>7</v>
      </c>
    </row>
    <row r="29" spans="1:3" x14ac:dyDescent="0.25">
      <c r="A29" s="170"/>
      <c r="B29" s="12" t="s">
        <v>649</v>
      </c>
      <c r="C29" s="25">
        <v>173</v>
      </c>
    </row>
    <row r="30" spans="1:3" x14ac:dyDescent="0.25">
      <c r="A30" s="170"/>
      <c r="B30" s="12" t="s">
        <v>650</v>
      </c>
      <c r="C30" s="25">
        <v>10</v>
      </c>
    </row>
    <row r="31" spans="1:3" x14ac:dyDescent="0.25">
      <c r="A31" s="171"/>
      <c r="B31" s="12" t="s">
        <v>651</v>
      </c>
      <c r="C31" s="25">
        <v>13</v>
      </c>
    </row>
    <row r="32" spans="1:3" x14ac:dyDescent="0.25">
      <c r="A32" s="11" t="s">
        <v>652</v>
      </c>
      <c r="B32" s="18"/>
      <c r="C32" s="25">
        <v>11</v>
      </c>
    </row>
    <row r="33" spans="1:3" x14ac:dyDescent="0.25">
      <c r="A33" s="11" t="s">
        <v>653</v>
      </c>
      <c r="B33" s="18"/>
      <c r="C33" s="25">
        <v>513</v>
      </c>
    </row>
    <row r="34" spans="1:3" x14ac:dyDescent="0.25">
      <c r="A34" s="11" t="s">
        <v>654</v>
      </c>
      <c r="B34" s="18"/>
      <c r="C34" s="25">
        <v>195</v>
      </c>
    </row>
    <row r="35" spans="1:3" x14ac:dyDescent="0.25">
      <c r="A35" s="11" t="s">
        <v>655</v>
      </c>
      <c r="B35" s="18"/>
      <c r="C35" s="28"/>
    </row>
    <row r="36" spans="1:3" x14ac:dyDescent="0.25">
      <c r="A36" s="11" t="s">
        <v>656</v>
      </c>
      <c r="B36" s="18"/>
      <c r="C36" s="25">
        <v>25</v>
      </c>
    </row>
    <row r="37" spans="1:3" x14ac:dyDescent="0.25">
      <c r="A37" s="11" t="s">
        <v>657</v>
      </c>
      <c r="B37" s="18"/>
      <c r="C37" s="25">
        <v>40</v>
      </c>
    </row>
    <row r="38" spans="1:3" x14ac:dyDescent="0.25">
      <c r="A38" s="11" t="s">
        <v>645</v>
      </c>
      <c r="B38" s="18"/>
      <c r="C38" s="25">
        <v>358</v>
      </c>
    </row>
    <row r="39" spans="1:3" x14ac:dyDescent="0.25">
      <c r="A39" s="169" t="s">
        <v>658</v>
      </c>
      <c r="B39" s="12" t="s">
        <v>659</v>
      </c>
      <c r="C39" s="25">
        <v>194</v>
      </c>
    </row>
    <row r="40" spans="1:3" x14ac:dyDescent="0.25">
      <c r="A40" s="170"/>
      <c r="B40" s="12" t="s">
        <v>660</v>
      </c>
      <c r="C40" s="28"/>
    </row>
    <row r="41" spans="1:3" x14ac:dyDescent="0.25">
      <c r="A41" s="170"/>
      <c r="B41" s="12" t="s">
        <v>661</v>
      </c>
      <c r="C41" s="25">
        <v>45</v>
      </c>
    </row>
    <row r="42" spans="1:3" x14ac:dyDescent="0.25">
      <c r="A42" s="170"/>
      <c r="B42" s="12" t="s">
        <v>662</v>
      </c>
      <c r="C42" s="25">
        <v>1</v>
      </c>
    </row>
    <row r="43" spans="1:3" x14ac:dyDescent="0.25">
      <c r="A43" s="171"/>
      <c r="B43" s="15" t="s">
        <v>663</v>
      </c>
      <c r="C43" s="35"/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61</v>
      </c>
    </row>
    <row r="47" spans="1:3" x14ac:dyDescent="0.25">
      <c r="A47" s="169" t="s">
        <v>76</v>
      </c>
      <c r="B47" s="12" t="s">
        <v>665</v>
      </c>
      <c r="C47" s="25">
        <v>44</v>
      </c>
    </row>
    <row r="48" spans="1:3" x14ac:dyDescent="0.25">
      <c r="A48" s="171"/>
      <c r="B48" s="12" t="s">
        <v>666</v>
      </c>
      <c r="C48" s="25">
        <v>669</v>
      </c>
    </row>
    <row r="49" spans="1:3" x14ac:dyDescent="0.25">
      <c r="A49" s="169" t="s">
        <v>667</v>
      </c>
      <c r="B49" s="12" t="s">
        <v>668</v>
      </c>
      <c r="C49" s="25">
        <v>3</v>
      </c>
    </row>
    <row r="50" spans="1:3" x14ac:dyDescent="0.25">
      <c r="A50" s="171"/>
      <c r="B50" s="15" t="s">
        <v>669</v>
      </c>
      <c r="C50" s="35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5">
        <v>4588</v>
      </c>
    </row>
    <row r="54" spans="1:3" x14ac:dyDescent="0.25">
      <c r="A54" s="170"/>
      <c r="B54" s="12" t="s">
        <v>671</v>
      </c>
      <c r="C54" s="25">
        <v>551</v>
      </c>
    </row>
    <row r="55" spans="1:3" x14ac:dyDescent="0.25">
      <c r="A55" s="170"/>
      <c r="B55" s="12" t="s">
        <v>672</v>
      </c>
      <c r="C55" s="25">
        <v>352</v>
      </c>
    </row>
    <row r="56" spans="1:3" x14ac:dyDescent="0.25">
      <c r="A56" s="170"/>
      <c r="B56" s="12" t="s">
        <v>673</v>
      </c>
      <c r="C56" s="25">
        <v>1436</v>
      </c>
    </row>
    <row r="57" spans="1:3" x14ac:dyDescent="0.25">
      <c r="A57" s="171"/>
      <c r="B57" s="12" t="s">
        <v>674</v>
      </c>
      <c r="C57" s="25">
        <v>216</v>
      </c>
    </row>
    <row r="58" spans="1:3" x14ac:dyDescent="0.25">
      <c r="A58" s="169" t="s">
        <v>675</v>
      </c>
      <c r="B58" s="12" t="s">
        <v>676</v>
      </c>
      <c r="C58" s="25">
        <v>2033</v>
      </c>
    </row>
    <row r="59" spans="1:3" x14ac:dyDescent="0.25">
      <c r="A59" s="170"/>
      <c r="B59" s="12" t="s">
        <v>677</v>
      </c>
      <c r="C59" s="25">
        <v>406</v>
      </c>
    </row>
    <row r="60" spans="1:3" x14ac:dyDescent="0.25">
      <c r="A60" s="170"/>
      <c r="B60" s="12" t="s">
        <v>678</v>
      </c>
      <c r="C60" s="25">
        <v>39</v>
      </c>
    </row>
    <row r="61" spans="1:3" x14ac:dyDescent="0.25">
      <c r="A61" s="170"/>
      <c r="B61" s="12" t="s">
        <v>679</v>
      </c>
      <c r="C61" s="25">
        <v>1098</v>
      </c>
    </row>
    <row r="62" spans="1:3" x14ac:dyDescent="0.25">
      <c r="A62" s="171"/>
      <c r="B62" s="15" t="s">
        <v>674</v>
      </c>
      <c r="C62" s="36">
        <v>262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334</v>
      </c>
    </row>
    <row r="66" spans="1:3" x14ac:dyDescent="0.25">
      <c r="A66" s="11" t="s">
        <v>682</v>
      </c>
      <c r="B66" s="18"/>
      <c r="C66" s="25">
        <v>127</v>
      </c>
    </row>
    <row r="67" spans="1:3" x14ac:dyDescent="0.25">
      <c r="A67" s="11" t="s">
        <v>683</v>
      </c>
      <c r="B67" s="18"/>
      <c r="C67" s="25">
        <v>1612</v>
      </c>
    </row>
    <row r="68" spans="1:3" x14ac:dyDescent="0.25">
      <c r="A68" s="169" t="s">
        <v>684</v>
      </c>
      <c r="B68" s="12" t="s">
        <v>685</v>
      </c>
      <c r="C68" s="25">
        <v>2</v>
      </c>
    </row>
    <row r="69" spans="1:3" x14ac:dyDescent="0.25">
      <c r="A69" s="171"/>
      <c r="B69" s="12" t="s">
        <v>686</v>
      </c>
      <c r="C69" s="25">
        <v>101</v>
      </c>
    </row>
    <row r="70" spans="1:3" x14ac:dyDescent="0.25">
      <c r="A70" s="11" t="s">
        <v>687</v>
      </c>
      <c r="B70" s="18"/>
      <c r="C70" s="25">
        <v>5</v>
      </c>
    </row>
    <row r="71" spans="1:3" x14ac:dyDescent="0.25">
      <c r="A71" s="11" t="s">
        <v>688</v>
      </c>
      <c r="B71" s="18"/>
      <c r="C71" s="25">
        <v>121</v>
      </c>
    </row>
    <row r="72" spans="1:3" x14ac:dyDescent="0.25">
      <c r="A72" s="11" t="s">
        <v>689</v>
      </c>
      <c r="B72" s="18"/>
      <c r="C72" s="25">
        <v>1</v>
      </c>
    </row>
    <row r="73" spans="1:3" x14ac:dyDescent="0.25">
      <c r="A73" s="11" t="s">
        <v>690</v>
      </c>
      <c r="B73" s="18"/>
      <c r="C73" s="25">
        <v>62</v>
      </c>
    </row>
    <row r="74" spans="1:3" x14ac:dyDescent="0.25">
      <c r="A74" s="11" t="s">
        <v>691</v>
      </c>
      <c r="B74" s="18"/>
      <c r="C74" s="25">
        <v>6</v>
      </c>
    </row>
    <row r="75" spans="1:3" x14ac:dyDescent="0.25">
      <c r="A75" s="11" t="s">
        <v>692</v>
      </c>
      <c r="B75" s="19"/>
      <c r="C75" s="36">
        <v>2</v>
      </c>
    </row>
  </sheetData>
  <sheetProtection algorithmName="SHA-512" hashValue="wU4bnH/wJQnGReVVQoVULhx846rsNBmjt2QodW+BTUZmRMpmnBvt/PIcZOGXa+dHmj22wDkiqn0riBPu61SWOg==" saltValue="GI30R6CwkDCzsd5MNG++n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0" t="s">
        <v>695</v>
      </c>
      <c r="B5" s="41" t="s">
        <v>696</v>
      </c>
      <c r="C5" s="42">
        <v>36</v>
      </c>
    </row>
    <row r="6" spans="1:3" x14ac:dyDescent="0.25">
      <c r="A6" s="181"/>
      <c r="B6" s="41" t="s">
        <v>289</v>
      </c>
      <c r="C6" s="42">
        <v>757</v>
      </c>
    </row>
    <row r="7" spans="1:3" x14ac:dyDescent="0.25">
      <c r="A7" s="181"/>
      <c r="B7" s="41" t="s">
        <v>697</v>
      </c>
      <c r="C7" s="42">
        <v>198</v>
      </c>
    </row>
    <row r="8" spans="1:3" x14ac:dyDescent="0.25">
      <c r="A8" s="181"/>
      <c r="B8" s="41" t="s">
        <v>698</v>
      </c>
      <c r="C8" s="42">
        <v>2</v>
      </c>
    </row>
    <row r="9" spans="1:3" x14ac:dyDescent="0.25">
      <c r="A9" s="181"/>
      <c r="B9" s="41" t="s">
        <v>699</v>
      </c>
      <c r="C9" s="28"/>
    </row>
    <row r="10" spans="1:3" x14ac:dyDescent="0.25">
      <c r="A10" s="181"/>
      <c r="B10" s="41" t="s">
        <v>700</v>
      </c>
      <c r="C10" s="42">
        <v>1</v>
      </c>
    </row>
    <row r="11" spans="1:3" x14ac:dyDescent="0.25">
      <c r="A11" s="182"/>
      <c r="B11" s="41" t="s">
        <v>701</v>
      </c>
      <c r="C11" s="28"/>
    </row>
    <row r="12" spans="1:3" x14ac:dyDescent="0.25">
      <c r="A12" s="180" t="s">
        <v>702</v>
      </c>
      <c r="B12" s="41" t="s">
        <v>59</v>
      </c>
      <c r="C12" s="42">
        <v>532</v>
      </c>
    </row>
    <row r="13" spans="1:3" x14ac:dyDescent="0.25">
      <c r="A13" s="181"/>
      <c r="B13" s="41" t="s">
        <v>703</v>
      </c>
      <c r="C13" s="42">
        <v>147</v>
      </c>
    </row>
    <row r="14" spans="1:3" x14ac:dyDescent="0.25">
      <c r="A14" s="181"/>
      <c r="B14" s="41" t="s">
        <v>704</v>
      </c>
      <c r="C14" s="42">
        <v>77</v>
      </c>
    </row>
    <row r="15" spans="1:3" x14ac:dyDescent="0.25">
      <c r="A15" s="182"/>
      <c r="B15" s="43" t="s">
        <v>705</v>
      </c>
      <c r="C15" s="44">
        <v>106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75</v>
      </c>
    </row>
    <row r="19" spans="1:3" x14ac:dyDescent="0.25">
      <c r="A19" s="40" t="s">
        <v>708</v>
      </c>
      <c r="B19" s="18"/>
      <c r="C19" s="42">
        <v>60</v>
      </c>
    </row>
    <row r="20" spans="1:3" x14ac:dyDescent="0.25">
      <c r="A20" s="40" t="s">
        <v>709</v>
      </c>
      <c r="B20" s="18"/>
      <c r="C20" s="42">
        <v>143</v>
      </c>
    </row>
    <row r="21" spans="1:3" x14ac:dyDescent="0.25">
      <c r="A21" s="40" t="s">
        <v>710</v>
      </c>
      <c r="B21" s="18"/>
      <c r="C21" s="42">
        <v>70</v>
      </c>
    </row>
    <row r="22" spans="1:3" x14ac:dyDescent="0.25">
      <c r="A22" s="40" t="s">
        <v>711</v>
      </c>
      <c r="B22" s="18"/>
      <c r="C22" s="42">
        <v>369</v>
      </c>
    </row>
    <row r="23" spans="1:3" x14ac:dyDescent="0.25">
      <c r="A23" s="40" t="s">
        <v>712</v>
      </c>
      <c r="B23" s="18"/>
      <c r="C23" s="42">
        <v>172</v>
      </c>
    </row>
    <row r="24" spans="1:3" x14ac:dyDescent="0.25">
      <c r="A24" s="40" t="s">
        <v>713</v>
      </c>
      <c r="B24" s="18"/>
      <c r="C24" s="42">
        <v>104</v>
      </c>
    </row>
    <row r="25" spans="1:3" x14ac:dyDescent="0.25">
      <c r="A25" s="40" t="s">
        <v>714</v>
      </c>
      <c r="B25" s="18"/>
      <c r="C25" s="42">
        <v>3</v>
      </c>
    </row>
    <row r="26" spans="1:3" x14ac:dyDescent="0.25">
      <c r="A26" s="40" t="s">
        <v>715</v>
      </c>
      <c r="B26" s="18"/>
      <c r="C26" s="42">
        <v>4</v>
      </c>
    </row>
    <row r="27" spans="1:3" x14ac:dyDescent="0.25">
      <c r="A27" s="40" t="s">
        <v>716</v>
      </c>
      <c r="B27" s="19"/>
      <c r="C27" s="44">
        <v>108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42">
        <v>9</v>
      </c>
    </row>
    <row r="31" spans="1:3" x14ac:dyDescent="0.25">
      <c r="A31" s="40" t="s">
        <v>719</v>
      </c>
      <c r="B31" s="18"/>
      <c r="C31" s="42">
        <v>65</v>
      </c>
    </row>
    <row r="32" spans="1:3" x14ac:dyDescent="0.25">
      <c r="A32" s="40" t="s">
        <v>720</v>
      </c>
      <c r="B32" s="18"/>
      <c r="C32" s="42">
        <v>82</v>
      </c>
    </row>
    <row r="33" spans="1:6" x14ac:dyDescent="0.25">
      <c r="A33" s="40" t="s">
        <v>721</v>
      </c>
      <c r="B33" s="18"/>
      <c r="C33" s="42">
        <v>82</v>
      </c>
    </row>
    <row r="34" spans="1:6" x14ac:dyDescent="0.25">
      <c r="A34" s="40" t="s">
        <v>722</v>
      </c>
      <c r="B34" s="18"/>
      <c r="C34" s="42">
        <v>28</v>
      </c>
    </row>
    <row r="35" spans="1:6" x14ac:dyDescent="0.25">
      <c r="A35" s="40" t="s">
        <v>723</v>
      </c>
      <c r="B35" s="18"/>
      <c r="C35" s="42">
        <v>38</v>
      </c>
    </row>
    <row r="36" spans="1:6" x14ac:dyDescent="0.25">
      <c r="A36" s="40" t="s">
        <v>724</v>
      </c>
      <c r="B36" s="18"/>
      <c r="C36" s="42">
        <v>10</v>
      </c>
    </row>
    <row r="37" spans="1:6" x14ac:dyDescent="0.25">
      <c r="A37" s="40" t="s">
        <v>725</v>
      </c>
      <c r="B37" s="19"/>
      <c r="C37" s="44">
        <v>6</v>
      </c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28"/>
    </row>
    <row r="41" spans="1:6" x14ac:dyDescent="0.25">
      <c r="A41" s="40" t="s">
        <v>109</v>
      </c>
      <c r="B41" s="18"/>
      <c r="C41" s="28"/>
    </row>
    <row r="42" spans="1:6" x14ac:dyDescent="0.25">
      <c r="A42" s="40" t="s">
        <v>727</v>
      </c>
      <c r="B42" s="19"/>
      <c r="C42" s="35"/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0" t="s">
        <v>627</v>
      </c>
      <c r="B45" s="41" t="s">
        <v>730</v>
      </c>
      <c r="C45" s="20"/>
      <c r="D45" s="20"/>
      <c r="E45" s="20"/>
      <c r="F45" s="28"/>
    </row>
    <row r="46" spans="1:6" x14ac:dyDescent="0.25">
      <c r="A46" s="181"/>
      <c r="B46" s="41" t="s">
        <v>731</v>
      </c>
      <c r="C46" s="20"/>
      <c r="D46" s="20"/>
      <c r="E46" s="20"/>
      <c r="F46" s="28"/>
    </row>
    <row r="47" spans="1:6" x14ac:dyDescent="0.25">
      <c r="A47" s="181"/>
      <c r="B47" s="41" t="s">
        <v>732</v>
      </c>
      <c r="C47" s="46">
        <v>0</v>
      </c>
      <c r="D47" s="46">
        <v>0</v>
      </c>
      <c r="E47" s="46">
        <v>1</v>
      </c>
      <c r="F47" s="42">
        <v>0</v>
      </c>
    </row>
    <row r="48" spans="1:6" x14ac:dyDescent="0.25">
      <c r="A48" s="181"/>
      <c r="B48" s="41" t="s">
        <v>733</v>
      </c>
      <c r="C48" s="20"/>
      <c r="D48" s="20"/>
      <c r="E48" s="20"/>
      <c r="F48" s="28"/>
    </row>
    <row r="49" spans="1:6" x14ac:dyDescent="0.25">
      <c r="A49" s="181"/>
      <c r="B49" s="41" t="s">
        <v>311</v>
      </c>
      <c r="C49" s="46">
        <v>39</v>
      </c>
      <c r="D49" s="46">
        <v>46</v>
      </c>
      <c r="E49" s="46">
        <v>10</v>
      </c>
      <c r="F49" s="42">
        <v>20</v>
      </c>
    </row>
    <row r="50" spans="1:6" x14ac:dyDescent="0.25">
      <c r="A50" s="181"/>
      <c r="B50" s="41" t="s">
        <v>734</v>
      </c>
      <c r="C50" s="46">
        <v>665</v>
      </c>
      <c r="D50" s="46">
        <v>265</v>
      </c>
      <c r="E50" s="46">
        <v>42</v>
      </c>
      <c r="F50" s="42">
        <v>80</v>
      </c>
    </row>
    <row r="51" spans="1:6" x14ac:dyDescent="0.25">
      <c r="A51" s="181"/>
      <c r="B51" s="41" t="s">
        <v>735</v>
      </c>
      <c r="C51" s="46">
        <v>145</v>
      </c>
      <c r="D51" s="46">
        <v>41</v>
      </c>
      <c r="E51" s="46">
        <v>8</v>
      </c>
      <c r="F51" s="42">
        <v>19</v>
      </c>
    </row>
    <row r="52" spans="1:6" x14ac:dyDescent="0.25">
      <c r="A52" s="181"/>
      <c r="B52" s="41" t="s">
        <v>736</v>
      </c>
      <c r="C52" s="46">
        <v>3</v>
      </c>
      <c r="D52" s="46">
        <v>1</v>
      </c>
      <c r="E52" s="46">
        <v>0</v>
      </c>
      <c r="F52" s="42">
        <v>0</v>
      </c>
    </row>
    <row r="53" spans="1:6" x14ac:dyDescent="0.25">
      <c r="A53" s="181"/>
      <c r="B53" s="41" t="s">
        <v>737</v>
      </c>
      <c r="C53" s="46">
        <v>0</v>
      </c>
      <c r="D53" s="46">
        <v>1</v>
      </c>
      <c r="E53" s="46">
        <v>0</v>
      </c>
      <c r="F53" s="42">
        <v>0</v>
      </c>
    </row>
    <row r="54" spans="1:6" x14ac:dyDescent="0.25">
      <c r="A54" s="181"/>
      <c r="B54" s="41" t="s">
        <v>738</v>
      </c>
      <c r="C54" s="46">
        <v>16</v>
      </c>
      <c r="D54" s="46">
        <v>25</v>
      </c>
      <c r="E54" s="46">
        <v>10</v>
      </c>
      <c r="F54" s="42">
        <v>10</v>
      </c>
    </row>
    <row r="55" spans="1:6" x14ac:dyDescent="0.25">
      <c r="A55" s="181"/>
      <c r="B55" s="41" t="s">
        <v>739</v>
      </c>
      <c r="C55" s="46">
        <v>1</v>
      </c>
      <c r="D55" s="46">
        <v>2</v>
      </c>
      <c r="E55" s="46">
        <v>1</v>
      </c>
      <c r="F55" s="42">
        <v>4</v>
      </c>
    </row>
    <row r="56" spans="1:6" x14ac:dyDescent="0.25">
      <c r="A56" s="181"/>
      <c r="B56" s="41" t="s">
        <v>740</v>
      </c>
      <c r="C56" s="20"/>
      <c r="D56" s="20"/>
      <c r="E56" s="20"/>
      <c r="F56" s="28"/>
    </row>
    <row r="57" spans="1:6" x14ac:dyDescent="0.25">
      <c r="A57" s="181"/>
      <c r="B57" s="41" t="s">
        <v>349</v>
      </c>
      <c r="C57" s="20"/>
      <c r="D57" s="20"/>
      <c r="E57" s="20"/>
      <c r="F57" s="28"/>
    </row>
    <row r="58" spans="1:6" x14ac:dyDescent="0.25">
      <c r="A58" s="181"/>
      <c r="B58" s="41" t="s">
        <v>741</v>
      </c>
      <c r="C58" s="46">
        <v>2</v>
      </c>
      <c r="D58" s="46">
        <v>0</v>
      </c>
      <c r="E58" s="46">
        <v>0</v>
      </c>
      <c r="F58" s="42">
        <v>0</v>
      </c>
    </row>
    <row r="59" spans="1:6" x14ac:dyDescent="0.25">
      <c r="A59" s="181"/>
      <c r="B59" s="41" t="s">
        <v>742</v>
      </c>
      <c r="C59" s="46">
        <v>1</v>
      </c>
      <c r="D59" s="46">
        <v>0</v>
      </c>
      <c r="E59" s="46">
        <v>0</v>
      </c>
      <c r="F59" s="42">
        <v>0</v>
      </c>
    </row>
    <row r="60" spans="1:6" x14ac:dyDescent="0.25">
      <c r="A60" s="181"/>
      <c r="B60" s="41" t="s">
        <v>743</v>
      </c>
      <c r="C60" s="46">
        <v>0</v>
      </c>
      <c r="D60" s="46">
        <v>1</v>
      </c>
      <c r="E60" s="46">
        <v>0</v>
      </c>
      <c r="F60" s="42">
        <v>0</v>
      </c>
    </row>
    <row r="61" spans="1:6" x14ac:dyDescent="0.25">
      <c r="A61" s="181"/>
      <c r="B61" s="41" t="s">
        <v>744</v>
      </c>
      <c r="C61" s="46">
        <v>72</v>
      </c>
      <c r="D61" s="46">
        <v>59</v>
      </c>
      <c r="E61" s="46">
        <v>18</v>
      </c>
      <c r="F61" s="42">
        <v>28</v>
      </c>
    </row>
    <row r="62" spans="1:6" x14ac:dyDescent="0.25">
      <c r="A62" s="181"/>
      <c r="B62" s="41" t="s">
        <v>745</v>
      </c>
      <c r="C62" s="46">
        <v>6</v>
      </c>
      <c r="D62" s="46">
        <v>29</v>
      </c>
      <c r="E62" s="46">
        <v>13</v>
      </c>
      <c r="F62" s="42">
        <v>2</v>
      </c>
    </row>
    <row r="63" spans="1:6" x14ac:dyDescent="0.25">
      <c r="A63" s="182"/>
      <c r="B63" s="41" t="s">
        <v>746</v>
      </c>
      <c r="C63" s="20"/>
      <c r="D63" s="20"/>
      <c r="E63" s="20"/>
      <c r="F63" s="28"/>
    </row>
    <row r="64" spans="1:6" x14ac:dyDescent="0.25">
      <c r="A64" s="178" t="s">
        <v>747</v>
      </c>
      <c r="B64" s="179"/>
      <c r="C64" s="47">
        <v>950</v>
      </c>
      <c r="D64" s="47">
        <v>470</v>
      </c>
      <c r="E64" s="47">
        <v>103</v>
      </c>
      <c r="F64" s="47">
        <v>163</v>
      </c>
    </row>
    <row r="65" spans="1:6" x14ac:dyDescent="0.25">
      <c r="A65" s="180" t="s">
        <v>642</v>
      </c>
      <c r="B65" s="41" t="s">
        <v>748</v>
      </c>
      <c r="C65" s="46">
        <v>50</v>
      </c>
      <c r="D65" s="46">
        <v>0</v>
      </c>
      <c r="E65" s="46">
        <v>0</v>
      </c>
      <c r="F65" s="42">
        <v>0</v>
      </c>
    </row>
    <row r="66" spans="1:6" x14ac:dyDescent="0.25">
      <c r="A66" s="181"/>
      <c r="B66" s="41" t="s">
        <v>749</v>
      </c>
      <c r="C66" s="46">
        <v>8</v>
      </c>
      <c r="D66" s="46">
        <v>0</v>
      </c>
      <c r="E66" s="46">
        <v>0</v>
      </c>
      <c r="F66" s="42">
        <v>0</v>
      </c>
    </row>
    <row r="67" spans="1:6" x14ac:dyDescent="0.25">
      <c r="A67" s="182"/>
      <c r="B67" s="41" t="s">
        <v>106</v>
      </c>
      <c r="C67" s="46">
        <v>20</v>
      </c>
      <c r="D67" s="46">
        <v>0</v>
      </c>
      <c r="E67" s="46">
        <v>0</v>
      </c>
      <c r="F67" s="42">
        <v>0</v>
      </c>
    </row>
    <row r="68" spans="1:6" x14ac:dyDescent="0.25">
      <c r="A68" s="178" t="s">
        <v>750</v>
      </c>
      <c r="B68" s="179"/>
      <c r="C68" s="47">
        <v>78</v>
      </c>
      <c r="D68" s="47">
        <v>0</v>
      </c>
      <c r="E68" s="47">
        <v>0</v>
      </c>
      <c r="F68" s="47">
        <v>0</v>
      </c>
    </row>
  </sheetData>
  <sheetProtection algorithmName="SHA-512" hashValue="6pnt0Xtv/8xG+Ta67XqSo1fF0jZ9PuY5s4mmqwI4VfzfFwSJBvUV3CahWPc+lRKWfaRu7rBUvtSh7JzwqjQhng==" saltValue="HYYrbLXOTarix5Qp/ySD9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5">
        <v>2549</v>
      </c>
    </row>
    <row r="7" spans="1:3" x14ac:dyDescent="0.25">
      <c r="A7" s="170"/>
      <c r="B7" s="12" t="s">
        <v>696</v>
      </c>
      <c r="C7" s="25">
        <v>227</v>
      </c>
    </row>
    <row r="8" spans="1:3" x14ac:dyDescent="0.25">
      <c r="A8" s="170"/>
      <c r="B8" s="12" t="s">
        <v>755</v>
      </c>
      <c r="C8" s="25">
        <v>4785</v>
      </c>
    </row>
    <row r="9" spans="1:3" x14ac:dyDescent="0.25">
      <c r="A9" s="170"/>
      <c r="B9" s="12" t="s">
        <v>756</v>
      </c>
      <c r="C9" s="25">
        <v>1055</v>
      </c>
    </row>
    <row r="10" spans="1:3" x14ac:dyDescent="0.25">
      <c r="A10" s="170"/>
      <c r="B10" s="12" t="s">
        <v>698</v>
      </c>
      <c r="C10" s="25">
        <v>17</v>
      </c>
    </row>
    <row r="11" spans="1:3" x14ac:dyDescent="0.25">
      <c r="A11" s="170"/>
      <c r="B11" s="12" t="s">
        <v>699</v>
      </c>
      <c r="C11" s="25">
        <v>17</v>
      </c>
    </row>
    <row r="12" spans="1:3" x14ac:dyDescent="0.25">
      <c r="A12" s="170"/>
      <c r="B12" s="12" t="s">
        <v>757</v>
      </c>
      <c r="C12" s="25">
        <v>5</v>
      </c>
    </row>
    <row r="13" spans="1:3" x14ac:dyDescent="0.25">
      <c r="A13" s="171"/>
      <c r="B13" s="15" t="s">
        <v>758</v>
      </c>
      <c r="C13" s="36">
        <v>9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2451</v>
      </c>
    </row>
    <row r="17" spans="1:3" x14ac:dyDescent="0.25">
      <c r="A17" s="11" t="s">
        <v>761</v>
      </c>
      <c r="B17" s="18"/>
      <c r="C17" s="25">
        <v>385</v>
      </c>
    </row>
    <row r="18" spans="1:3" x14ac:dyDescent="0.25">
      <c r="A18" s="11" t="s">
        <v>762</v>
      </c>
      <c r="B18" s="18"/>
      <c r="C18" s="25">
        <v>1113</v>
      </c>
    </row>
    <row r="19" spans="1:3" x14ac:dyDescent="0.25">
      <c r="A19" s="11" t="s">
        <v>763</v>
      </c>
      <c r="B19" s="19"/>
      <c r="C19" s="36">
        <v>391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8"/>
    </row>
    <row r="23" spans="1:3" x14ac:dyDescent="0.25">
      <c r="A23" s="11" t="s">
        <v>766</v>
      </c>
      <c r="B23" s="18"/>
      <c r="C23" s="28"/>
    </row>
    <row r="24" spans="1:3" x14ac:dyDescent="0.25">
      <c r="A24" s="11" t="s">
        <v>767</v>
      </c>
      <c r="B24" s="18"/>
      <c r="C24" s="28"/>
    </row>
    <row r="25" spans="1:3" x14ac:dyDescent="0.25">
      <c r="A25" s="11" t="s">
        <v>768</v>
      </c>
      <c r="B25" s="18"/>
      <c r="C25" s="28"/>
    </row>
    <row r="26" spans="1:3" x14ac:dyDescent="0.25">
      <c r="A26" s="11" t="s">
        <v>769</v>
      </c>
      <c r="B26" s="18"/>
      <c r="C26" s="28"/>
    </row>
    <row r="27" spans="1:3" x14ac:dyDescent="0.25">
      <c r="A27" s="11" t="s">
        <v>770</v>
      </c>
      <c r="B27" s="19"/>
      <c r="C27" s="35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8"/>
    </row>
    <row r="31" spans="1:3" x14ac:dyDescent="0.25">
      <c r="A31" s="11" t="s">
        <v>773</v>
      </c>
      <c r="B31" s="19"/>
      <c r="C31" s="36">
        <v>2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99</v>
      </c>
    </row>
    <row r="35" spans="1:3" x14ac:dyDescent="0.25">
      <c r="A35" s="11" t="s">
        <v>775</v>
      </c>
      <c r="B35" s="18"/>
      <c r="C35" s="25">
        <v>424</v>
      </c>
    </row>
    <row r="36" spans="1:3" x14ac:dyDescent="0.25">
      <c r="A36" s="11" t="s">
        <v>776</v>
      </c>
      <c r="B36" s="18"/>
      <c r="C36" s="25">
        <v>719</v>
      </c>
    </row>
    <row r="37" spans="1:3" x14ac:dyDescent="0.25">
      <c r="A37" s="11" t="s">
        <v>777</v>
      </c>
      <c r="B37" s="18"/>
      <c r="C37" s="25">
        <v>228</v>
      </c>
    </row>
    <row r="38" spans="1:3" x14ac:dyDescent="0.25">
      <c r="A38" s="11" t="s">
        <v>778</v>
      </c>
      <c r="B38" s="18"/>
      <c r="C38" s="25">
        <v>318</v>
      </c>
    </row>
    <row r="39" spans="1:3" x14ac:dyDescent="0.25">
      <c r="A39" s="11" t="s">
        <v>779</v>
      </c>
      <c r="B39" s="19"/>
      <c r="C39" s="36">
        <v>133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5</v>
      </c>
    </row>
    <row r="43" spans="1:3" x14ac:dyDescent="0.25">
      <c r="A43" s="11" t="s">
        <v>782</v>
      </c>
      <c r="B43" s="19"/>
      <c r="C43" s="36">
        <v>31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5">
        <v>251</v>
      </c>
    </row>
    <row r="47" spans="1:3" x14ac:dyDescent="0.25">
      <c r="A47" s="170"/>
      <c r="B47" s="12" t="s">
        <v>120</v>
      </c>
      <c r="C47" s="25">
        <v>399</v>
      </c>
    </row>
    <row r="48" spans="1:3" x14ac:dyDescent="0.25">
      <c r="A48" s="170"/>
      <c r="B48" s="12" t="s">
        <v>786</v>
      </c>
      <c r="C48" s="25">
        <v>277</v>
      </c>
    </row>
    <row r="49" spans="1:6" x14ac:dyDescent="0.25">
      <c r="A49" s="171"/>
      <c r="B49" s="15" t="s">
        <v>787</v>
      </c>
      <c r="C49" s="36">
        <v>1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29</v>
      </c>
    </row>
    <row r="53" spans="1:6" x14ac:dyDescent="0.25">
      <c r="A53" s="11" t="s">
        <v>109</v>
      </c>
      <c r="B53" s="18"/>
      <c r="C53" s="25">
        <v>13</v>
      </c>
    </row>
    <row r="54" spans="1:6" x14ac:dyDescent="0.25">
      <c r="A54" s="11" t="s">
        <v>727</v>
      </c>
      <c r="B54" s="19"/>
      <c r="C54" s="36">
        <v>5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69" t="s">
        <v>627</v>
      </c>
      <c r="B57" s="12" t="s">
        <v>730</v>
      </c>
      <c r="C57" s="20"/>
      <c r="D57" s="20"/>
      <c r="E57" s="20"/>
      <c r="F57" s="28"/>
    </row>
    <row r="58" spans="1:6" x14ac:dyDescent="0.25">
      <c r="A58" s="170"/>
      <c r="B58" s="12" t="s">
        <v>731</v>
      </c>
      <c r="C58" s="20"/>
      <c r="D58" s="20"/>
      <c r="E58" s="20"/>
      <c r="F58" s="28"/>
    </row>
    <row r="59" spans="1:6" x14ac:dyDescent="0.25">
      <c r="A59" s="170"/>
      <c r="B59" s="12" t="s">
        <v>732</v>
      </c>
      <c r="C59" s="20"/>
      <c r="D59" s="20"/>
      <c r="E59" s="20"/>
      <c r="F59" s="28"/>
    </row>
    <row r="60" spans="1:6" x14ac:dyDescent="0.25">
      <c r="A60" s="170"/>
      <c r="B60" s="12" t="s">
        <v>733</v>
      </c>
      <c r="C60" s="13">
        <v>2</v>
      </c>
      <c r="D60" s="13">
        <v>0</v>
      </c>
      <c r="E60" s="13">
        <v>0</v>
      </c>
      <c r="F60" s="25">
        <v>0</v>
      </c>
    </row>
    <row r="61" spans="1:6" x14ac:dyDescent="0.25">
      <c r="A61" s="170"/>
      <c r="B61" s="12" t="s">
        <v>311</v>
      </c>
      <c r="C61" s="13">
        <v>58</v>
      </c>
      <c r="D61" s="13">
        <v>86</v>
      </c>
      <c r="E61" s="13">
        <v>41</v>
      </c>
      <c r="F61" s="25">
        <v>70</v>
      </c>
    </row>
    <row r="62" spans="1:6" x14ac:dyDescent="0.25">
      <c r="A62" s="170"/>
      <c r="B62" s="12" t="s">
        <v>788</v>
      </c>
      <c r="C62" s="13">
        <v>4367</v>
      </c>
      <c r="D62" s="13">
        <v>1020</v>
      </c>
      <c r="E62" s="13">
        <v>213</v>
      </c>
      <c r="F62" s="25">
        <v>592</v>
      </c>
    </row>
    <row r="63" spans="1:6" x14ac:dyDescent="0.25">
      <c r="A63" s="170"/>
      <c r="B63" s="12" t="s">
        <v>789</v>
      </c>
      <c r="C63" s="13">
        <v>618</v>
      </c>
      <c r="D63" s="13">
        <v>101</v>
      </c>
      <c r="E63" s="13">
        <v>28</v>
      </c>
      <c r="F63" s="25">
        <v>60</v>
      </c>
    </row>
    <row r="64" spans="1:6" x14ac:dyDescent="0.25">
      <c r="A64" s="170"/>
      <c r="B64" s="12" t="s">
        <v>736</v>
      </c>
      <c r="C64" s="13">
        <v>7</v>
      </c>
      <c r="D64" s="13">
        <v>11</v>
      </c>
      <c r="E64" s="13">
        <v>5</v>
      </c>
      <c r="F64" s="25">
        <v>5</v>
      </c>
    </row>
    <row r="65" spans="1:6" x14ac:dyDescent="0.25">
      <c r="A65" s="170"/>
      <c r="B65" s="12" t="s">
        <v>790</v>
      </c>
      <c r="C65" s="13">
        <v>1</v>
      </c>
      <c r="D65" s="13">
        <v>1</v>
      </c>
      <c r="E65" s="13">
        <v>0</v>
      </c>
      <c r="F65" s="25">
        <v>0</v>
      </c>
    </row>
    <row r="66" spans="1:6" x14ac:dyDescent="0.25">
      <c r="A66" s="170"/>
      <c r="B66" s="12" t="s">
        <v>791</v>
      </c>
      <c r="C66" s="13">
        <v>63</v>
      </c>
      <c r="D66" s="13">
        <v>104</v>
      </c>
      <c r="E66" s="13">
        <v>51</v>
      </c>
      <c r="F66" s="25">
        <v>62</v>
      </c>
    </row>
    <row r="67" spans="1:6" x14ac:dyDescent="0.25">
      <c r="A67" s="170"/>
      <c r="B67" s="12" t="s">
        <v>792</v>
      </c>
      <c r="C67" s="13">
        <v>12</v>
      </c>
      <c r="D67" s="13">
        <v>15</v>
      </c>
      <c r="E67" s="13">
        <v>11</v>
      </c>
      <c r="F67" s="25">
        <v>9</v>
      </c>
    </row>
    <row r="68" spans="1:6" x14ac:dyDescent="0.25">
      <c r="A68" s="170"/>
      <c r="B68" s="12" t="s">
        <v>740</v>
      </c>
      <c r="C68" s="13">
        <v>4</v>
      </c>
      <c r="D68" s="13">
        <v>0</v>
      </c>
      <c r="E68" s="13">
        <v>0</v>
      </c>
      <c r="F68" s="25">
        <v>1</v>
      </c>
    </row>
    <row r="69" spans="1:6" x14ac:dyDescent="0.25">
      <c r="A69" s="170"/>
      <c r="B69" s="12" t="s">
        <v>349</v>
      </c>
      <c r="C69" s="13">
        <v>1</v>
      </c>
      <c r="D69" s="13">
        <v>2</v>
      </c>
      <c r="E69" s="13">
        <v>0</v>
      </c>
      <c r="F69" s="25">
        <v>0</v>
      </c>
    </row>
    <row r="70" spans="1:6" x14ac:dyDescent="0.25">
      <c r="A70" s="170"/>
      <c r="B70" s="12" t="s">
        <v>741</v>
      </c>
      <c r="C70" s="13">
        <v>4</v>
      </c>
      <c r="D70" s="13">
        <v>5</v>
      </c>
      <c r="E70" s="13">
        <v>0</v>
      </c>
      <c r="F70" s="25">
        <v>0</v>
      </c>
    </row>
    <row r="71" spans="1:6" x14ac:dyDescent="0.25">
      <c r="A71" s="170"/>
      <c r="B71" s="12" t="s">
        <v>742</v>
      </c>
      <c r="C71" s="13">
        <v>12</v>
      </c>
      <c r="D71" s="13">
        <v>5</v>
      </c>
      <c r="E71" s="13">
        <v>0</v>
      </c>
      <c r="F71" s="25">
        <v>0</v>
      </c>
    </row>
    <row r="72" spans="1:6" x14ac:dyDescent="0.25">
      <c r="A72" s="170"/>
      <c r="B72" s="12" t="s">
        <v>743</v>
      </c>
      <c r="C72" s="13">
        <v>4</v>
      </c>
      <c r="D72" s="13">
        <v>4</v>
      </c>
      <c r="E72" s="13">
        <v>1</v>
      </c>
      <c r="F72" s="25">
        <v>1</v>
      </c>
    </row>
    <row r="73" spans="1:6" x14ac:dyDescent="0.25">
      <c r="A73" s="170"/>
      <c r="B73" s="12" t="s">
        <v>744</v>
      </c>
      <c r="C73" s="13">
        <v>960</v>
      </c>
      <c r="D73" s="13">
        <v>582</v>
      </c>
      <c r="E73" s="13">
        <v>122</v>
      </c>
      <c r="F73" s="25">
        <v>315</v>
      </c>
    </row>
    <row r="74" spans="1:6" x14ac:dyDescent="0.25">
      <c r="A74" s="170"/>
      <c r="B74" s="12" t="s">
        <v>745</v>
      </c>
      <c r="C74" s="13">
        <v>1</v>
      </c>
      <c r="D74" s="13">
        <v>1</v>
      </c>
      <c r="E74" s="13">
        <v>3</v>
      </c>
      <c r="F74" s="25">
        <v>0</v>
      </c>
    </row>
    <row r="75" spans="1:6" x14ac:dyDescent="0.25">
      <c r="A75" s="171"/>
      <c r="B75" s="12" t="s">
        <v>746</v>
      </c>
      <c r="C75" s="13">
        <v>1</v>
      </c>
      <c r="D75" s="13">
        <v>2</v>
      </c>
      <c r="E75" s="13">
        <v>0</v>
      </c>
      <c r="F75" s="25">
        <v>3</v>
      </c>
    </row>
    <row r="76" spans="1:6" x14ac:dyDescent="0.25">
      <c r="A76" s="183" t="s">
        <v>747</v>
      </c>
      <c r="B76" s="184"/>
      <c r="C76" s="32">
        <v>6115</v>
      </c>
      <c r="D76" s="32">
        <v>1939</v>
      </c>
      <c r="E76" s="32">
        <v>475</v>
      </c>
      <c r="F76" s="32">
        <v>1118</v>
      </c>
    </row>
    <row r="77" spans="1:6" x14ac:dyDescent="0.25">
      <c r="A77" s="169" t="s">
        <v>793</v>
      </c>
      <c r="B77" s="12" t="s">
        <v>748</v>
      </c>
      <c r="C77" s="13">
        <v>79</v>
      </c>
      <c r="D77" s="13">
        <v>0</v>
      </c>
      <c r="E77" s="13">
        <v>0</v>
      </c>
      <c r="F77" s="25">
        <v>0</v>
      </c>
    </row>
    <row r="78" spans="1:6" x14ac:dyDescent="0.25">
      <c r="A78" s="170"/>
      <c r="B78" s="12" t="s">
        <v>749</v>
      </c>
      <c r="C78" s="13">
        <v>4</v>
      </c>
      <c r="D78" s="13">
        <v>0</v>
      </c>
      <c r="E78" s="13">
        <v>0</v>
      </c>
      <c r="F78" s="25">
        <v>0</v>
      </c>
    </row>
    <row r="79" spans="1:6" x14ac:dyDescent="0.25">
      <c r="A79" s="171"/>
      <c r="B79" s="12" t="s">
        <v>106</v>
      </c>
      <c r="C79" s="13">
        <v>111</v>
      </c>
      <c r="D79" s="13">
        <v>0</v>
      </c>
      <c r="E79" s="13">
        <v>0</v>
      </c>
      <c r="F79" s="25">
        <v>0</v>
      </c>
    </row>
    <row r="80" spans="1:6" x14ac:dyDescent="0.25">
      <c r="A80" s="183" t="s">
        <v>794</v>
      </c>
      <c r="B80" s="184"/>
      <c r="C80" s="32">
        <v>194</v>
      </c>
      <c r="D80" s="32">
        <v>0</v>
      </c>
      <c r="E80" s="32">
        <v>0</v>
      </c>
      <c r="F80" s="32">
        <v>0</v>
      </c>
    </row>
  </sheetData>
  <sheetProtection algorithmName="SHA-512" hashValue="qMigUS73fJRcWLdJDPhYVV+Hy/4A6ewJaQa9kUCxPz7hkBB8qp1OUqw1fmgMimt1gWlqgiNk0QDoEAQyg3IPyQ==" saltValue="DTkGZhlQSNXPuEaF0ZM3n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12</v>
      </c>
    </row>
    <row r="6" spans="1:3" x14ac:dyDescent="0.25">
      <c r="A6" s="11" t="s">
        <v>798</v>
      </c>
      <c r="B6" s="18"/>
      <c r="C6" s="25">
        <v>25</v>
      </c>
    </row>
    <row r="7" spans="1:3" x14ac:dyDescent="0.25">
      <c r="A7" s="11" t="s">
        <v>799</v>
      </c>
      <c r="B7" s="18"/>
      <c r="C7" s="25">
        <v>4</v>
      </c>
    </row>
    <row r="8" spans="1:3" x14ac:dyDescent="0.25">
      <c r="A8" s="11" t="s">
        <v>800</v>
      </c>
      <c r="B8" s="18"/>
      <c r="C8" s="28"/>
    </row>
    <row r="9" spans="1:3" x14ac:dyDescent="0.25">
      <c r="A9" s="11" t="s">
        <v>801</v>
      </c>
      <c r="B9" s="19"/>
      <c r="C9" s="35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9</v>
      </c>
    </row>
    <row r="13" spans="1:3" x14ac:dyDescent="0.25">
      <c r="A13" s="11" t="s">
        <v>798</v>
      </c>
      <c r="B13" s="18"/>
      <c r="C13" s="25">
        <v>15</v>
      </c>
    </row>
    <row r="14" spans="1:3" x14ac:dyDescent="0.25">
      <c r="A14" s="11" t="s">
        <v>803</v>
      </c>
      <c r="B14" s="18"/>
      <c r="C14" s="25">
        <v>3</v>
      </c>
    </row>
    <row r="15" spans="1:3" x14ac:dyDescent="0.25">
      <c r="A15" s="11" t="s">
        <v>800</v>
      </c>
      <c r="B15" s="18"/>
      <c r="C15" s="28"/>
    </row>
    <row r="16" spans="1:3" x14ac:dyDescent="0.25">
      <c r="A16" s="11" t="s">
        <v>801</v>
      </c>
      <c r="B16" s="19"/>
      <c r="C16" s="35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7</v>
      </c>
    </row>
    <row r="20" spans="1:3" x14ac:dyDescent="0.25">
      <c r="A20" s="11" t="s">
        <v>805</v>
      </c>
      <c r="B20" s="18"/>
      <c r="C20" s="25">
        <v>5</v>
      </c>
    </row>
    <row r="21" spans="1:3" x14ac:dyDescent="0.25">
      <c r="A21" s="11" t="s">
        <v>806</v>
      </c>
      <c r="B21" s="18"/>
      <c r="C21" s="25">
        <v>1</v>
      </c>
    </row>
    <row r="22" spans="1:3" x14ac:dyDescent="0.25">
      <c r="A22" s="11" t="s">
        <v>807</v>
      </c>
      <c r="B22" s="19"/>
      <c r="C22" s="36">
        <v>1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18</v>
      </c>
    </row>
    <row r="26" spans="1:3" x14ac:dyDescent="0.25">
      <c r="A26" s="11" t="s">
        <v>810</v>
      </c>
      <c r="B26" s="19"/>
      <c r="C26" s="36">
        <v>7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13</v>
      </c>
    </row>
    <row r="30" spans="1:3" x14ac:dyDescent="0.25">
      <c r="A30" s="11" t="s">
        <v>813</v>
      </c>
      <c r="B30" s="19"/>
      <c r="C30" s="36">
        <v>1</v>
      </c>
    </row>
  </sheetData>
  <sheetProtection algorithmName="SHA-512" hashValue="tv0ojdlJbVzpnUCWYw52ijc9ssvBuiOMRKumAruomh7GWylseMpErBPiwXW1bAkrEAkvnBlNqySwepW4msVKpA==" saltValue="qNQscEAqwf/J+1+ILDg7B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58</v>
      </c>
    </row>
    <row r="6" spans="1:3" x14ac:dyDescent="0.25">
      <c r="A6" s="11" t="s">
        <v>817</v>
      </c>
      <c r="B6" s="18"/>
      <c r="C6" s="28"/>
    </row>
    <row r="7" spans="1:3" x14ac:dyDescent="0.25">
      <c r="A7" s="11" t="s">
        <v>818</v>
      </c>
      <c r="B7" s="18"/>
      <c r="C7" s="25">
        <v>1</v>
      </c>
    </row>
    <row r="8" spans="1:3" x14ac:dyDescent="0.25">
      <c r="A8" s="11" t="s">
        <v>819</v>
      </c>
      <c r="B8" s="18"/>
      <c r="C8" s="25">
        <v>13</v>
      </c>
    </row>
    <row r="9" spans="1:3" x14ac:dyDescent="0.25">
      <c r="A9" s="11" t="s">
        <v>820</v>
      </c>
      <c r="B9" s="18"/>
      <c r="C9" s="25">
        <v>1</v>
      </c>
    </row>
    <row r="10" spans="1:3" x14ac:dyDescent="0.25">
      <c r="A10" s="11" t="s">
        <v>821</v>
      </c>
      <c r="B10" s="19"/>
      <c r="C10" s="35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72</v>
      </c>
    </row>
    <row r="14" spans="1:3" x14ac:dyDescent="0.25">
      <c r="A14" s="11" t="s">
        <v>824</v>
      </c>
      <c r="B14" s="18"/>
      <c r="C14" s="25">
        <v>32</v>
      </c>
    </row>
    <row r="15" spans="1:3" x14ac:dyDescent="0.25">
      <c r="A15" s="11" t="s">
        <v>825</v>
      </c>
      <c r="B15" s="19"/>
      <c r="C15" s="36">
        <v>1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18</v>
      </c>
    </row>
    <row r="19" spans="1:3" x14ac:dyDescent="0.25">
      <c r="A19" s="11" t="s">
        <v>828</v>
      </c>
      <c r="B19" s="18"/>
      <c r="C19" s="25">
        <v>29</v>
      </c>
    </row>
    <row r="20" spans="1:3" x14ac:dyDescent="0.25">
      <c r="A20" s="11" t="s">
        <v>829</v>
      </c>
      <c r="B20" s="19"/>
      <c r="C20" s="36">
        <v>10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8"/>
    </row>
    <row r="24" spans="1:3" x14ac:dyDescent="0.25">
      <c r="A24" s="11" t="s">
        <v>832</v>
      </c>
      <c r="B24" s="18"/>
      <c r="C24" s="28"/>
    </row>
    <row r="25" spans="1:3" x14ac:dyDescent="0.25">
      <c r="A25" s="11" t="s">
        <v>833</v>
      </c>
      <c r="B25" s="18"/>
      <c r="C25" s="28"/>
    </row>
    <row r="26" spans="1:3" x14ac:dyDescent="0.25">
      <c r="A26" s="11" t="s">
        <v>834</v>
      </c>
      <c r="B26" s="18"/>
      <c r="C26" s="28"/>
    </row>
    <row r="27" spans="1:3" x14ac:dyDescent="0.25">
      <c r="A27" s="11" t="s">
        <v>835</v>
      </c>
      <c r="B27" s="19"/>
      <c r="C27" s="35"/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8"/>
    </row>
    <row r="31" spans="1:3" x14ac:dyDescent="0.25">
      <c r="A31" s="11" t="s">
        <v>838</v>
      </c>
      <c r="B31" s="18"/>
      <c r="C31" s="28"/>
    </row>
    <row r="32" spans="1:3" x14ac:dyDescent="0.25">
      <c r="A32" s="11" t="s">
        <v>839</v>
      </c>
      <c r="B32" s="18"/>
      <c r="C32" s="25">
        <v>14</v>
      </c>
    </row>
    <row r="33" spans="1:3" x14ac:dyDescent="0.25">
      <c r="A33" s="11" t="s">
        <v>760</v>
      </c>
      <c r="B33" s="18"/>
      <c r="C33" s="25">
        <v>4</v>
      </c>
    </row>
    <row r="34" spans="1:3" x14ac:dyDescent="0.25">
      <c r="A34" s="11" t="s">
        <v>840</v>
      </c>
      <c r="B34" s="18"/>
      <c r="C34" s="25">
        <v>2</v>
      </c>
    </row>
    <row r="35" spans="1:3" x14ac:dyDescent="0.25">
      <c r="A35" s="11" t="s">
        <v>841</v>
      </c>
      <c r="B35" s="19"/>
      <c r="C35" s="35"/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8"/>
    </row>
    <row r="39" spans="1:3" x14ac:dyDescent="0.25">
      <c r="A39" s="11" t="s">
        <v>838</v>
      </c>
      <c r="B39" s="18"/>
      <c r="C39" s="28"/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5">
        <v>2</v>
      </c>
    </row>
    <row r="42" spans="1:3" x14ac:dyDescent="0.25">
      <c r="A42" s="11" t="s">
        <v>840</v>
      </c>
      <c r="B42" s="19"/>
      <c r="C42" s="35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4</v>
      </c>
    </row>
    <row r="46" spans="1:3" x14ac:dyDescent="0.25">
      <c r="A46" s="11" t="s">
        <v>838</v>
      </c>
      <c r="B46" s="18"/>
      <c r="C46" s="25">
        <v>2</v>
      </c>
    </row>
    <row r="47" spans="1:3" x14ac:dyDescent="0.25">
      <c r="A47" s="11" t="s">
        <v>839</v>
      </c>
      <c r="B47" s="18"/>
      <c r="C47" s="28"/>
    </row>
    <row r="48" spans="1:3" x14ac:dyDescent="0.25">
      <c r="A48" s="11" t="s">
        <v>760</v>
      </c>
      <c r="B48" s="18"/>
      <c r="C48" s="28"/>
    </row>
    <row r="49" spans="1:3" x14ac:dyDescent="0.25">
      <c r="A49" s="11" t="s">
        <v>840</v>
      </c>
      <c r="B49" s="19"/>
      <c r="C49" s="36">
        <v>1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8"/>
    </row>
    <row r="53" spans="1:3" x14ac:dyDescent="0.25">
      <c r="A53" s="11" t="s">
        <v>838</v>
      </c>
      <c r="B53" s="18"/>
      <c r="C53" s="28"/>
    </row>
    <row r="54" spans="1:3" x14ac:dyDescent="0.25">
      <c r="A54" s="11" t="s">
        <v>839</v>
      </c>
      <c r="B54" s="18"/>
      <c r="C54" s="28"/>
    </row>
    <row r="55" spans="1:3" x14ac:dyDescent="0.25">
      <c r="A55" s="11" t="s">
        <v>760</v>
      </c>
      <c r="B55" s="18"/>
      <c r="C55" s="28"/>
    </row>
    <row r="56" spans="1:3" x14ac:dyDescent="0.25">
      <c r="A56" s="11" t="s">
        <v>840</v>
      </c>
      <c r="B56" s="19"/>
      <c r="C56" s="36">
        <v>1</v>
      </c>
    </row>
  </sheetData>
  <sheetProtection algorithmName="SHA-512" hashValue="Kwm8kbcR6YgD5iIeR63YHSfVKp1l0ZAs8MdxDqaCiBEY17JvYR+RU/SOGmCWxeQ21iKpEV4MPZCcjWz2GudO6A==" saltValue="R8f5PD30gVrnKcMt5D8lI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1173</v>
      </c>
      <c r="C4" s="32">
        <v>1046</v>
      </c>
      <c r="D4" s="33">
        <v>0.12141491395793499</v>
      </c>
      <c r="E4" s="32">
        <v>4430</v>
      </c>
      <c r="F4" s="32">
        <v>3519</v>
      </c>
      <c r="G4" s="32">
        <v>592</v>
      </c>
      <c r="H4" s="32">
        <v>615</v>
      </c>
      <c r="I4" s="32">
        <v>0</v>
      </c>
      <c r="J4" s="32">
        <v>0</v>
      </c>
      <c r="K4" s="32">
        <v>0</v>
      </c>
      <c r="L4" s="32">
        <v>0</v>
      </c>
      <c r="M4" s="32">
        <v>97</v>
      </c>
      <c r="N4" s="32">
        <v>0</v>
      </c>
      <c r="O4" s="32">
        <v>4829</v>
      </c>
    </row>
    <row r="5" spans="1:15" x14ac:dyDescent="0.25">
      <c r="A5" s="12" t="s">
        <v>476</v>
      </c>
      <c r="B5" s="13">
        <v>23</v>
      </c>
      <c r="C5" s="13">
        <v>6</v>
      </c>
      <c r="D5" s="34">
        <v>2.8333333333333299</v>
      </c>
      <c r="E5" s="13">
        <v>28</v>
      </c>
      <c r="F5" s="13">
        <v>23</v>
      </c>
      <c r="G5" s="13">
        <v>6</v>
      </c>
      <c r="H5" s="13">
        <v>6</v>
      </c>
      <c r="I5" s="13">
        <v>0</v>
      </c>
      <c r="J5" s="13">
        <v>0</v>
      </c>
      <c r="K5" s="13">
        <v>0</v>
      </c>
      <c r="L5" s="13">
        <v>0</v>
      </c>
      <c r="M5" s="13">
        <v>3</v>
      </c>
      <c r="N5" s="13">
        <v>0</v>
      </c>
      <c r="O5" s="25">
        <v>25</v>
      </c>
    </row>
    <row r="6" spans="1:15" x14ac:dyDescent="0.25">
      <c r="A6" s="12" t="s">
        <v>477</v>
      </c>
      <c r="B6" s="13">
        <v>750</v>
      </c>
      <c r="C6" s="13">
        <v>706</v>
      </c>
      <c r="D6" s="34">
        <v>6.2322946175637398E-2</v>
      </c>
      <c r="E6" s="13">
        <v>3080</v>
      </c>
      <c r="F6" s="13">
        <v>2471</v>
      </c>
      <c r="G6" s="13">
        <v>395</v>
      </c>
      <c r="H6" s="13">
        <v>349</v>
      </c>
      <c r="I6" s="13">
        <v>0</v>
      </c>
      <c r="J6" s="13">
        <v>0</v>
      </c>
      <c r="K6" s="13">
        <v>0</v>
      </c>
      <c r="L6" s="13">
        <v>0</v>
      </c>
      <c r="M6" s="13">
        <v>4</v>
      </c>
      <c r="N6" s="13">
        <v>0</v>
      </c>
      <c r="O6" s="25">
        <v>3251</v>
      </c>
    </row>
    <row r="7" spans="1:15" x14ac:dyDescent="0.25">
      <c r="A7" s="12" t="s">
        <v>478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27</v>
      </c>
      <c r="C9" s="13">
        <v>11</v>
      </c>
      <c r="D9" s="34">
        <v>1.4545454545454499</v>
      </c>
      <c r="E9" s="13">
        <v>30</v>
      </c>
      <c r="F9" s="13">
        <v>53</v>
      </c>
      <c r="G9" s="13">
        <v>13</v>
      </c>
      <c r="H9" s="13">
        <v>32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154</v>
      </c>
    </row>
    <row r="10" spans="1:15" x14ac:dyDescent="0.25">
      <c r="A10" s="12" t="s">
        <v>481</v>
      </c>
      <c r="B10" s="13">
        <v>371</v>
      </c>
      <c r="C10" s="13">
        <v>313</v>
      </c>
      <c r="D10" s="34">
        <v>0.18530351437699699</v>
      </c>
      <c r="E10" s="13">
        <v>1292</v>
      </c>
      <c r="F10" s="13">
        <v>972</v>
      </c>
      <c r="G10" s="13">
        <v>176</v>
      </c>
      <c r="H10" s="13">
        <v>227</v>
      </c>
      <c r="I10" s="13">
        <v>0</v>
      </c>
      <c r="J10" s="13">
        <v>0</v>
      </c>
      <c r="K10" s="13">
        <v>0</v>
      </c>
      <c r="L10" s="13">
        <v>0</v>
      </c>
      <c r="M10" s="13">
        <v>89</v>
      </c>
      <c r="N10" s="13">
        <v>0</v>
      </c>
      <c r="O10" s="25">
        <v>1398</v>
      </c>
    </row>
    <row r="11" spans="1:15" x14ac:dyDescent="0.25">
      <c r="A11" s="15" t="s">
        <v>482</v>
      </c>
      <c r="B11" s="16">
        <v>2</v>
      </c>
      <c r="C11" s="16">
        <v>10</v>
      </c>
      <c r="D11" s="48">
        <v>-0.8</v>
      </c>
      <c r="E11" s="16">
        <v>0</v>
      </c>
      <c r="F11" s="16">
        <v>0</v>
      </c>
      <c r="G11" s="16">
        <v>2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1</v>
      </c>
      <c r="N11" s="16">
        <v>0</v>
      </c>
      <c r="O11" s="36">
        <v>1</v>
      </c>
    </row>
  </sheetData>
  <sheetProtection algorithmName="SHA-512" hashValue="rxqgObJNdEgu1FV291IMvq1vQbTx1ka7eKexpoft90HD12y5f2pr/DFWH1zATGfZH0wtj5fVekgEK9n6pKWyKg==" saltValue="EzO+mnayYLSN8amloHKLW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2020-05-19T10:13:21Z</dcterms:created>
  <dcterms:modified xsi:type="dcterms:W3CDTF">2020-06-09T09:35:58Z</dcterms:modified>
</cp:coreProperties>
</file>