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TxYTLCK+3oTE+9SbDvyp1vR0C4aVcxNMER/HOJFYdzSkEyQua34SnMKuMQCh66a3OVc62X1mfT9MXLGkZ6M5AA==" workbookSaltValue="LkVmUWblyNyukPfLw3yvF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G42" i="12" s="1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J42" i="12" s="1"/>
  <c r="I17" i="12"/>
  <c r="I42" i="12" s="1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L42" i="12"/>
  <c r="H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<sst xmlns="http://schemas.openxmlformats.org/spreadsheetml/2006/main" count="1965" uniqueCount="1113">
  <si>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</si>
  <si>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</si>
  <si>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</si>
  <si>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</si>
  <si>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</si>
  <si>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</si>
  <si>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Cuenca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</si>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</sst>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FF-4D6F-929D-02BB31EC2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FF-4D6F-929D-02BB31EC2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1054</c:v>
                </c:pt>
                <c:pt idx="1">
                  <c:v>5622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FF-4D6F-929D-02BB31EC2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1D-44C3-9282-E338EE9300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1D-44C3-9282-E338EE9300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1D-44C3-9282-E338EE9300A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</c:v>
                </c:pt>
                <c:pt idx="1">
                  <c:v>192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D-44C3-9282-E338EE930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27-4303-9E40-7CC866892B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27-4303-9E40-7CC866892B4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27-4303-9E40-7CC866892B4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378</c:v>
                </c:pt>
                <c:pt idx="1">
                  <c:v>185</c:v>
                </c:pt>
                <c:pt idx="2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27-4303-9E40-7CC866892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51-43E5-BBAE-2AD087D138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51-43E5-BBAE-2AD087D138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144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51-43E5-BBAE-2AD087D13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48-4130-9A33-8C5F46DBC4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48-4130-9A33-8C5F46DBC4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1132</c:v>
                </c:pt>
                <c:pt idx="1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48-4130-9A33-8C5F46DBC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288</c:v>
              </c:pt>
              <c:pt idx="1">
                <c:v>720</c:v>
              </c:pt>
              <c:pt idx="2">
                <c:v>6</c:v>
              </c:pt>
              <c:pt idx="3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4BA3-4701-93C5-1BE1DE9A1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330</c:v>
              </c:pt>
              <c:pt idx="1">
                <c:v>542</c:v>
              </c:pt>
              <c:pt idx="2">
                <c:v>34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B26-47BB-84A2-3071EDEF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9110236220472441"/>
          <c:w val="0.23433970753655792"/>
          <c:h val="0.471128608923884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43</c:v>
              </c:pt>
              <c:pt idx="2">
                <c:v>116</c:v>
              </c:pt>
              <c:pt idx="3">
                <c:v>5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911B-4E85-8A0C-D3FA4137C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9488188976377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142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1307-4518-9E32-717CB6F04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441</c:v>
              </c:pt>
              <c:pt idx="1">
                <c:v>12</c:v>
              </c:pt>
              <c:pt idx="2">
                <c:v>68</c:v>
              </c:pt>
              <c:pt idx="3">
                <c:v>6</c:v>
              </c:pt>
              <c:pt idx="4">
                <c:v>6</c:v>
              </c:pt>
              <c:pt idx="5">
                <c:v>5</c:v>
              </c:pt>
              <c:pt idx="6">
                <c:v>34</c:v>
              </c:pt>
              <c:pt idx="7">
                <c:v>145</c:v>
              </c:pt>
              <c:pt idx="8">
                <c:v>13</c:v>
              </c:pt>
              <c:pt idx="9">
                <c:v>452</c:v>
              </c:pt>
            </c:numLit>
          </c:val>
          <c:extLst>
            <c:ext xmlns:c16="http://schemas.microsoft.com/office/drawing/2014/chart" uri="{C3380CC4-5D6E-409C-BE32-E72D297353CC}">
              <c16:uniqueId val="{00000001-9D95-4609-80D4-69774D89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Ruptura unión de hecho contenciosa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85</c:v>
              </c:pt>
              <c:pt idx="1">
                <c:v>107</c:v>
              </c:pt>
              <c:pt idx="2">
                <c:v>59</c:v>
              </c:pt>
              <c:pt idx="3">
                <c:v>30</c:v>
              </c:pt>
              <c:pt idx="4">
                <c:v>88</c:v>
              </c:pt>
              <c:pt idx="5">
                <c:v>55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C4C3-4088-9B3F-B779E79D2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9C-4653-A336-FE63E001FC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9C-4653-A336-FE63E001FC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9C-4653-A336-FE63E001FC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</c:v>
                </c:pt>
                <c:pt idx="1">
                  <c:v>27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C-4653-A336-FE63E001F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2917</c:v>
              </c:pt>
              <c:pt idx="1">
                <c:v>418</c:v>
              </c:pt>
              <c:pt idx="2">
                <c:v>165</c:v>
              </c:pt>
              <c:pt idx="3">
                <c:v>159</c:v>
              </c:pt>
              <c:pt idx="4">
                <c:v>849</c:v>
              </c:pt>
              <c:pt idx="5">
                <c:v>149</c:v>
              </c:pt>
              <c:pt idx="6">
                <c:v>147</c:v>
              </c:pt>
              <c:pt idx="7">
                <c:v>1450</c:v>
              </c:pt>
              <c:pt idx="8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50B6-48B1-8408-754D5A40B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152</c:v>
              </c:pt>
              <c:pt idx="1">
                <c:v>229</c:v>
              </c:pt>
              <c:pt idx="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358B-4305-9510-A4103455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Seguridad colectiva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76</c:v>
              </c:pt>
              <c:pt idx="1">
                <c:v>24</c:v>
              </c:pt>
              <c:pt idx="2">
                <c:v>11</c:v>
              </c:pt>
              <c:pt idx="3">
                <c:v>14</c:v>
              </c:pt>
              <c:pt idx="4">
                <c:v>197</c:v>
              </c:pt>
              <c:pt idx="5">
                <c:v>26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A34-47FE-92DD-63EB4EB7C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105</c:v>
              </c:pt>
              <c:pt idx="2">
                <c:v>229</c:v>
              </c:pt>
              <c:pt idx="3">
                <c:v>101</c:v>
              </c:pt>
              <c:pt idx="4">
                <c:v>57</c:v>
              </c:pt>
              <c:pt idx="5">
                <c:v>57</c:v>
              </c:pt>
              <c:pt idx="6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578A-4A38-AB30-6E2E3F3CC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179</c:v>
              </c:pt>
              <c:pt idx="2">
                <c:v>114</c:v>
              </c:pt>
              <c:pt idx="3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EED8-4D49-9971-D11E51600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DD-40A3-8AC0-CA7A93F9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EC-46D0-B651-16AF641CB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113</c:v>
              </c:pt>
              <c:pt idx="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6392-45B4-93D8-1A40E0050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16</c:v>
              </c:pt>
              <c:pt idx="5">
                <c:v>5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8B4-4E88-8D13-67917A442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Aux!$O$2:$O$6</c:f>
              <c:strCache>
                <c:ptCount val="5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</c:v>
              </c:pt>
              <c:pt idx="1">
                <c:v>133</c:v>
              </c:pt>
              <c:pt idx="2">
                <c:v>270</c:v>
              </c:pt>
              <c:pt idx="3">
                <c:v>57</c:v>
              </c:pt>
              <c:pt idx="4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5F88-4E23-A1A8-97FDF480E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4-445A-B1DC-36FC34A32C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34-445A-B1DC-36FC34A32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208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4-445A-B1DC-36FC34A32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E6-4C59-80EF-85904CBEBE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E6-4C59-80EF-85904CBEBE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E6-4C59-80EF-85904CBEBE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E6-4C59-80EF-85904CBEBE8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EE6-4C59-80EF-85904CBEBE8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EE6-4C59-80EF-85904CBEBE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11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E6-4C59-80EF-85904CBEB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76-40B4-88A1-5D5FDFCEB0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76-40B4-88A1-5D5FDFCEB0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76-40B4-88A1-5D5FDFCEB0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76-40B4-88A1-5D5FDFCEB05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76-40B4-88A1-5D5FDFCEB05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76-40B4-88A1-5D5FDFCEB0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76-40B4-88A1-5D5FDFCEB05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76-40B4-88A1-5D5FDFCEB05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76-40B4-88A1-5D5FDFCEB0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6-40B4-88A1-5D5FDFCEB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197</c:v>
              </c:pt>
              <c:pt idx="1">
                <c:v>27</c:v>
              </c:pt>
              <c:pt idx="2">
                <c:v>17</c:v>
              </c:pt>
              <c:pt idx="3">
                <c:v>65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872-476A-ACDE-1C44C8C73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</c:v>
              </c:pt>
              <c:pt idx="1">
                <c:v>5</c:v>
              </c:pt>
              <c:pt idx="2">
                <c:v>48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65F4-4981-93AF-8DEE29A9E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23</c:v>
              </c:pt>
              <c:pt idx="2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E9AB-439A-9B02-6BF818068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21-4418-94D7-7EE857512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</c:v>
              </c:pt>
              <c:pt idx="1">
                <c:v>15</c:v>
              </c:pt>
              <c:pt idx="2">
                <c:v>1</c:v>
              </c:pt>
              <c:pt idx="3">
                <c:v>25</c:v>
              </c:pt>
              <c:pt idx="4">
                <c:v>29</c:v>
              </c:pt>
              <c:pt idx="5">
                <c:v>2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539-47F4-B9F5-3E42FD0F9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Conducción temeraria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18</c:v>
              </c:pt>
              <c:pt idx="1">
                <c:v>2</c:v>
              </c:pt>
              <c:pt idx="2">
                <c:v>8</c:v>
              </c:pt>
              <c:pt idx="3">
                <c:v>8</c:v>
              </c:pt>
              <c:pt idx="4">
                <c:v>13</c:v>
              </c:pt>
              <c:pt idx="5">
                <c:v>9</c:v>
              </c:pt>
              <c:pt idx="6">
                <c:v>4</c:v>
              </c:pt>
              <c:pt idx="7">
                <c:v>1</c:v>
              </c:pt>
              <c:pt idx="8">
                <c:v>9</c:v>
              </c:pt>
              <c:pt idx="9">
                <c:v>10</c:v>
              </c:pt>
              <c:pt idx="10">
                <c:v>1</c:v>
              </c:pt>
              <c:pt idx="11">
                <c:v>6</c:v>
              </c:pt>
              <c:pt idx="12">
                <c:v>2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490-469C-A758-1AFAF31E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</c:v>
              </c:pt>
              <c:pt idx="1">
                <c:v>5</c:v>
              </c:pt>
              <c:pt idx="2">
                <c:v>48</c:v>
              </c:pt>
              <c:pt idx="3">
                <c:v>7</c:v>
              </c:pt>
              <c:pt idx="4">
                <c:v>5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F3C-428A-86F2-9C6ED4A6C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F3-4926-AA01-27869E5F5D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F3-4926-AA01-27869E5F5D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4F3-4926-AA01-27869E5F5D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F3-4926-AA01-27869E5F5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67-4744-A0E6-FD39A48C77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67-4744-A0E6-FD39A48C77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481</c:v>
                </c:pt>
                <c:pt idx="1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7-4744-A0E6-FD39A48C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5-42A4-8F53-95145D991C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15-42A4-8F53-95145D991C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15-42A4-8F53-95145D991C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15-42A4-8F53-95145D991C5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15-42A4-8F53-95145D991C5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15-42A4-8F53-95145D991C5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5-42A4-8F53-95145D991C5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6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4AA-4D1A-ADE6-E327B1F9F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0C5-421C-8B65-0F0FD262C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21</c:v>
              </c:pt>
              <c:pt idx="5">
                <c:v>7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2C3-4CD2-ACDF-B00807D1B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9C-4211-BDF7-515274CAE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A8-43B4-9A15-8B5DAEC78C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A8-43B4-9A15-8B5DAEC78C0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0A8-43B4-9A15-8B5DAEC78C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8-43B4-9A15-8B5DAEC78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7E-4B73-B47D-34EFAE5102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7E-4B73-B47D-34EFAE5102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7E-4B73-B47D-34EFAE5102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27E-4B73-B47D-34EFAE51025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E-4B73-B47D-34EFAE5102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11</c:v>
                </c:pt>
                <c:pt idx="1">
                  <c:v>95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E-4B73-B47D-34EFAE510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214</c:v>
              </c:pt>
              <c:pt idx="1">
                <c:v>102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F8A1-44F8-8C6E-C18FE8E40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110</c:v>
              </c:pt>
              <c:pt idx="1">
                <c:v>52</c:v>
              </c:pt>
              <c:pt idx="2">
                <c:v>1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025A-4FBA-BE3E-60D1481FF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146-48F6-82C3-F984618B7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57-4896-95C4-04AE7D3002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57-4896-95C4-04AE7D3002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89</c:v>
                </c:pt>
                <c:pt idx="1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57-4896-95C4-04AE7D300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722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DC-418A-BA6D-62D945424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6.2627952755905511E-3"/>
                  <c:y val="-4.71527559055118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0B-4E0A-A402-FBB4AF47B97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124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EC-4208-9DE7-B8FE6CC3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C23-4565-BE0C-B7F49265A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AA-4642-AF8C-BBFF8962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16F-4C3C-9FD0-2687AADFD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93</c:v>
              </c:pt>
              <c:pt idx="2">
                <c:v>9</c:v>
              </c:pt>
              <c:pt idx="3">
                <c:v>1</c:v>
              </c:pt>
              <c:pt idx="4">
                <c:v>5</c:v>
              </c:pt>
              <c:pt idx="5">
                <c:v>33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5E7-48BF-B1A9-181D6A0CE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133</c:v>
              </c:pt>
              <c:pt idx="2">
                <c:v>3</c:v>
              </c:pt>
              <c:pt idx="3">
                <c:v>1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0CA9-4E60-8BB8-BC3AD67D3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116</c:v>
              </c:pt>
              <c:pt idx="2">
                <c:v>5</c:v>
              </c:pt>
              <c:pt idx="3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CEE6-41D0-A084-7B3F628B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66-472A-825E-20B4085B89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66-472A-825E-20B4085B89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66-472A-825E-20B4085B8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55</c:v>
              </c:pt>
              <c:pt idx="2">
                <c:v>6</c:v>
              </c:pt>
              <c:pt idx="3">
                <c:v>8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73D-4B0A-AC85-7A7D59254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63</c:v>
              </c:pt>
              <c:pt idx="2">
                <c:v>5</c:v>
              </c:pt>
              <c:pt idx="3">
                <c:v>1</c:v>
              </c:pt>
              <c:pt idx="4">
                <c:v>6</c:v>
              </c:pt>
              <c:pt idx="5">
                <c:v>36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88-4635-B4D4-9870D0B32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98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48BD-4FA4-8621-E68CEDE31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189</c:v>
              </c:pt>
              <c:pt idx="2">
                <c:v>2</c:v>
              </c:pt>
              <c:pt idx="3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96D9-4270-BBA1-01AEEAF63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8C-4D70-A870-ECFA7AB41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DB5-4D4E-B84A-5830B69B8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65D-4AF0-A13C-3924A7D12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CC-4CE9-84DA-4363BDDC5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4B-41CE-AB07-C367F6BFC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4B-41CE-AB07-C367F6BFC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4B-41CE-AB07-C367F6BFC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97-4222-9E97-718079452B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97-4222-9E97-718079452B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97-4222-9E97-718079452B1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7-4222-9E97-718079452B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7-4222-9E97-71807945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31-40FE-BDD9-CE33D17E78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31-40FE-BDD9-CE33D17E78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145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31-40FE-BDD9-CE33D17E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7A2D7644-9F1D-4D08-B335-D1AD2983F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2BDD905-0F05-4E44-AD54-F97082A3C1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3AEEA66-2F33-45A3-885E-0BA26BF25D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9B6DE6A-63A1-4FE3-B16F-7E2512BED0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9F2C039-D966-4EB2-BC6F-BA88D6D4A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77C37E4-B9CE-4FD7-B412-193EA0ED55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54D362E-FFCA-40BA-9890-B67753DB7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30DE01DB-FAA1-468C-B767-0C63CE0B9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8130CD1D-8E72-464D-8314-8695DC1AA9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1263B492-77B6-46D0-9889-D2B365C969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D6005E-CAFB-497F-9DFF-4210B7476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0737F8-7E8C-45F4-A23C-A5E076FDA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E0B00F8-9A4E-4856-BD0D-520F4CBE4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33EBD1A-ACB9-4DF3-90A8-0B41B6F16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78FB6F2-348D-4BE3-B88F-ECBE61BBD3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3C198980-056B-453B-813F-6EE9E1F36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541DBF9-8A55-47D1-9D0F-07C015BFF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D7DC4B1-5CD2-4103-8C0A-66A1A6A94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6305E680-1E84-4ACA-88F3-0F939C5BA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7152C25-5DBD-4059-BA8A-747473029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C998AD4-EF83-4333-B24C-1462775BB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1C995BC-C614-4C2A-8793-0D1271A7F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6F47B9C5-5D78-4417-8990-4C759D1A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98A42BF-FE40-4EA6-A8B1-C517879C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F70BC73-BE62-4E5C-ACE4-1549E9FFB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DC03E29-B9CB-4A45-A5B7-F2865C8A1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AE017CD-9E2E-479B-98E5-5C892B9065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6FDA0565-9D6E-495E-B493-DB61992B2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8E325ED-7DF3-40B2-8766-3B6717C19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1808C17-17D3-4472-A4EF-A56622743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B6E2C9F-90F0-4D5E-AA3F-ACDD4C27E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4F569C6-2F9D-4A41-BF28-9745AD2BE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20FA226-1007-4614-8E69-10721667A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B8B2D71-DD28-48C1-A88C-4994747A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614B89C-7B91-4E26-9B4A-B9427DE5B5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5A3AF35-71F3-4A2D-AB44-8BFCE8CB1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B3A19E2-CE32-4570-A6B3-0D0D09D3E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A0D7AAC-882B-4419-B73C-19CF3EEEF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B99DDBA-6596-4E3E-AFDF-24A39DBF0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C2F3B52-D2F3-4DAD-9F1B-ED18C2259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7F1508C-3A21-45C4-B085-2E8EC3DF2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41630A5-F341-4AA5-88BD-F259B1F73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D04CBA9-E6C3-4560-B391-1928BDF89C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92AD23B-862B-4A28-A346-5D75ACC74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921380-3F38-4C06-97F1-D7713A8BE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5AE9659-AD2C-46A2-A7E8-4230BAED57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2018EA3-8A0D-4BC4-90D7-00C85CF394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ABA6413-5587-428A-93B9-E00DAC238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9C707EF-E45C-4F3C-85BE-3E7051A55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D079CC7-213A-426E-B9C5-7044940FE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6910623-E615-4CA1-90CC-1429600B3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5A7ACE7-DE67-435D-B87D-4F9F71710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3E37413-391B-4E1D-833F-FC8E9EF7D4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36E70F7-631D-4513-B9B8-569932F37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E540731-E61F-4B77-AFF8-7C3CC8984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EAE554A-10DA-4960-8827-3CFC2B88E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EF7A086-E9CE-4337-8A11-E283364334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7DAEE77-DA90-471E-B68F-AE1F245FC3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B0F659B-F696-429D-BC85-1D0182B05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042BDD5-DD8A-423C-9ED6-3D50F9DD1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6FC4F61-4828-411C-A3EE-21DAA092C2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A5A29E5-C692-4133-9BF3-835F000C7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F6953D9C-A853-446A-8B0E-C2FD2A0AD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8D24AFC-CBB3-4A0F-8109-D2CD324C2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8443303-4B8D-4DCB-A5F4-A52117FDB6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AA7A632-302B-4883-B73D-2D738741D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9714F14-4F28-4BF9-B39E-2B6907B445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activeCell="E16" sqref="E16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gLD52dBiDfZjfsFrCSEHfke+qyfyUtlX7jfXeGpoN+5tEbBDTgJW79KmtP+HPe9VM1XUQXJpn7wi7kiGKaITAw==" saltValue="4FzXf71xsJ18IzjWzlVd8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9"/>
      <c r="C5" s="13">
        <v>2</v>
      </c>
      <c r="D5" s="13">
        <v>0</v>
      </c>
      <c r="E5" s="26">
        <v>0</v>
      </c>
    </row>
    <row r="6" spans="1:5" x14ac:dyDescent="0.25">
      <c r="A6" s="11" t="s">
        <v>849</v>
      </c>
      <c r="B6" s="19"/>
      <c r="C6" s="13">
        <v>1</v>
      </c>
      <c r="D6" s="13">
        <v>1</v>
      </c>
      <c r="E6" s="26">
        <v>0</v>
      </c>
    </row>
    <row r="7" spans="1:5" x14ac:dyDescent="0.25">
      <c r="A7" s="11" t="s">
        <v>850</v>
      </c>
      <c r="B7" s="19"/>
      <c r="C7" s="13">
        <v>1</v>
      </c>
      <c r="D7" s="13">
        <v>0</v>
      </c>
      <c r="E7" s="26">
        <v>0</v>
      </c>
    </row>
    <row r="8" spans="1:5" x14ac:dyDescent="0.25">
      <c r="A8" s="11" t="s">
        <v>851</v>
      </c>
      <c r="B8" s="19"/>
      <c r="C8" s="13">
        <v>3</v>
      </c>
      <c r="D8" s="13">
        <v>0</v>
      </c>
      <c r="E8" s="26">
        <v>0</v>
      </c>
    </row>
    <row r="9" spans="1:5" x14ac:dyDescent="0.25">
      <c r="A9" s="11" t="s">
        <v>459</v>
      </c>
      <c r="B9" s="19"/>
      <c r="C9" s="13">
        <v>2</v>
      </c>
      <c r="D9" s="13">
        <v>0</v>
      </c>
      <c r="E9" s="26">
        <v>0</v>
      </c>
    </row>
    <row r="10" spans="1:5" x14ac:dyDescent="0.25">
      <c r="A10" s="11" t="s">
        <v>852</v>
      </c>
      <c r="B10" s="19"/>
      <c r="C10" s="13">
        <v>2</v>
      </c>
      <c r="D10" s="13">
        <v>0</v>
      </c>
      <c r="E10" s="26">
        <v>0</v>
      </c>
    </row>
    <row r="11" spans="1:5" x14ac:dyDescent="0.25">
      <c r="A11" s="187" t="s">
        <v>624</v>
      </c>
      <c r="B11" s="188"/>
      <c r="C11" s="34">
        <v>11</v>
      </c>
      <c r="D11" s="34">
        <v>1</v>
      </c>
      <c r="E11" s="34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9"/>
      <c r="C14" s="25"/>
    </row>
    <row r="15" spans="1:5" x14ac:dyDescent="0.25">
      <c r="A15" s="11" t="s">
        <v>855</v>
      </c>
      <c r="B15" s="19"/>
      <c r="C15" s="25"/>
    </row>
    <row r="16" spans="1:5" x14ac:dyDescent="0.25">
      <c r="A16" s="11" t="s">
        <v>856</v>
      </c>
      <c r="B16" s="19"/>
      <c r="C16" s="25"/>
    </row>
    <row r="17" spans="1:3" x14ac:dyDescent="0.25">
      <c r="A17" s="187" t="s">
        <v>624</v>
      </c>
      <c r="B17" s="188"/>
      <c r="C17" s="51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9"/>
      <c r="C20" s="26">
        <v>4</v>
      </c>
    </row>
    <row r="21" spans="1:3" x14ac:dyDescent="0.25">
      <c r="A21" s="11" t="s">
        <v>849</v>
      </c>
      <c r="B21" s="19"/>
      <c r="C21" s="26">
        <v>3</v>
      </c>
    </row>
    <row r="22" spans="1:3" x14ac:dyDescent="0.25">
      <c r="A22" s="11" t="s">
        <v>850</v>
      </c>
      <c r="B22" s="19"/>
      <c r="C22" s="26">
        <v>2</v>
      </c>
    </row>
    <row r="23" spans="1:3" x14ac:dyDescent="0.25">
      <c r="A23" s="11" t="s">
        <v>851</v>
      </c>
      <c r="B23" s="19"/>
      <c r="C23" s="26">
        <v>2</v>
      </c>
    </row>
    <row r="24" spans="1:3" x14ac:dyDescent="0.25">
      <c r="A24" s="11" t="s">
        <v>459</v>
      </c>
      <c r="B24" s="19"/>
      <c r="C24" s="26">
        <v>7</v>
      </c>
    </row>
    <row r="25" spans="1:3" x14ac:dyDescent="0.25">
      <c r="A25" s="11" t="s">
        <v>852</v>
      </c>
      <c r="B25" s="19"/>
      <c r="C25" s="26">
        <v>2</v>
      </c>
    </row>
    <row r="26" spans="1:3" x14ac:dyDescent="0.25">
      <c r="A26" s="187" t="s">
        <v>624</v>
      </c>
      <c r="B26" s="188"/>
      <c r="C26" s="34">
        <v>20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9"/>
      <c r="C29" s="25"/>
    </row>
    <row r="30" spans="1:3" x14ac:dyDescent="0.25">
      <c r="A30" s="11" t="s">
        <v>696</v>
      </c>
      <c r="B30" s="19"/>
      <c r="C30" s="25"/>
    </row>
    <row r="31" spans="1:3" x14ac:dyDescent="0.25">
      <c r="A31" s="11" t="s">
        <v>858</v>
      </c>
      <c r="B31" s="19"/>
      <c r="C31" s="26">
        <v>20</v>
      </c>
    </row>
    <row r="32" spans="1:3" x14ac:dyDescent="0.25">
      <c r="A32" s="11" t="s">
        <v>793</v>
      </c>
      <c r="B32" s="19"/>
      <c r="C32" s="26">
        <v>0</v>
      </c>
    </row>
    <row r="33" spans="1:3" x14ac:dyDescent="0.25">
      <c r="A33" s="11" t="s">
        <v>859</v>
      </c>
      <c r="B33" s="19"/>
      <c r="C33" s="26">
        <v>4</v>
      </c>
    </row>
    <row r="34" spans="1:3" x14ac:dyDescent="0.25">
      <c r="A34" s="11" t="s">
        <v>698</v>
      </c>
      <c r="B34" s="19"/>
      <c r="C34" s="25"/>
    </row>
    <row r="35" spans="1:3" x14ac:dyDescent="0.25">
      <c r="A35" s="11" t="s">
        <v>699</v>
      </c>
      <c r="B35" s="19"/>
      <c r="C35" s="25"/>
    </row>
    <row r="36" spans="1:3" x14ac:dyDescent="0.25">
      <c r="A36" s="11" t="s">
        <v>757</v>
      </c>
      <c r="B36" s="19"/>
      <c r="C36" s="25"/>
    </row>
    <row r="37" spans="1:3" x14ac:dyDescent="0.25">
      <c r="A37" s="11" t="s">
        <v>758</v>
      </c>
      <c r="B37" s="19"/>
      <c r="C37" s="25"/>
    </row>
    <row r="38" spans="1:3" x14ac:dyDescent="0.25">
      <c r="A38" s="187" t="s">
        <v>624</v>
      </c>
      <c r="B38" s="188"/>
      <c r="C38" s="34">
        <v>24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9"/>
      <c r="C41" s="26">
        <v>0</v>
      </c>
    </row>
    <row r="42" spans="1:3" x14ac:dyDescent="0.25">
      <c r="A42" s="11" t="s">
        <v>849</v>
      </c>
      <c r="B42" s="19"/>
      <c r="C42" s="26">
        <v>2</v>
      </c>
    </row>
    <row r="43" spans="1:3" x14ac:dyDescent="0.25">
      <c r="A43" s="11" t="s">
        <v>850</v>
      </c>
      <c r="B43" s="19"/>
      <c r="C43" s="25"/>
    </row>
    <row r="44" spans="1:3" x14ac:dyDescent="0.25">
      <c r="A44" s="11" t="s">
        <v>851</v>
      </c>
      <c r="B44" s="19"/>
      <c r="C44" s="26">
        <v>0</v>
      </c>
    </row>
    <row r="45" spans="1:3" x14ac:dyDescent="0.25">
      <c r="A45" s="11" t="s">
        <v>459</v>
      </c>
      <c r="B45" s="19"/>
      <c r="C45" s="25"/>
    </row>
    <row r="46" spans="1:3" x14ac:dyDescent="0.25">
      <c r="A46" s="11" t="s">
        <v>852</v>
      </c>
      <c r="B46" s="19"/>
      <c r="C46" s="26">
        <v>4</v>
      </c>
    </row>
    <row r="47" spans="1:3" x14ac:dyDescent="0.25">
      <c r="A47" s="187" t="s">
        <v>624</v>
      </c>
      <c r="B47" s="188"/>
      <c r="C47" s="34">
        <v>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6">
        <v>1</v>
      </c>
    </row>
    <row r="51" spans="1:3" x14ac:dyDescent="0.25">
      <c r="A51" s="175"/>
      <c r="B51" s="12" t="s">
        <v>77</v>
      </c>
      <c r="C51" s="26">
        <v>1</v>
      </c>
    </row>
    <row r="52" spans="1:3" x14ac:dyDescent="0.25">
      <c r="A52" s="173" t="s">
        <v>849</v>
      </c>
      <c r="B52" s="12" t="s">
        <v>76</v>
      </c>
      <c r="C52" s="26">
        <v>1</v>
      </c>
    </row>
    <row r="53" spans="1:3" x14ac:dyDescent="0.25">
      <c r="A53" s="175"/>
      <c r="B53" s="12" t="s">
        <v>77</v>
      </c>
      <c r="C53" s="25"/>
    </row>
    <row r="54" spans="1:3" x14ac:dyDescent="0.25">
      <c r="A54" s="173" t="s">
        <v>850</v>
      </c>
      <c r="B54" s="12" t="s">
        <v>76</v>
      </c>
      <c r="C54" s="26">
        <v>1</v>
      </c>
    </row>
    <row r="55" spans="1:3" x14ac:dyDescent="0.25">
      <c r="A55" s="175"/>
      <c r="B55" s="12" t="s">
        <v>77</v>
      </c>
      <c r="C55" s="25"/>
    </row>
    <row r="56" spans="1:3" x14ac:dyDescent="0.25">
      <c r="A56" s="173" t="s">
        <v>851</v>
      </c>
      <c r="B56" s="12" t="s">
        <v>76</v>
      </c>
      <c r="C56" s="26">
        <v>1</v>
      </c>
    </row>
    <row r="57" spans="1:3" x14ac:dyDescent="0.25">
      <c r="A57" s="175"/>
      <c r="B57" s="12" t="s">
        <v>77</v>
      </c>
      <c r="C57" s="26">
        <v>0</v>
      </c>
    </row>
    <row r="58" spans="1:3" x14ac:dyDescent="0.25">
      <c r="A58" s="173" t="s">
        <v>459</v>
      </c>
      <c r="B58" s="12" t="s">
        <v>76</v>
      </c>
      <c r="C58" s="26">
        <v>1</v>
      </c>
    </row>
    <row r="59" spans="1:3" x14ac:dyDescent="0.25">
      <c r="A59" s="175"/>
      <c r="B59" s="12" t="s">
        <v>77</v>
      </c>
      <c r="C59" s="26">
        <v>0</v>
      </c>
    </row>
    <row r="60" spans="1:3" x14ac:dyDescent="0.25">
      <c r="A60" s="173" t="s">
        <v>852</v>
      </c>
      <c r="B60" s="12" t="s">
        <v>76</v>
      </c>
      <c r="C60" s="26">
        <v>2</v>
      </c>
    </row>
    <row r="61" spans="1:3" x14ac:dyDescent="0.25">
      <c r="A61" s="175"/>
      <c r="B61" s="12" t="s">
        <v>77</v>
      </c>
      <c r="C61" s="25"/>
    </row>
    <row r="62" spans="1:3" x14ac:dyDescent="0.25">
      <c r="A62" s="187" t="s">
        <v>624</v>
      </c>
      <c r="B62" s="188"/>
      <c r="C62" s="34">
        <v>8</v>
      </c>
    </row>
  </sheetData>
  <sheetProtection algorithmName="SHA-512" hashValue="5nHRqcxferqOvMOG4zHqEFNV7CqxL7mlegC5aY5oEvhYKe8LCgSwHb9kpfCp7AAy6zie4R8IrvFfk5vBZL+y6A==" saltValue="FEU8zIVksePWouv1AlY96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3">
        <v>1</v>
      </c>
      <c r="D5" s="13">
        <v>0</v>
      </c>
      <c r="E5" s="13">
        <v>0</v>
      </c>
      <c r="F5" s="26">
        <v>0</v>
      </c>
    </row>
    <row r="6" spans="1:6" x14ac:dyDescent="0.25">
      <c r="A6" s="175"/>
      <c r="B6" s="12" t="s">
        <v>868</v>
      </c>
      <c r="C6" s="15"/>
      <c r="D6" s="15"/>
      <c r="E6" s="15"/>
      <c r="F6" s="25"/>
    </row>
    <row r="7" spans="1:6" x14ac:dyDescent="0.25">
      <c r="A7" s="11" t="s">
        <v>869</v>
      </c>
      <c r="B7" s="12" t="s">
        <v>870</v>
      </c>
      <c r="C7" s="13">
        <v>0</v>
      </c>
      <c r="D7" s="13">
        <v>1</v>
      </c>
      <c r="E7" s="13">
        <v>0</v>
      </c>
      <c r="F7" s="26">
        <v>0</v>
      </c>
    </row>
    <row r="8" spans="1:6" x14ac:dyDescent="0.25">
      <c r="A8" s="173" t="s">
        <v>871</v>
      </c>
      <c r="B8" s="12" t="s">
        <v>872</v>
      </c>
      <c r="C8" s="13">
        <v>2</v>
      </c>
      <c r="D8" s="13">
        <v>1</v>
      </c>
      <c r="E8" s="13">
        <v>1</v>
      </c>
      <c r="F8" s="26">
        <v>0</v>
      </c>
    </row>
    <row r="9" spans="1:6" x14ac:dyDescent="0.25">
      <c r="A9" s="174"/>
      <c r="B9" s="12" t="s">
        <v>873</v>
      </c>
      <c r="C9" s="15"/>
      <c r="D9" s="15"/>
      <c r="E9" s="15"/>
      <c r="F9" s="25"/>
    </row>
    <row r="10" spans="1:6" x14ac:dyDescent="0.25">
      <c r="A10" s="175"/>
      <c r="B10" s="12" t="s">
        <v>874</v>
      </c>
      <c r="C10" s="13">
        <v>6</v>
      </c>
      <c r="D10" s="13">
        <v>0</v>
      </c>
      <c r="E10" s="13">
        <v>0</v>
      </c>
      <c r="F10" s="26">
        <v>0</v>
      </c>
    </row>
    <row r="11" spans="1:6" x14ac:dyDescent="0.25">
      <c r="A11" s="173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6">
        <v>0</v>
      </c>
    </row>
    <row r="12" spans="1:6" x14ac:dyDescent="0.25">
      <c r="A12" s="175"/>
      <c r="B12" s="12" t="s">
        <v>877</v>
      </c>
      <c r="C12" s="15"/>
      <c r="D12" s="15"/>
      <c r="E12" s="15"/>
      <c r="F12" s="25"/>
    </row>
    <row r="13" spans="1:6" x14ac:dyDescent="0.25">
      <c r="A13" s="11" t="s">
        <v>878</v>
      </c>
      <c r="B13" s="12" t="s">
        <v>879</v>
      </c>
      <c r="C13" s="13">
        <v>2</v>
      </c>
      <c r="D13" s="13">
        <v>1</v>
      </c>
      <c r="E13" s="13">
        <v>0</v>
      </c>
      <c r="F13" s="26">
        <v>0</v>
      </c>
    </row>
    <row r="14" spans="1:6" x14ac:dyDescent="0.25">
      <c r="A14" s="173" t="s">
        <v>880</v>
      </c>
      <c r="B14" s="12" t="s">
        <v>881</v>
      </c>
      <c r="C14" s="13">
        <v>65</v>
      </c>
      <c r="D14" s="13">
        <v>5</v>
      </c>
      <c r="E14" s="13">
        <v>3</v>
      </c>
      <c r="F14" s="26">
        <v>0</v>
      </c>
    </row>
    <row r="15" spans="1:6" x14ac:dyDescent="0.25">
      <c r="A15" s="174"/>
      <c r="B15" s="12" t="s">
        <v>882</v>
      </c>
      <c r="C15" s="15"/>
      <c r="D15" s="15"/>
      <c r="E15" s="15"/>
      <c r="F15" s="25"/>
    </row>
    <row r="16" spans="1:6" x14ac:dyDescent="0.25">
      <c r="A16" s="174"/>
      <c r="B16" s="12" t="s">
        <v>883</v>
      </c>
      <c r="C16" s="15"/>
      <c r="D16" s="15"/>
      <c r="E16" s="15"/>
      <c r="F16" s="25"/>
    </row>
    <row r="17" spans="1:6" x14ac:dyDescent="0.25">
      <c r="A17" s="174"/>
      <c r="B17" s="12" t="s">
        <v>884</v>
      </c>
      <c r="C17" s="15"/>
      <c r="D17" s="15"/>
      <c r="E17" s="15"/>
      <c r="F17" s="25"/>
    </row>
    <row r="18" spans="1:6" x14ac:dyDescent="0.25">
      <c r="A18" s="175"/>
      <c r="B18" s="12" t="s">
        <v>885</v>
      </c>
      <c r="C18" s="13">
        <v>0</v>
      </c>
      <c r="D18" s="13">
        <v>1</v>
      </c>
      <c r="E18" s="13">
        <v>1</v>
      </c>
      <c r="F18" s="26">
        <v>0</v>
      </c>
    </row>
    <row r="19" spans="1:6" x14ac:dyDescent="0.25">
      <c r="A19" s="11" t="s">
        <v>886</v>
      </c>
      <c r="B19" s="12" t="s">
        <v>887</v>
      </c>
      <c r="C19" s="15"/>
      <c r="D19" s="15"/>
      <c r="E19" s="15"/>
      <c r="F19" s="25"/>
    </row>
    <row r="20" spans="1:6" x14ac:dyDescent="0.25">
      <c r="A20" s="11" t="s">
        <v>888</v>
      </c>
      <c r="B20" s="12" t="s">
        <v>889</v>
      </c>
      <c r="C20" s="15"/>
      <c r="D20" s="15"/>
      <c r="E20" s="15"/>
      <c r="F20" s="25"/>
    </row>
    <row r="21" spans="1:6" x14ac:dyDescent="0.25">
      <c r="A21" s="187" t="s">
        <v>624</v>
      </c>
      <c r="B21" s="188"/>
      <c r="C21" s="34">
        <v>77</v>
      </c>
      <c r="D21" s="34">
        <v>9</v>
      </c>
      <c r="E21" s="34">
        <v>5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9"/>
      <c r="C24" s="25"/>
    </row>
    <row r="25" spans="1:6" x14ac:dyDescent="0.25">
      <c r="A25" s="11" t="s">
        <v>109</v>
      </c>
      <c r="B25" s="19"/>
      <c r="C25" s="25"/>
    </row>
    <row r="26" spans="1:6" x14ac:dyDescent="0.25">
      <c r="A26" s="11" t="s">
        <v>727</v>
      </c>
      <c r="B26" s="19"/>
      <c r="C26" s="25"/>
    </row>
    <row r="27" spans="1:6" x14ac:dyDescent="0.25">
      <c r="A27" s="187" t="s">
        <v>624</v>
      </c>
      <c r="B27" s="188"/>
      <c r="C27" s="51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9"/>
      <c r="C30" s="26">
        <v>2</v>
      </c>
    </row>
    <row r="31" spans="1:6" x14ac:dyDescent="0.25">
      <c r="A31" s="11" t="s">
        <v>892</v>
      </c>
      <c r="B31" s="19"/>
      <c r="C31" s="26">
        <v>6</v>
      </c>
    </row>
    <row r="32" spans="1:6" x14ac:dyDescent="0.25">
      <c r="A32" s="11" t="s">
        <v>77</v>
      </c>
      <c r="B32" s="19"/>
      <c r="C32" s="26">
        <v>3</v>
      </c>
    </row>
    <row r="33" spans="1:3" x14ac:dyDescent="0.25">
      <c r="A33" s="187" t="s">
        <v>624</v>
      </c>
      <c r="B33" s="188"/>
      <c r="C33" s="34">
        <v>11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9"/>
      <c r="C36" s="26">
        <v>23</v>
      </c>
    </row>
    <row r="37" spans="1:3" x14ac:dyDescent="0.25">
      <c r="A37" s="11" t="s">
        <v>895</v>
      </c>
      <c r="B37" s="19"/>
      <c r="C37" s="26">
        <v>5</v>
      </c>
    </row>
    <row r="38" spans="1:3" x14ac:dyDescent="0.25">
      <c r="A38" s="187" t="s">
        <v>624</v>
      </c>
      <c r="B38" s="188"/>
      <c r="C38" s="34">
        <v>28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ZXOA/lj79pPHI3ENMMOwa4KFqjZq47QoILMnheRkmv/sPf7JWQU7bmf3ox9PXeujii3E89uFTVqQ+mRO/F9bYA==" saltValue="GiJZxxHlKSGvVfA66406j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6585</v>
      </c>
      <c r="D7" s="121">
        <f>SUM(DatosGenerales!C16:C20)</f>
        <v>1054</v>
      </c>
      <c r="E7" s="120">
        <f>SUM(DatosGenerales!C13:C15)</f>
        <v>5622</v>
      </c>
      <c r="I7" s="122">
        <f>DatosGenerales!C27</f>
        <v>452</v>
      </c>
      <c r="J7" s="121">
        <f>DatosGenerales!C28</f>
        <v>22</v>
      </c>
      <c r="K7" s="120">
        <f>SUM(DatosGenerales!C29:C30)</f>
        <v>27</v>
      </c>
      <c r="L7" s="121">
        <f>DatosGenerales!C32</f>
        <v>330</v>
      </c>
      <c r="M7" s="120">
        <f>DatosGenerales!C81</f>
        <v>208</v>
      </c>
      <c r="N7" s="123">
        <f>L7-M7</f>
        <v>122</v>
      </c>
      <c r="O7" s="123"/>
      <c r="Q7" s="122">
        <f>DatosGenerales!C32</f>
        <v>330</v>
      </c>
      <c r="R7" s="121">
        <f>DatosGenerales!C43</f>
        <v>542</v>
      </c>
      <c r="S7" s="121">
        <f>DatosGenerales!C44</f>
        <v>34</v>
      </c>
      <c r="T7" s="121">
        <f>DatosGenerales!C55</f>
        <v>5</v>
      </c>
      <c r="U7" s="121">
        <f>DatosGenerales!C66</f>
        <v>0</v>
      </c>
      <c r="V7" s="124">
        <f>SUM(Q7:U7)</f>
        <v>911</v>
      </c>
      <c r="Z7" s="122">
        <f>SUM(DatosGenerales!C90,DatosGenerales!C91,DatosGenerales!C93)</f>
        <v>481</v>
      </c>
      <c r="AA7" s="121">
        <f>SUM(DatosGenerales!C92,DatosGenerales!C94)</f>
        <v>194</v>
      </c>
      <c r="AB7" s="121">
        <f>DatosGenerales!C90</f>
        <v>89</v>
      </c>
      <c r="AC7" s="124">
        <f>DatosGenerales!C91</f>
        <v>272</v>
      </c>
      <c r="AH7" s="122">
        <f>SUM(DatosGenerales!C98,DatosGenerales!C99,DatosGenerales!C101)</f>
        <v>18</v>
      </c>
      <c r="AI7" s="121">
        <f>SUM(DatosGenerales!C100,DatosGenerales!C102)</f>
        <v>15</v>
      </c>
      <c r="AJ7" s="121">
        <f>DatosGenerales!C98</f>
        <v>3</v>
      </c>
      <c r="AK7" s="124">
        <f>DatosGenerales!C99</f>
        <v>12</v>
      </c>
      <c r="AP7" s="122">
        <f>SUM(DatosGenerales!C116:C117)</f>
        <v>32</v>
      </c>
      <c r="AQ7" s="121">
        <f>SUM(DatosGenerales!C118:C119)</f>
        <v>0</v>
      </c>
      <c r="AR7" s="124">
        <f>SUM(DatosGenerales!C120:C121)</f>
        <v>1</v>
      </c>
      <c r="AV7" s="122">
        <f>DatosGenerales!C125</f>
        <v>3</v>
      </c>
      <c r="AW7" s="121">
        <f>DatosGenerales!C126</f>
        <v>43</v>
      </c>
      <c r="AX7" s="121">
        <f>DatosGenerales!C127</f>
        <v>116</v>
      </c>
      <c r="AY7" s="121">
        <f>DatosGenerales!C128</f>
        <v>5</v>
      </c>
      <c r="AZ7" s="121">
        <f>DatosGenerales!C129</f>
        <v>27</v>
      </c>
      <c r="BA7" s="124">
        <f>DatosGenerales!C130</f>
        <v>0</v>
      </c>
      <c r="BE7" s="122">
        <f>DatosGenerales!C131</f>
        <v>53</v>
      </c>
      <c r="BF7" s="121">
        <f>DatosGenerales!C132</f>
        <v>142</v>
      </c>
      <c r="BG7" s="124">
        <f>DatosGenerales!C134</f>
        <v>15</v>
      </c>
      <c r="BK7" s="122">
        <f>DatosGenerales!C232</f>
        <v>441</v>
      </c>
      <c r="BL7" s="121">
        <f>DatosGenerales!C236</f>
        <v>12</v>
      </c>
      <c r="BM7" s="121">
        <f>DatosGenerales!C270</f>
        <v>68</v>
      </c>
      <c r="BN7" s="121">
        <f>DatosGenerales!C272</f>
        <v>6</v>
      </c>
      <c r="BO7" s="121">
        <f>DatosGenerales!C282</f>
        <v>6</v>
      </c>
      <c r="BP7" s="121">
        <f>DatosGenerales!C286</f>
        <v>0</v>
      </c>
      <c r="BQ7" s="121">
        <f>DatosGenerales!C298</f>
        <v>5</v>
      </c>
      <c r="BR7" s="121">
        <f>DatosGenerales!C302</f>
        <v>34</v>
      </c>
      <c r="BS7" s="124">
        <f>DatosGenerales!C306</f>
        <v>145</v>
      </c>
      <c r="BT7" s="124">
        <f>DatosGenerales!C320</f>
        <v>13</v>
      </c>
      <c r="BU7" s="124">
        <f>DatosGenerales!C343</f>
        <v>452</v>
      </c>
      <c r="BX7" s="122">
        <f>DatosGenerales!C175</f>
        <v>378</v>
      </c>
      <c r="BY7" s="121">
        <f>DatosGenerales!C176</f>
        <v>185</v>
      </c>
      <c r="BZ7" s="124">
        <f>DatosGenerales!C177</f>
        <v>180</v>
      </c>
      <c r="CE7" s="122">
        <f>DatosGenerales!C183</f>
        <v>144</v>
      </c>
      <c r="CF7" s="124">
        <f>DatosGenerales!C186</f>
        <v>33</v>
      </c>
      <c r="CL7" s="122">
        <f>DatosGenerales!C35</f>
        <v>1132</v>
      </c>
      <c r="CM7" s="124">
        <f>DatosGenerales!C36</f>
        <v>552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145</v>
      </c>
      <c r="BL53" s="132">
        <f>SUM(DatosGenerales!C220,DatosGenerales!C222,DatosGenerales!C224)</f>
        <v>141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5</v>
      </c>
      <c r="BL66" s="132">
        <f>SUM(DatosGenerales!C221:C222)</f>
        <v>192</v>
      </c>
      <c r="BM66" s="132">
        <f>SUM(DatosGenerales!C223:C224)</f>
        <v>89</v>
      </c>
      <c r="BN66" s="132"/>
      <c r="BO66" s="119"/>
      <c r="BP66" s="119"/>
      <c r="BQ66" s="119"/>
      <c r="BR66" s="119"/>
      <c r="BS66" s="119"/>
    </row>
  </sheetData>
  <sheetProtection algorithmName="SHA-512" hashValue="JPjW8ALMg0CBFDbR5bS43ADIT9NjjZTszhKgDtFHk8/xib7thGvDFaJgY2DyPMF/N6khaAoFW9yyDeabZXC6aw==" saltValue="9aEOTwgpaPu97HX/oZcKj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EXnHYElXXFbcx39h6depnakSj1vyJ0cL3JnBX/HFceDMSTCooRz6p9o5mUOcaJiCLaqv4sPFaZoqWxx+ZN25gQ==" saltValue="vS8VLsWDhQZ48e/VXtEJu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>
      <selection activeCell="AA43" sqref="AA43"/>
    </sheetView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23</v>
      </c>
    </row>
    <row r="8" spans="1:50" s="119" customFormat="1" ht="14.85" customHeight="1" x14ac:dyDescent="0.25">
      <c r="C8" s="196"/>
      <c r="D8" s="121">
        <f>DatosMenores!C53</f>
        <v>197</v>
      </c>
      <c r="E8" s="121">
        <f>DatosMenores!C54</f>
        <v>27</v>
      </c>
      <c r="F8" s="121">
        <f>DatosMenores!C55</f>
        <v>17</v>
      </c>
      <c r="G8" s="121">
        <f>DatosMenores!C56</f>
        <v>65</v>
      </c>
      <c r="H8" s="120">
        <f>DatosMenores!C57</f>
        <v>2</v>
      </c>
      <c r="I8" s="103"/>
      <c r="L8" s="120">
        <f>DatosMenores!C46</f>
        <v>16</v>
      </c>
      <c r="M8" s="121">
        <f>DatosMenores!C47</f>
        <v>23</v>
      </c>
      <c r="N8" s="121">
        <f>DatosMenores!C48</f>
        <v>35</v>
      </c>
      <c r="O8" s="121">
        <f>DatosMenores!C49</f>
        <v>1</v>
      </c>
      <c r="P8" s="120">
        <f>DatosMenores!C50</f>
        <v>0</v>
      </c>
      <c r="S8" s="120">
        <f>DatosMenores!C27</f>
        <v>62</v>
      </c>
      <c r="T8" s="121">
        <f>SUM(DatosMenores!C28:C31)</f>
        <v>15</v>
      </c>
      <c r="U8" s="121">
        <f>DatosMenores!C32</f>
        <v>1</v>
      </c>
      <c r="V8" s="121">
        <f>DatosMenores!C33</f>
        <v>25</v>
      </c>
      <c r="W8" s="121">
        <f>DatosMenores!C34</f>
        <v>29</v>
      </c>
      <c r="X8" s="121">
        <f>DatosMenores!C35</f>
        <v>0</v>
      </c>
      <c r="Y8" s="121">
        <f>DatosMenores!C37</f>
        <v>0</v>
      </c>
      <c r="Z8" s="121">
        <f>DatosMenores!C36</f>
        <v>2</v>
      </c>
      <c r="AA8" s="120">
        <f>DatosMenores!C38</f>
        <v>9</v>
      </c>
      <c r="AC8" s="105"/>
      <c r="AE8" s="122">
        <f>DatosMenores!C5</f>
        <v>0</v>
      </c>
      <c r="AF8" s="121">
        <f>DatosMenores!C6</f>
        <v>18</v>
      </c>
      <c r="AG8" s="121">
        <f>DatosMenores!C7</f>
        <v>2</v>
      </c>
      <c r="AH8" s="121">
        <f>DatosMenores!C8</f>
        <v>8</v>
      </c>
      <c r="AI8" s="121">
        <f>DatosMenores!C9</f>
        <v>8</v>
      </c>
      <c r="AJ8" s="120">
        <f>DatosMenores!C10</f>
        <v>13</v>
      </c>
      <c r="AK8" s="121">
        <f>DatosMenores!C11</f>
        <v>9</v>
      </c>
      <c r="AL8" s="121">
        <f>DatosMenores!C12</f>
        <v>4</v>
      </c>
      <c r="AM8" s="120">
        <f>DatosMenores!C13</f>
        <v>0</v>
      </c>
      <c r="AN8" s="105"/>
      <c r="AP8" s="122">
        <f>DatosMenores!C65</f>
        <v>23</v>
      </c>
      <c r="AQ8" s="122">
        <f>DatosMenores!C66</f>
        <v>5</v>
      </c>
      <c r="AR8" s="121">
        <f>DatosMenores!C67</f>
        <v>48</v>
      </c>
      <c r="AS8" s="121">
        <f>DatosMenores!C70</f>
        <v>0</v>
      </c>
      <c r="AT8" s="121">
        <f>DatosMenores!C71</f>
        <v>5</v>
      </c>
      <c r="AU8" s="120">
        <f>DatosMenores!C72</f>
        <v>0</v>
      </c>
      <c r="AW8" s="143" t="s">
        <v>944</v>
      </c>
      <c r="AX8" s="144">
        <f>DatosMenores!C66</f>
        <v>5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48</v>
      </c>
    </row>
    <row r="10" spans="1:50" ht="29.85" customHeight="1" x14ac:dyDescent="0.25">
      <c r="C10" s="196"/>
      <c r="D10" s="120">
        <f>DatosMenores!C58</f>
        <v>86</v>
      </c>
      <c r="E10" s="121">
        <f>DatosMenores!C59</f>
        <v>5</v>
      </c>
      <c r="F10" s="124">
        <f>DatosMenores!C60</f>
        <v>0</v>
      </c>
      <c r="G10" s="124">
        <f>DatosMenores!C61</f>
        <v>48</v>
      </c>
      <c r="H10" s="124">
        <f>DatosMenores!C62</f>
        <v>22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1</v>
      </c>
      <c r="AG11" s="121">
        <f>DatosMenores!C16</f>
        <v>9</v>
      </c>
      <c r="AH11" s="121">
        <f>DatosMenores!C17</f>
        <v>10</v>
      </c>
      <c r="AI11" s="121">
        <f>DatosMenores!C18</f>
        <v>1</v>
      </c>
      <c r="AJ11" s="121">
        <f>DatosMenores!C20</f>
        <v>2</v>
      </c>
      <c r="AK11" s="121">
        <f>DatosMenores!C21</f>
        <v>2</v>
      </c>
      <c r="AL11" s="120">
        <f>DatosMenores!C19</f>
        <v>6</v>
      </c>
      <c r="AP11" s="122">
        <f>DatosMenores!C74</f>
        <v>0</v>
      </c>
      <c r="AQ11" s="121">
        <f>DatosMenores!C73</f>
        <v>15</v>
      </c>
      <c r="AR11" s="121">
        <f>DatosMenores!C75</f>
        <v>0</v>
      </c>
      <c r="AS11" s="122">
        <f>DatosMenores!C68</f>
        <v>0</v>
      </c>
      <c r="AT11" s="120">
        <f>DatosMenores!C69</f>
        <v>7</v>
      </c>
      <c r="AW11" s="143" t="s">
        <v>1086</v>
      </c>
      <c r="AX11" s="144">
        <f>DatosMenores!C69</f>
        <v>7</v>
      </c>
    </row>
    <row r="12" spans="1:50" ht="12.75" customHeight="1" x14ac:dyDescent="0.25">
      <c r="AW12" s="143" t="s">
        <v>946</v>
      </c>
      <c r="AX12" s="144">
        <f>DatosMenores!C70</f>
        <v>0</v>
      </c>
    </row>
    <row r="13" spans="1:50" ht="12.75" customHeight="1" x14ac:dyDescent="0.25">
      <c r="AW13" s="143" t="s">
        <v>688</v>
      </c>
      <c r="AX13" s="144">
        <f>DatosMenores!C71</f>
        <v>5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15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FAdhrQjg0VVnsCxTtkO3tffFbBZhyeXvqk+t2x6Zm7IsQpmgl0O0aUBO70KHb/VcKEkfGMEULGzwWAahw0JrEw==" saltValue="fMqHx3NS7RmmoLvWPDuYf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W13" sqref="W13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17</v>
      </c>
      <c r="F4" s="157" t="s">
        <v>1094</v>
      </c>
      <c r="G4" s="159">
        <f>DatosViolenciaDoméstica!E64</f>
        <v>13</v>
      </c>
      <c r="H4" s="160"/>
    </row>
    <row r="5" spans="1:30" x14ac:dyDescent="0.2">
      <c r="C5" s="157" t="s">
        <v>12</v>
      </c>
      <c r="D5" s="158">
        <f>DatosViolenciaDoméstica!C6</f>
        <v>18</v>
      </c>
      <c r="F5" s="157" t="s">
        <v>1095</v>
      </c>
      <c r="G5" s="161">
        <f>DatosViolenciaDoméstica!F64</f>
        <v>1</v>
      </c>
      <c r="H5" s="160"/>
    </row>
    <row r="6" spans="1:30" x14ac:dyDescent="0.2">
      <c r="C6" s="157" t="s">
        <v>1096</v>
      </c>
      <c r="D6" s="158">
        <f>DatosViolenciaDoméstica!C7</f>
        <v>6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SanQkDQ4wqjkQUgPjuf/qExZnmwOr7EUsxkxITz88owrQiLZHOX8sRchvff1/Cict03G5hAL/seibhcclPXotQ==" saltValue="HP41mhWGyt7ifrgbN4v7w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318</v>
      </c>
      <c r="F4" s="157" t="s">
        <v>1094</v>
      </c>
      <c r="G4" s="159">
        <f>DatosViolenciaGénero!E76</f>
        <v>42</v>
      </c>
      <c r="H4" s="160"/>
    </row>
    <row r="5" spans="1:30" x14ac:dyDescent="0.2">
      <c r="C5" s="157" t="s">
        <v>34</v>
      </c>
      <c r="D5" s="158">
        <f>DatosViolenciaGénero!C6</f>
        <v>127</v>
      </c>
      <c r="F5" s="157" t="s">
        <v>1095</v>
      </c>
      <c r="G5" s="159">
        <f>DatosViolenciaGénero!F76</f>
        <v>26</v>
      </c>
      <c r="H5" s="160"/>
    </row>
    <row r="6" spans="1:30" x14ac:dyDescent="0.2">
      <c r="C6" s="157" t="s">
        <v>1096</v>
      </c>
      <c r="D6" s="168">
        <f>DatosViolenciaGénero!C9</f>
        <v>139</v>
      </c>
    </row>
    <row r="7" spans="1:30" x14ac:dyDescent="0.2">
      <c r="C7" s="157" t="s">
        <v>54</v>
      </c>
      <c r="D7" s="168">
        <f>DatosViolenciaGénero!C10</f>
        <v>0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72</v>
      </c>
    </row>
    <row r="11" spans="1:30" x14ac:dyDescent="0.2">
      <c r="C11" s="157" t="s">
        <v>1097</v>
      </c>
      <c r="D11" s="168">
        <f>DatosViolenciaGénero!C11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gsG/jDp+qHahx4ay+PuikF4+DgFy5y0xzj6lymyQiCt9dzdn9Mv2HAylIjiUwTXKEq7pKa9hhOqZjSYYeokUfQ==" saltValue="Fq9xgdoj+VwCibptqAA7z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N5MGh1yEkhb+s3XlonbszZOuuo6MGhK0dvATo/Cedgxk0F/ix4tkn96b9+CTRAs/UttX6nN35ABVM0eit3Kmqw==" saltValue="0C6hu1p2KMdIa/4F4ITI9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1</v>
      </c>
      <c r="N6" s="171">
        <f>DatosMedioAmbiente!C52</f>
        <v>1</v>
      </c>
      <c r="O6" s="171">
        <f>DatosMedioAmbiente!C54</f>
        <v>1</v>
      </c>
      <c r="P6" s="171">
        <f>DatosMedioAmbiente!C56</f>
        <v>1</v>
      </c>
      <c r="Q6" s="171">
        <f>DatosMedioAmbiente!C58</f>
        <v>1</v>
      </c>
      <c r="R6" s="171">
        <f>DatosMedioAmbiente!C60</f>
        <v>2</v>
      </c>
      <c r="U6" s="171">
        <f>DatosMedioAmbiente!C51</f>
        <v>1</v>
      </c>
      <c r="V6" s="171">
        <f>DatosMedioAmbiente!C53</f>
        <v>0</v>
      </c>
      <c r="W6" s="171">
        <f>DatosMedioAmbiente!C55</f>
        <v>0</v>
      </c>
      <c r="X6" s="171">
        <f>DatosMedioAmbiente!C57</f>
        <v>0</v>
      </c>
      <c r="Y6" s="171">
        <f>DatosMedioAmbiente!C59</f>
        <v>0</v>
      </c>
      <c r="Z6" s="171">
        <f>DatosMedioAmbiente!C61</f>
        <v>0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09NQiqwUq3TsbOJmevAGilrZIBGm5iimxcZRChBdGUsBfKHHxhkEc3mi0shNOTaP4VOSx/V/cRe4lDB7SE24oQ==" saltValue="pewS3aypc3CKsphH14uC3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>
      <selection activeCell="B5" sqref="B5"/>
    </sheetView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2374</v>
      </c>
      <c r="D8" s="13">
        <v>2191</v>
      </c>
      <c r="E8" s="14">
        <v>8.3523505248744898E-2</v>
      </c>
    </row>
    <row r="9" spans="1:5" x14ac:dyDescent="0.25">
      <c r="A9" s="174"/>
      <c r="B9" s="12" t="s">
        <v>17</v>
      </c>
      <c r="C9" s="13">
        <v>6585</v>
      </c>
      <c r="D9" s="13">
        <v>6460</v>
      </c>
      <c r="E9" s="14">
        <v>1.9349845201238398E-2</v>
      </c>
    </row>
    <row r="10" spans="1:5" x14ac:dyDescent="0.25">
      <c r="A10" s="174"/>
      <c r="B10" s="12" t="s">
        <v>18</v>
      </c>
      <c r="C10" s="13">
        <v>5671</v>
      </c>
      <c r="D10" s="13">
        <v>5311</v>
      </c>
      <c r="E10" s="14">
        <v>6.7783844850310707E-2</v>
      </c>
    </row>
    <row r="11" spans="1:5" x14ac:dyDescent="0.25">
      <c r="A11" s="174"/>
      <c r="B11" s="12" t="s">
        <v>19</v>
      </c>
      <c r="C11" s="13">
        <v>90</v>
      </c>
      <c r="D11" s="13">
        <v>68</v>
      </c>
      <c r="E11" s="14">
        <v>0.32352941176470601</v>
      </c>
    </row>
    <row r="12" spans="1:5" x14ac:dyDescent="0.25">
      <c r="A12" s="175"/>
      <c r="B12" s="12" t="s">
        <v>20</v>
      </c>
      <c r="C12" s="13">
        <v>2373</v>
      </c>
      <c r="D12" s="13">
        <v>2374</v>
      </c>
      <c r="E12" s="14">
        <v>-4.2122999157539998E-4</v>
      </c>
    </row>
    <row r="13" spans="1:5" x14ac:dyDescent="0.25">
      <c r="A13" s="173" t="s">
        <v>21</v>
      </c>
      <c r="B13" s="12" t="s">
        <v>22</v>
      </c>
      <c r="C13" s="13">
        <v>1420</v>
      </c>
      <c r="D13" s="13">
        <v>1226</v>
      </c>
      <c r="E13" s="14">
        <v>0.15823817292006501</v>
      </c>
    </row>
    <row r="14" spans="1:5" x14ac:dyDescent="0.25">
      <c r="A14" s="174"/>
      <c r="B14" s="12" t="s">
        <v>23</v>
      </c>
      <c r="C14" s="13">
        <v>658</v>
      </c>
      <c r="D14" s="13">
        <v>764</v>
      </c>
      <c r="E14" s="14">
        <v>-0.13874345549738201</v>
      </c>
    </row>
    <row r="15" spans="1:5" x14ac:dyDescent="0.25">
      <c r="A15" s="175"/>
      <c r="B15" s="12" t="s">
        <v>24</v>
      </c>
      <c r="C15" s="13">
        <v>3544</v>
      </c>
      <c r="D15" s="13">
        <v>3221</v>
      </c>
      <c r="E15" s="14">
        <v>0.10027941633033199</v>
      </c>
    </row>
    <row r="16" spans="1:5" x14ac:dyDescent="0.25">
      <c r="A16" s="173" t="s">
        <v>25</v>
      </c>
      <c r="B16" s="12" t="s">
        <v>26</v>
      </c>
      <c r="C16" s="13">
        <v>288</v>
      </c>
      <c r="D16" s="13">
        <v>202</v>
      </c>
      <c r="E16" s="14">
        <v>0.42574257425742601</v>
      </c>
    </row>
    <row r="17" spans="1:5" x14ac:dyDescent="0.25">
      <c r="A17" s="174"/>
      <c r="B17" s="12" t="s">
        <v>27</v>
      </c>
      <c r="C17" s="13">
        <v>720</v>
      </c>
      <c r="D17" s="13">
        <v>813</v>
      </c>
      <c r="E17" s="14">
        <v>-0.11439114391143899</v>
      </c>
    </row>
    <row r="18" spans="1:5" x14ac:dyDescent="0.25">
      <c r="A18" s="174"/>
      <c r="B18" s="12" t="s">
        <v>28</v>
      </c>
      <c r="C18" s="13">
        <v>6</v>
      </c>
      <c r="D18" s="13">
        <v>5</v>
      </c>
      <c r="E18" s="14">
        <v>0.2</v>
      </c>
    </row>
    <row r="19" spans="1:5" x14ac:dyDescent="0.25">
      <c r="A19" s="174"/>
      <c r="B19" s="12" t="s">
        <v>29</v>
      </c>
      <c r="C19" s="15"/>
      <c r="D19" s="13">
        <v>0</v>
      </c>
      <c r="E19" s="14">
        <v>0</v>
      </c>
    </row>
    <row r="20" spans="1:5" x14ac:dyDescent="0.25">
      <c r="A20" s="175"/>
      <c r="B20" s="16" t="s">
        <v>30</v>
      </c>
      <c r="C20" s="17">
        <v>40</v>
      </c>
      <c r="D20" s="17">
        <v>14</v>
      </c>
      <c r="E20" s="18">
        <v>1.8571428571428601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9"/>
      <c r="C23" s="13">
        <v>197</v>
      </c>
      <c r="D23" s="13">
        <v>174</v>
      </c>
      <c r="E23" s="14">
        <v>0.13218390804597699</v>
      </c>
    </row>
    <row r="24" spans="1:5" x14ac:dyDescent="0.25">
      <c r="A24" s="11" t="s">
        <v>33</v>
      </c>
      <c r="B24" s="20"/>
      <c r="C24" s="17">
        <v>38</v>
      </c>
      <c r="D24" s="17">
        <v>52</v>
      </c>
      <c r="E24" s="18">
        <v>-0.269230769230769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452</v>
      </c>
      <c r="D27" s="13">
        <v>369</v>
      </c>
      <c r="E27" s="14">
        <v>0.22493224932249301</v>
      </c>
    </row>
    <row r="28" spans="1:5" x14ac:dyDescent="0.25">
      <c r="A28" s="173" t="s">
        <v>36</v>
      </c>
      <c r="B28" s="12" t="s">
        <v>37</v>
      </c>
      <c r="C28" s="13">
        <v>22</v>
      </c>
      <c r="D28" s="13">
        <v>12</v>
      </c>
      <c r="E28" s="14">
        <v>0.83333333333333304</v>
      </c>
    </row>
    <row r="29" spans="1:5" x14ac:dyDescent="0.25">
      <c r="A29" s="174"/>
      <c r="B29" s="12" t="s">
        <v>38</v>
      </c>
      <c r="C29" s="13">
        <v>26</v>
      </c>
      <c r="D29" s="13">
        <v>9</v>
      </c>
      <c r="E29" s="14">
        <v>1.8888888888888899</v>
      </c>
    </row>
    <row r="30" spans="1:5" x14ac:dyDescent="0.25">
      <c r="A30" s="174"/>
      <c r="B30" s="12" t="s">
        <v>39</v>
      </c>
      <c r="C30" s="13">
        <v>1</v>
      </c>
      <c r="D30" s="13">
        <v>0</v>
      </c>
      <c r="E30" s="14">
        <v>0</v>
      </c>
    </row>
    <row r="31" spans="1:5" x14ac:dyDescent="0.25">
      <c r="A31" s="174"/>
      <c r="B31" s="12" t="s">
        <v>40</v>
      </c>
      <c r="C31" s="13">
        <v>20</v>
      </c>
      <c r="D31" s="13">
        <v>11</v>
      </c>
      <c r="E31" s="14">
        <v>0.81818181818181801</v>
      </c>
    </row>
    <row r="32" spans="1:5" x14ac:dyDescent="0.25">
      <c r="A32" s="175"/>
      <c r="B32" s="16" t="s">
        <v>41</v>
      </c>
      <c r="C32" s="17">
        <v>330</v>
      </c>
      <c r="D32" s="17">
        <v>276</v>
      </c>
      <c r="E32" s="18">
        <v>0.19565217391304299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9"/>
      <c r="C35" s="13">
        <v>1132</v>
      </c>
      <c r="D35" s="13">
        <v>924</v>
      </c>
      <c r="E35" s="14">
        <v>0.22510822510822501</v>
      </c>
    </row>
    <row r="36" spans="1:5" x14ac:dyDescent="0.25">
      <c r="A36" s="11" t="s">
        <v>44</v>
      </c>
      <c r="B36" s="20"/>
      <c r="C36" s="17">
        <v>552</v>
      </c>
      <c r="D36" s="17">
        <v>475</v>
      </c>
      <c r="E36" s="18">
        <v>0.162105263157895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818</v>
      </c>
      <c r="D39" s="13">
        <v>798</v>
      </c>
      <c r="E39" s="14">
        <v>2.5062656641604002E-2</v>
      </c>
    </row>
    <row r="40" spans="1:5" x14ac:dyDescent="0.25">
      <c r="A40" s="174"/>
      <c r="B40" s="12" t="s">
        <v>47</v>
      </c>
      <c r="C40" s="13">
        <v>13</v>
      </c>
      <c r="D40" s="13">
        <v>16</v>
      </c>
      <c r="E40" s="14">
        <v>-0.1875</v>
      </c>
    </row>
    <row r="41" spans="1:5" x14ac:dyDescent="0.25">
      <c r="A41" s="174"/>
      <c r="B41" s="12" t="s">
        <v>48</v>
      </c>
      <c r="C41" s="13">
        <v>720</v>
      </c>
      <c r="D41" s="13">
        <v>813</v>
      </c>
      <c r="E41" s="14">
        <v>-0.11439114391143899</v>
      </c>
    </row>
    <row r="42" spans="1:5" x14ac:dyDescent="0.25">
      <c r="A42" s="175"/>
      <c r="B42" s="12" t="s">
        <v>20</v>
      </c>
      <c r="C42" s="13">
        <v>887</v>
      </c>
      <c r="D42" s="13">
        <v>818</v>
      </c>
      <c r="E42" s="14">
        <v>8.4352078239608802E-2</v>
      </c>
    </row>
    <row r="43" spans="1:5" x14ac:dyDescent="0.25">
      <c r="A43" s="173" t="s">
        <v>49</v>
      </c>
      <c r="B43" s="12" t="s">
        <v>50</v>
      </c>
      <c r="C43" s="13">
        <v>542</v>
      </c>
      <c r="D43" s="13">
        <v>666</v>
      </c>
      <c r="E43" s="14">
        <v>-0.18618618618618599</v>
      </c>
    </row>
    <row r="44" spans="1:5" x14ac:dyDescent="0.25">
      <c r="A44" s="174"/>
      <c r="B44" s="12" t="s">
        <v>51</v>
      </c>
      <c r="C44" s="13">
        <v>34</v>
      </c>
      <c r="D44" s="13">
        <v>33</v>
      </c>
      <c r="E44" s="14">
        <v>3.03030303030303E-2</v>
      </c>
    </row>
    <row r="45" spans="1:5" x14ac:dyDescent="0.25">
      <c r="A45" s="174"/>
      <c r="B45" s="12" t="s">
        <v>52</v>
      </c>
      <c r="C45" s="13">
        <v>70</v>
      </c>
      <c r="D45" s="13">
        <v>89</v>
      </c>
      <c r="E45" s="14">
        <v>-0.213483146067416</v>
      </c>
    </row>
    <row r="46" spans="1:5" x14ac:dyDescent="0.25">
      <c r="A46" s="175"/>
      <c r="B46" s="16" t="s">
        <v>53</v>
      </c>
      <c r="C46" s="17">
        <v>18</v>
      </c>
      <c r="D46" s="17">
        <v>21</v>
      </c>
      <c r="E46" s="18">
        <v>-0.14285714285714299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8</v>
      </c>
      <c r="D49" s="13">
        <v>7</v>
      </c>
      <c r="E49" s="14">
        <v>0.14285714285714299</v>
      </c>
    </row>
    <row r="50" spans="1:5" x14ac:dyDescent="0.25">
      <c r="A50" s="174"/>
      <c r="B50" s="12" t="s">
        <v>47</v>
      </c>
      <c r="C50" s="15"/>
      <c r="D50" s="13">
        <v>0</v>
      </c>
      <c r="E50" s="14">
        <v>0</v>
      </c>
    </row>
    <row r="51" spans="1:5" x14ac:dyDescent="0.25">
      <c r="A51" s="174"/>
      <c r="B51" s="12" t="s">
        <v>16</v>
      </c>
      <c r="C51" s="13">
        <v>8</v>
      </c>
      <c r="D51" s="13">
        <v>11</v>
      </c>
      <c r="E51" s="14">
        <v>-0.27272727272727298</v>
      </c>
    </row>
    <row r="52" spans="1:5" x14ac:dyDescent="0.25">
      <c r="A52" s="174"/>
      <c r="B52" s="12" t="s">
        <v>20</v>
      </c>
      <c r="C52" s="13">
        <v>8</v>
      </c>
      <c r="D52" s="13">
        <v>13</v>
      </c>
      <c r="E52" s="14">
        <v>-0.38461538461538503</v>
      </c>
    </row>
    <row r="53" spans="1:5" x14ac:dyDescent="0.25">
      <c r="A53" s="174"/>
      <c r="B53" s="12" t="s">
        <v>56</v>
      </c>
      <c r="C53" s="13">
        <v>6</v>
      </c>
      <c r="D53" s="13">
        <v>5</v>
      </c>
      <c r="E53" s="14">
        <v>0.2</v>
      </c>
    </row>
    <row r="54" spans="1:5" x14ac:dyDescent="0.25">
      <c r="A54" s="175"/>
      <c r="B54" s="12" t="s">
        <v>57</v>
      </c>
      <c r="C54" s="15"/>
      <c r="D54" s="13">
        <v>0</v>
      </c>
      <c r="E54" s="14">
        <v>0</v>
      </c>
    </row>
    <row r="55" spans="1:5" x14ac:dyDescent="0.25">
      <c r="A55" s="173" t="s">
        <v>58</v>
      </c>
      <c r="B55" s="12" t="s">
        <v>59</v>
      </c>
      <c r="C55" s="13">
        <v>5</v>
      </c>
      <c r="D55" s="13">
        <v>7</v>
      </c>
      <c r="E55" s="14">
        <v>-0.28571428571428598</v>
      </c>
    </row>
    <row r="56" spans="1:5" x14ac:dyDescent="0.25">
      <c r="A56" s="174"/>
      <c r="B56" s="12" t="s">
        <v>52</v>
      </c>
      <c r="C56" s="15"/>
      <c r="D56" s="13">
        <v>1</v>
      </c>
      <c r="E56" s="14">
        <v>0</v>
      </c>
    </row>
    <row r="57" spans="1:5" x14ac:dyDescent="0.25">
      <c r="A57" s="175"/>
      <c r="B57" s="16" t="s">
        <v>60</v>
      </c>
      <c r="C57" s="21"/>
      <c r="D57" s="17">
        <v>0</v>
      </c>
      <c r="E57" s="18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9"/>
      <c r="C60" s="15"/>
      <c r="D60" s="13">
        <v>0</v>
      </c>
      <c r="E60" s="14">
        <v>0</v>
      </c>
    </row>
    <row r="61" spans="1:5" x14ac:dyDescent="0.25">
      <c r="A61" s="11" t="s">
        <v>33</v>
      </c>
      <c r="B61" s="20"/>
      <c r="C61" s="17">
        <v>1</v>
      </c>
      <c r="D61" s="17">
        <v>0</v>
      </c>
      <c r="E61" s="18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5"/>
      <c r="D64" s="13">
        <v>0</v>
      </c>
      <c r="E64" s="14">
        <v>0</v>
      </c>
    </row>
    <row r="65" spans="1:5" x14ac:dyDescent="0.25">
      <c r="A65" s="177"/>
      <c r="B65" s="12" t="s">
        <v>52</v>
      </c>
      <c r="C65" s="15"/>
      <c r="D65" s="13">
        <v>0</v>
      </c>
      <c r="E65" s="14">
        <v>0</v>
      </c>
    </row>
    <row r="66" spans="1:5" x14ac:dyDescent="0.25">
      <c r="A66" s="177"/>
      <c r="B66" s="12" t="s">
        <v>59</v>
      </c>
      <c r="C66" s="15"/>
      <c r="D66" s="13">
        <v>0</v>
      </c>
      <c r="E66" s="14">
        <v>0</v>
      </c>
    </row>
    <row r="67" spans="1:5" x14ac:dyDescent="0.25">
      <c r="A67" s="177"/>
      <c r="B67" s="12" t="s">
        <v>64</v>
      </c>
      <c r="C67" s="15"/>
      <c r="D67" s="13">
        <v>0</v>
      </c>
      <c r="E67" s="14">
        <v>0</v>
      </c>
    </row>
    <row r="68" spans="1:5" x14ac:dyDescent="0.25">
      <c r="A68" s="178"/>
      <c r="B68" s="16" t="s">
        <v>65</v>
      </c>
      <c r="C68" s="21"/>
      <c r="D68" s="17">
        <v>0</v>
      </c>
      <c r="E68" s="18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552</v>
      </c>
      <c r="D71" s="13">
        <v>475</v>
      </c>
      <c r="E71" s="14">
        <v>0.162105263157895</v>
      </c>
    </row>
    <row r="72" spans="1:5" x14ac:dyDescent="0.25">
      <c r="A72" s="175"/>
      <c r="B72" s="12" t="s">
        <v>69</v>
      </c>
      <c r="C72" s="13">
        <v>217</v>
      </c>
      <c r="D72" s="13">
        <v>164</v>
      </c>
      <c r="E72" s="14">
        <v>0.32317073170731703</v>
      </c>
    </row>
    <row r="73" spans="1:5" x14ac:dyDescent="0.25">
      <c r="A73" s="173" t="s">
        <v>70</v>
      </c>
      <c r="B73" s="12" t="s">
        <v>68</v>
      </c>
      <c r="C73" s="13">
        <v>665</v>
      </c>
      <c r="D73" s="13">
        <v>601</v>
      </c>
      <c r="E73" s="14">
        <v>0.10648918469217999</v>
      </c>
    </row>
    <row r="74" spans="1:5" x14ac:dyDescent="0.25">
      <c r="A74" s="175"/>
      <c r="B74" s="12" t="s">
        <v>69</v>
      </c>
      <c r="C74" s="13">
        <v>232</v>
      </c>
      <c r="D74" s="13">
        <v>217</v>
      </c>
      <c r="E74" s="14">
        <v>6.9124423963133605E-2</v>
      </c>
    </row>
    <row r="75" spans="1:5" x14ac:dyDescent="0.25">
      <c r="A75" s="173" t="s">
        <v>71</v>
      </c>
      <c r="B75" s="12" t="s">
        <v>68</v>
      </c>
      <c r="C75" s="13">
        <v>32</v>
      </c>
      <c r="D75" s="13">
        <v>31</v>
      </c>
      <c r="E75" s="14">
        <v>3.2258064516128997E-2</v>
      </c>
    </row>
    <row r="76" spans="1:5" x14ac:dyDescent="0.25">
      <c r="A76" s="175"/>
      <c r="B76" s="12" t="s">
        <v>69</v>
      </c>
      <c r="C76" s="13">
        <v>13</v>
      </c>
      <c r="D76" s="13">
        <v>11</v>
      </c>
      <c r="E76" s="14">
        <v>0.18181818181818199</v>
      </c>
    </row>
    <row r="77" spans="1:5" x14ac:dyDescent="0.25">
      <c r="A77" s="173" t="s">
        <v>72</v>
      </c>
      <c r="B77" s="12" t="s">
        <v>68</v>
      </c>
      <c r="C77" s="15"/>
      <c r="D77" s="13">
        <v>0</v>
      </c>
      <c r="E77" s="14">
        <v>0</v>
      </c>
    </row>
    <row r="78" spans="1:5" x14ac:dyDescent="0.25">
      <c r="A78" s="175"/>
      <c r="B78" s="16" t="s">
        <v>69</v>
      </c>
      <c r="C78" s="21"/>
      <c r="D78" s="17">
        <v>0</v>
      </c>
      <c r="E78" s="18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9"/>
      <c r="C81" s="13">
        <v>208</v>
      </c>
      <c r="D81" s="13">
        <v>169</v>
      </c>
      <c r="E81" s="14">
        <v>0.230769230769231</v>
      </c>
    </row>
    <row r="82" spans="1:5" x14ac:dyDescent="0.25">
      <c r="A82" s="11" t="s">
        <v>74</v>
      </c>
      <c r="B82" s="20"/>
      <c r="C82" s="21"/>
      <c r="D82" s="17">
        <v>0</v>
      </c>
      <c r="E82" s="18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9"/>
      <c r="C85" s="13">
        <v>197</v>
      </c>
      <c r="D85" s="13">
        <v>169</v>
      </c>
      <c r="E85" s="14">
        <v>0.165680473372781</v>
      </c>
    </row>
    <row r="86" spans="1:5" x14ac:dyDescent="0.25">
      <c r="A86" s="11" t="s">
        <v>77</v>
      </c>
      <c r="B86" s="19"/>
      <c r="C86" s="13">
        <v>323</v>
      </c>
      <c r="D86" s="13">
        <v>287</v>
      </c>
      <c r="E86" s="14">
        <v>0.12543554006968599</v>
      </c>
    </row>
    <row r="87" spans="1:5" x14ac:dyDescent="0.25">
      <c r="A87" s="11" t="s">
        <v>74</v>
      </c>
      <c r="B87" s="20"/>
      <c r="C87" s="17">
        <v>5</v>
      </c>
      <c r="D87" s="17">
        <v>5</v>
      </c>
      <c r="E87" s="18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89</v>
      </c>
      <c r="D90" s="13">
        <v>74</v>
      </c>
      <c r="E90" s="14">
        <v>0.20270270270270299</v>
      </c>
    </row>
    <row r="91" spans="1:5" x14ac:dyDescent="0.25">
      <c r="A91" s="174"/>
      <c r="B91" s="12" t="s">
        <v>80</v>
      </c>
      <c r="C91" s="13">
        <v>272</v>
      </c>
      <c r="D91" s="13">
        <v>233</v>
      </c>
      <c r="E91" s="14">
        <v>0.16738197424892701</v>
      </c>
    </row>
    <row r="92" spans="1:5" x14ac:dyDescent="0.25">
      <c r="A92" s="175"/>
      <c r="B92" s="12" t="s">
        <v>81</v>
      </c>
      <c r="C92" s="13">
        <v>53</v>
      </c>
      <c r="D92" s="13">
        <v>74</v>
      </c>
      <c r="E92" s="14">
        <v>-0.28378378378378399</v>
      </c>
    </row>
    <row r="93" spans="1:5" x14ac:dyDescent="0.25">
      <c r="A93" s="173" t="s">
        <v>77</v>
      </c>
      <c r="B93" s="12" t="s">
        <v>82</v>
      </c>
      <c r="C93" s="13">
        <v>120</v>
      </c>
      <c r="D93" s="13">
        <v>54</v>
      </c>
      <c r="E93" s="14">
        <v>1.2222222222222201</v>
      </c>
    </row>
    <row r="94" spans="1:5" x14ac:dyDescent="0.25">
      <c r="A94" s="175"/>
      <c r="B94" s="12" t="s">
        <v>81</v>
      </c>
      <c r="C94" s="13">
        <v>141</v>
      </c>
      <c r="D94" s="13">
        <v>155</v>
      </c>
      <c r="E94" s="14">
        <v>-9.0322580645161299E-2</v>
      </c>
    </row>
    <row r="95" spans="1:5" x14ac:dyDescent="0.25">
      <c r="A95" s="11" t="s">
        <v>74</v>
      </c>
      <c r="B95" s="20"/>
      <c r="C95" s="17">
        <v>39</v>
      </c>
      <c r="D95" s="17">
        <v>48</v>
      </c>
      <c r="E95" s="18">
        <v>-0.1875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3</v>
      </c>
      <c r="D98" s="13">
        <v>2</v>
      </c>
      <c r="E98" s="14">
        <v>0.5</v>
      </c>
    </row>
    <row r="99" spans="1:5" x14ac:dyDescent="0.25">
      <c r="A99" s="174"/>
      <c r="B99" s="12" t="s">
        <v>80</v>
      </c>
      <c r="C99" s="13">
        <v>12</v>
      </c>
      <c r="D99" s="13">
        <v>19</v>
      </c>
      <c r="E99" s="14">
        <v>-0.36842105263157898</v>
      </c>
    </row>
    <row r="100" spans="1:5" x14ac:dyDescent="0.25">
      <c r="A100" s="175"/>
      <c r="B100" s="12" t="s">
        <v>81</v>
      </c>
      <c r="C100" s="13">
        <v>7</v>
      </c>
      <c r="D100" s="13">
        <v>4</v>
      </c>
      <c r="E100" s="14">
        <v>0.75</v>
      </c>
    </row>
    <row r="101" spans="1:5" x14ac:dyDescent="0.25">
      <c r="A101" s="173" t="s">
        <v>77</v>
      </c>
      <c r="B101" s="12" t="s">
        <v>82</v>
      </c>
      <c r="C101" s="13">
        <v>3</v>
      </c>
      <c r="D101" s="13">
        <v>0</v>
      </c>
      <c r="E101" s="14">
        <v>0</v>
      </c>
    </row>
    <row r="102" spans="1:5" x14ac:dyDescent="0.25">
      <c r="A102" s="175"/>
      <c r="B102" s="12" t="s">
        <v>81</v>
      </c>
      <c r="C102" s="13">
        <v>8</v>
      </c>
      <c r="D102" s="13">
        <v>6</v>
      </c>
      <c r="E102" s="14">
        <v>0.33333333333333298</v>
      </c>
    </row>
    <row r="103" spans="1:5" x14ac:dyDescent="0.25">
      <c r="A103" s="11" t="s">
        <v>74</v>
      </c>
      <c r="B103" s="20"/>
      <c r="C103" s="17">
        <v>3</v>
      </c>
      <c r="D103" s="17">
        <v>2</v>
      </c>
      <c r="E103" s="18">
        <v>0.5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15"/>
      <c r="D106" s="13">
        <v>0</v>
      </c>
      <c r="E106" s="14">
        <v>0</v>
      </c>
    </row>
    <row r="107" spans="1:5" x14ac:dyDescent="0.25">
      <c r="A107" s="175"/>
      <c r="B107" s="12" t="s">
        <v>87</v>
      </c>
      <c r="C107" s="15"/>
      <c r="D107" s="13">
        <v>0</v>
      </c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208</v>
      </c>
      <c r="D108" s="13">
        <v>74</v>
      </c>
      <c r="E108" s="14">
        <v>1.8108108108108101</v>
      </c>
    </row>
    <row r="109" spans="1:5" x14ac:dyDescent="0.25">
      <c r="A109" s="175"/>
      <c r="B109" s="12" t="s">
        <v>87</v>
      </c>
      <c r="C109" s="13">
        <v>296</v>
      </c>
      <c r="D109" s="13">
        <v>198</v>
      </c>
      <c r="E109" s="14">
        <v>0.49494949494949497</v>
      </c>
    </row>
    <row r="110" spans="1:5" x14ac:dyDescent="0.25">
      <c r="A110" s="173" t="s">
        <v>89</v>
      </c>
      <c r="B110" s="12" t="s">
        <v>86</v>
      </c>
      <c r="C110" s="13">
        <v>1599</v>
      </c>
      <c r="D110" s="13">
        <v>1431</v>
      </c>
      <c r="E110" s="14">
        <v>0.117400419287212</v>
      </c>
    </row>
    <row r="111" spans="1:5" x14ac:dyDescent="0.25">
      <c r="A111" s="175"/>
      <c r="B111" s="12" t="s">
        <v>87</v>
      </c>
      <c r="C111" s="13">
        <v>3055</v>
      </c>
      <c r="D111" s="13">
        <v>2823</v>
      </c>
      <c r="E111" s="14">
        <v>8.21820758058803E-2</v>
      </c>
    </row>
    <row r="112" spans="1:5" x14ac:dyDescent="0.25">
      <c r="A112" s="173" t="s">
        <v>90</v>
      </c>
      <c r="B112" s="12" t="s">
        <v>86</v>
      </c>
      <c r="C112" s="13">
        <v>0</v>
      </c>
      <c r="D112" s="13">
        <v>0</v>
      </c>
      <c r="E112" s="14">
        <v>0</v>
      </c>
    </row>
    <row r="113" spans="1:5" x14ac:dyDescent="0.25">
      <c r="A113" s="175"/>
      <c r="B113" s="16" t="s">
        <v>87</v>
      </c>
      <c r="C113" s="17">
        <v>0</v>
      </c>
      <c r="D113" s="17">
        <v>0</v>
      </c>
      <c r="E113" s="18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32</v>
      </c>
      <c r="D116" s="13">
        <v>19</v>
      </c>
      <c r="E116" s="14">
        <v>0.68421052631578905</v>
      </c>
    </row>
    <row r="117" spans="1:5" x14ac:dyDescent="0.25">
      <c r="A117" s="175"/>
      <c r="B117" s="12" t="s">
        <v>94</v>
      </c>
      <c r="C117" s="15"/>
      <c r="D117" s="13">
        <v>1</v>
      </c>
      <c r="E117" s="14">
        <v>0</v>
      </c>
    </row>
    <row r="118" spans="1:5" x14ac:dyDescent="0.25">
      <c r="A118" s="173" t="s">
        <v>95</v>
      </c>
      <c r="B118" s="12" t="s">
        <v>93</v>
      </c>
      <c r="C118" s="15"/>
      <c r="D118" s="13">
        <v>0</v>
      </c>
      <c r="E118" s="14">
        <v>0</v>
      </c>
    </row>
    <row r="119" spans="1:5" x14ac:dyDescent="0.25">
      <c r="A119" s="175"/>
      <c r="B119" s="12" t="s">
        <v>94</v>
      </c>
      <c r="C119" s="15"/>
      <c r="D119" s="13">
        <v>0</v>
      </c>
      <c r="E119" s="14">
        <v>0</v>
      </c>
    </row>
    <row r="120" spans="1:5" x14ac:dyDescent="0.25">
      <c r="A120" s="173" t="s">
        <v>96</v>
      </c>
      <c r="B120" s="12" t="s">
        <v>93</v>
      </c>
      <c r="C120" s="13">
        <v>1</v>
      </c>
      <c r="D120" s="13">
        <v>2</v>
      </c>
      <c r="E120" s="14">
        <v>-0.5</v>
      </c>
    </row>
    <row r="121" spans="1:5" x14ac:dyDescent="0.25">
      <c r="A121" s="175"/>
      <c r="B121" s="16" t="s">
        <v>97</v>
      </c>
      <c r="C121" s="21"/>
      <c r="D121" s="17">
        <v>0</v>
      </c>
      <c r="E121" s="18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9"/>
      <c r="C124" s="13">
        <v>194</v>
      </c>
      <c r="D124" s="13">
        <v>186</v>
      </c>
      <c r="E124" s="14">
        <v>4.3010752688171998E-2</v>
      </c>
    </row>
    <row r="125" spans="1:5" x14ac:dyDescent="0.25">
      <c r="A125" s="173" t="s">
        <v>100</v>
      </c>
      <c r="B125" s="12" t="s">
        <v>101</v>
      </c>
      <c r="C125" s="13">
        <v>3</v>
      </c>
      <c r="D125" s="13">
        <v>1</v>
      </c>
      <c r="E125" s="14">
        <v>2</v>
      </c>
    </row>
    <row r="126" spans="1:5" x14ac:dyDescent="0.25">
      <c r="A126" s="174"/>
      <c r="B126" s="12" t="s">
        <v>102</v>
      </c>
      <c r="C126" s="13">
        <v>43</v>
      </c>
      <c r="D126" s="13">
        <v>40</v>
      </c>
      <c r="E126" s="14">
        <v>7.4999999999999997E-2</v>
      </c>
    </row>
    <row r="127" spans="1:5" x14ac:dyDescent="0.25">
      <c r="A127" s="174"/>
      <c r="B127" s="12" t="s">
        <v>103</v>
      </c>
      <c r="C127" s="13">
        <v>116</v>
      </c>
      <c r="D127" s="13">
        <v>118</v>
      </c>
      <c r="E127" s="14">
        <v>-1.6949152542372899E-2</v>
      </c>
    </row>
    <row r="128" spans="1:5" x14ac:dyDescent="0.25">
      <c r="A128" s="174"/>
      <c r="B128" s="12" t="s">
        <v>104</v>
      </c>
      <c r="C128" s="13">
        <v>5</v>
      </c>
      <c r="D128" s="13">
        <v>0</v>
      </c>
      <c r="E128" s="14">
        <v>0</v>
      </c>
    </row>
    <row r="129" spans="1:5" x14ac:dyDescent="0.25">
      <c r="A129" s="174"/>
      <c r="B129" s="12" t="s">
        <v>105</v>
      </c>
      <c r="C129" s="13">
        <v>27</v>
      </c>
      <c r="D129" s="13">
        <v>26</v>
      </c>
      <c r="E129" s="14">
        <v>3.8461538461538498E-2</v>
      </c>
    </row>
    <row r="130" spans="1:5" x14ac:dyDescent="0.25">
      <c r="A130" s="175"/>
      <c r="B130" s="12" t="s">
        <v>106</v>
      </c>
      <c r="C130" s="15"/>
      <c r="D130" s="13">
        <v>1</v>
      </c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53</v>
      </c>
      <c r="D131" s="13">
        <v>35</v>
      </c>
      <c r="E131" s="14">
        <v>0.51428571428571401</v>
      </c>
    </row>
    <row r="132" spans="1:5" x14ac:dyDescent="0.25">
      <c r="A132" s="175"/>
      <c r="B132" s="12" t="s">
        <v>109</v>
      </c>
      <c r="C132" s="13">
        <v>142</v>
      </c>
      <c r="D132" s="13">
        <v>149</v>
      </c>
      <c r="E132" s="14">
        <v>-4.6979865771812103E-2</v>
      </c>
    </row>
    <row r="133" spans="1:5" x14ac:dyDescent="0.25">
      <c r="A133" s="173" t="s">
        <v>110</v>
      </c>
      <c r="B133" s="12" t="s">
        <v>16</v>
      </c>
      <c r="C133" s="13">
        <v>16</v>
      </c>
      <c r="D133" s="13">
        <v>15</v>
      </c>
      <c r="E133" s="14">
        <v>6.6666666666666693E-2</v>
      </c>
    </row>
    <row r="134" spans="1:5" x14ac:dyDescent="0.25">
      <c r="A134" s="175"/>
      <c r="B134" s="12" t="s">
        <v>20</v>
      </c>
      <c r="C134" s="13">
        <v>15</v>
      </c>
      <c r="D134" s="13">
        <v>17</v>
      </c>
      <c r="E134" s="14">
        <v>-0.11764705882352899</v>
      </c>
    </row>
    <row r="135" spans="1:5" x14ac:dyDescent="0.25">
      <c r="A135" s="11" t="s">
        <v>111</v>
      </c>
      <c r="B135" s="20"/>
      <c r="C135" s="21"/>
      <c r="D135" s="17">
        <v>0</v>
      </c>
      <c r="E135" s="18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5"/>
      <c r="D138" s="13">
        <v>0</v>
      </c>
      <c r="E138" s="14">
        <v>0</v>
      </c>
    </row>
    <row r="139" spans="1:5" x14ac:dyDescent="0.25">
      <c r="A139" s="174"/>
      <c r="B139" s="12" t="s">
        <v>115</v>
      </c>
      <c r="C139" s="15"/>
      <c r="D139" s="13">
        <v>0</v>
      </c>
      <c r="E139" s="14">
        <v>0</v>
      </c>
    </row>
    <row r="140" spans="1:5" x14ac:dyDescent="0.25">
      <c r="A140" s="174"/>
      <c r="B140" s="12" t="s">
        <v>116</v>
      </c>
      <c r="C140" s="15"/>
      <c r="D140" s="13">
        <v>0</v>
      </c>
      <c r="E140" s="14">
        <v>0</v>
      </c>
    </row>
    <row r="141" spans="1:5" x14ac:dyDescent="0.25">
      <c r="A141" s="174"/>
      <c r="B141" s="12" t="s">
        <v>117</v>
      </c>
      <c r="C141" s="15"/>
      <c r="D141" s="13">
        <v>0</v>
      </c>
      <c r="E141" s="14">
        <v>0</v>
      </c>
    </row>
    <row r="142" spans="1:5" x14ac:dyDescent="0.25">
      <c r="A142" s="174"/>
      <c r="B142" s="12" t="s">
        <v>118</v>
      </c>
      <c r="C142" s="15"/>
      <c r="D142" s="13">
        <v>0</v>
      </c>
      <c r="E142" s="14">
        <v>0</v>
      </c>
    </row>
    <row r="143" spans="1:5" x14ac:dyDescent="0.25">
      <c r="A143" s="174"/>
      <c r="B143" s="12" t="s">
        <v>119</v>
      </c>
      <c r="C143" s="15"/>
      <c r="D143" s="13">
        <v>0</v>
      </c>
      <c r="E143" s="14">
        <v>0</v>
      </c>
    </row>
    <row r="144" spans="1:5" x14ac:dyDescent="0.25">
      <c r="A144" s="174"/>
      <c r="B144" s="12" t="s">
        <v>120</v>
      </c>
      <c r="C144" s="15"/>
      <c r="D144" s="13">
        <v>0</v>
      </c>
      <c r="E144" s="14">
        <v>0</v>
      </c>
    </row>
    <row r="145" spans="1:5" x14ac:dyDescent="0.25">
      <c r="A145" s="174"/>
      <c r="B145" s="12" t="s">
        <v>121</v>
      </c>
      <c r="C145" s="15"/>
      <c r="D145" s="13">
        <v>0</v>
      </c>
      <c r="E145" s="14">
        <v>0</v>
      </c>
    </row>
    <row r="146" spans="1:5" x14ac:dyDescent="0.25">
      <c r="A146" s="174"/>
      <c r="B146" s="12" t="s">
        <v>122</v>
      </c>
      <c r="C146" s="15"/>
      <c r="D146" s="13">
        <v>0</v>
      </c>
      <c r="E146" s="14">
        <v>0</v>
      </c>
    </row>
    <row r="147" spans="1:5" x14ac:dyDescent="0.25">
      <c r="A147" s="174"/>
      <c r="B147" s="12" t="s">
        <v>123</v>
      </c>
      <c r="C147" s="15"/>
      <c r="D147" s="13">
        <v>0</v>
      </c>
      <c r="E147" s="14">
        <v>0</v>
      </c>
    </row>
    <row r="148" spans="1:5" x14ac:dyDescent="0.25">
      <c r="A148" s="174"/>
      <c r="B148" s="12" t="s">
        <v>124</v>
      </c>
      <c r="C148" s="15"/>
      <c r="D148" s="13">
        <v>0</v>
      </c>
      <c r="E148" s="14">
        <v>0</v>
      </c>
    </row>
    <row r="149" spans="1:5" x14ac:dyDescent="0.25">
      <c r="A149" s="174"/>
      <c r="B149" s="12" t="s">
        <v>125</v>
      </c>
      <c r="C149" s="15"/>
      <c r="D149" s="13">
        <v>0</v>
      </c>
      <c r="E149" s="14">
        <v>0</v>
      </c>
    </row>
    <row r="150" spans="1:5" x14ac:dyDescent="0.25">
      <c r="A150" s="174"/>
      <c r="B150" s="12" t="s">
        <v>126</v>
      </c>
      <c r="C150" s="15"/>
      <c r="D150" s="13">
        <v>0</v>
      </c>
      <c r="E150" s="14">
        <v>0</v>
      </c>
    </row>
    <row r="151" spans="1:5" x14ac:dyDescent="0.25">
      <c r="A151" s="174"/>
      <c r="B151" s="12" t="s">
        <v>127</v>
      </c>
      <c r="C151" s="15"/>
      <c r="D151" s="13">
        <v>0</v>
      </c>
      <c r="E151" s="14">
        <v>0</v>
      </c>
    </row>
    <row r="152" spans="1:5" x14ac:dyDescent="0.25">
      <c r="A152" s="174"/>
      <c r="B152" s="12" t="s">
        <v>128</v>
      </c>
      <c r="C152" s="15"/>
      <c r="D152" s="13">
        <v>0</v>
      </c>
      <c r="E152" s="14">
        <v>0</v>
      </c>
    </row>
    <row r="153" spans="1:5" x14ac:dyDescent="0.25">
      <c r="A153" s="174"/>
      <c r="B153" s="12" t="s">
        <v>129</v>
      </c>
      <c r="C153" s="15"/>
      <c r="D153" s="13">
        <v>0</v>
      </c>
      <c r="E153" s="14">
        <v>0</v>
      </c>
    </row>
    <row r="154" spans="1:5" x14ac:dyDescent="0.25">
      <c r="A154" s="175"/>
      <c r="B154" s="12" t="s">
        <v>130</v>
      </c>
      <c r="C154" s="15"/>
      <c r="D154" s="13">
        <v>0</v>
      </c>
      <c r="E154" s="14">
        <v>0</v>
      </c>
    </row>
    <row r="155" spans="1:5" x14ac:dyDescent="0.25">
      <c r="A155" s="173" t="s">
        <v>131</v>
      </c>
      <c r="B155" s="12" t="s">
        <v>114</v>
      </c>
      <c r="C155" s="15"/>
      <c r="D155" s="13">
        <v>0</v>
      </c>
      <c r="E155" s="14">
        <v>0</v>
      </c>
    </row>
    <row r="156" spans="1:5" x14ac:dyDescent="0.25">
      <c r="A156" s="174"/>
      <c r="B156" s="12" t="s">
        <v>115</v>
      </c>
      <c r="C156" s="15"/>
      <c r="D156" s="13">
        <v>0</v>
      </c>
      <c r="E156" s="14">
        <v>0</v>
      </c>
    </row>
    <row r="157" spans="1:5" x14ac:dyDescent="0.25">
      <c r="A157" s="174"/>
      <c r="B157" s="12" t="s">
        <v>116</v>
      </c>
      <c r="C157" s="15"/>
      <c r="D157" s="13">
        <v>0</v>
      </c>
      <c r="E157" s="14">
        <v>0</v>
      </c>
    </row>
    <row r="158" spans="1:5" x14ac:dyDescent="0.25">
      <c r="A158" s="174"/>
      <c r="B158" s="12" t="s">
        <v>117</v>
      </c>
      <c r="C158" s="15"/>
      <c r="D158" s="13">
        <v>0</v>
      </c>
      <c r="E158" s="14">
        <v>0</v>
      </c>
    </row>
    <row r="159" spans="1:5" x14ac:dyDescent="0.25">
      <c r="A159" s="174"/>
      <c r="B159" s="12" t="s">
        <v>118</v>
      </c>
      <c r="C159" s="15"/>
      <c r="D159" s="13">
        <v>0</v>
      </c>
      <c r="E159" s="14">
        <v>0</v>
      </c>
    </row>
    <row r="160" spans="1:5" x14ac:dyDescent="0.25">
      <c r="A160" s="174"/>
      <c r="B160" s="12" t="s">
        <v>119</v>
      </c>
      <c r="C160" s="15"/>
      <c r="D160" s="13">
        <v>0</v>
      </c>
      <c r="E160" s="14">
        <v>0</v>
      </c>
    </row>
    <row r="161" spans="1:5" x14ac:dyDescent="0.25">
      <c r="A161" s="174"/>
      <c r="B161" s="12" t="s">
        <v>120</v>
      </c>
      <c r="C161" s="15"/>
      <c r="D161" s="13">
        <v>0</v>
      </c>
      <c r="E161" s="14">
        <v>0</v>
      </c>
    </row>
    <row r="162" spans="1:5" x14ac:dyDescent="0.25">
      <c r="A162" s="174"/>
      <c r="B162" s="12" t="s">
        <v>121</v>
      </c>
      <c r="C162" s="15"/>
      <c r="D162" s="13">
        <v>0</v>
      </c>
      <c r="E162" s="14">
        <v>0</v>
      </c>
    </row>
    <row r="163" spans="1:5" x14ac:dyDescent="0.25">
      <c r="A163" s="174"/>
      <c r="B163" s="12" t="s">
        <v>122</v>
      </c>
      <c r="C163" s="15"/>
      <c r="D163" s="13">
        <v>0</v>
      </c>
      <c r="E163" s="14">
        <v>0</v>
      </c>
    </row>
    <row r="164" spans="1:5" x14ac:dyDescent="0.25">
      <c r="A164" s="174"/>
      <c r="B164" s="12" t="s">
        <v>123</v>
      </c>
      <c r="C164" s="15"/>
      <c r="D164" s="13">
        <v>0</v>
      </c>
      <c r="E164" s="14">
        <v>0</v>
      </c>
    </row>
    <row r="165" spans="1:5" x14ac:dyDescent="0.25">
      <c r="A165" s="174"/>
      <c r="B165" s="12" t="s">
        <v>124</v>
      </c>
      <c r="C165" s="15"/>
      <c r="D165" s="13">
        <v>0</v>
      </c>
      <c r="E165" s="14">
        <v>0</v>
      </c>
    </row>
    <row r="166" spans="1:5" x14ac:dyDescent="0.25">
      <c r="A166" s="174"/>
      <c r="B166" s="12" t="s">
        <v>125</v>
      </c>
      <c r="C166" s="15"/>
      <c r="D166" s="13">
        <v>0</v>
      </c>
      <c r="E166" s="14">
        <v>0</v>
      </c>
    </row>
    <row r="167" spans="1:5" x14ac:dyDescent="0.25">
      <c r="A167" s="174"/>
      <c r="B167" s="12" t="s">
        <v>126</v>
      </c>
      <c r="C167" s="15"/>
      <c r="D167" s="13">
        <v>0</v>
      </c>
      <c r="E167" s="14">
        <v>0</v>
      </c>
    </row>
    <row r="168" spans="1:5" x14ac:dyDescent="0.25">
      <c r="A168" s="174"/>
      <c r="B168" s="12" t="s">
        <v>127</v>
      </c>
      <c r="C168" s="15"/>
      <c r="D168" s="13">
        <v>0</v>
      </c>
      <c r="E168" s="14">
        <v>0</v>
      </c>
    </row>
    <row r="169" spans="1:5" x14ac:dyDescent="0.25">
      <c r="A169" s="174"/>
      <c r="B169" s="12" t="s">
        <v>128</v>
      </c>
      <c r="C169" s="15"/>
      <c r="D169" s="13">
        <v>0</v>
      </c>
      <c r="E169" s="14">
        <v>0</v>
      </c>
    </row>
    <row r="170" spans="1:5" x14ac:dyDescent="0.25">
      <c r="A170" s="174"/>
      <c r="B170" s="12" t="s">
        <v>129</v>
      </c>
      <c r="C170" s="15"/>
      <c r="D170" s="13">
        <v>0</v>
      </c>
      <c r="E170" s="14">
        <v>0</v>
      </c>
    </row>
    <row r="171" spans="1:5" x14ac:dyDescent="0.25">
      <c r="A171" s="174"/>
      <c r="B171" s="12" t="s">
        <v>130</v>
      </c>
      <c r="C171" s="15"/>
      <c r="D171" s="13">
        <v>0</v>
      </c>
      <c r="E171" s="14">
        <v>0</v>
      </c>
    </row>
    <row r="172" spans="1:5" x14ac:dyDescent="0.25">
      <c r="A172" s="175"/>
      <c r="B172" s="16" t="s">
        <v>132</v>
      </c>
      <c r="C172" s="21"/>
      <c r="D172" s="17">
        <v>0</v>
      </c>
      <c r="E172" s="18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9"/>
      <c r="C175" s="13">
        <v>378</v>
      </c>
      <c r="D175" s="13">
        <v>362</v>
      </c>
      <c r="E175" s="14">
        <v>4.4198895027624301E-2</v>
      </c>
    </row>
    <row r="176" spans="1:5" x14ac:dyDescent="0.25">
      <c r="A176" s="11" t="s">
        <v>135</v>
      </c>
      <c r="B176" s="19"/>
      <c r="C176" s="13">
        <v>185</v>
      </c>
      <c r="D176" s="13">
        <v>150</v>
      </c>
      <c r="E176" s="14">
        <v>0.233333333333333</v>
      </c>
    </row>
    <row r="177" spans="1:5" x14ac:dyDescent="0.25">
      <c r="A177" s="11" t="s">
        <v>136</v>
      </c>
      <c r="B177" s="20"/>
      <c r="C177" s="17">
        <v>180</v>
      </c>
      <c r="D177" s="17">
        <v>174</v>
      </c>
      <c r="E177" s="18">
        <v>3.4482758620689703E-2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209</v>
      </c>
      <c r="D180" s="13">
        <v>151</v>
      </c>
      <c r="E180" s="14">
        <v>0.38410596026490101</v>
      </c>
    </row>
    <row r="181" spans="1:5" x14ac:dyDescent="0.25">
      <c r="A181" s="174"/>
      <c r="B181" s="12" t="s">
        <v>16</v>
      </c>
      <c r="C181" s="13">
        <v>38</v>
      </c>
      <c r="D181" s="13">
        <v>70</v>
      </c>
      <c r="E181" s="14">
        <v>-0.45714285714285702</v>
      </c>
    </row>
    <row r="182" spans="1:5" x14ac:dyDescent="0.25">
      <c r="A182" s="175"/>
      <c r="B182" s="12" t="s">
        <v>20</v>
      </c>
      <c r="C182" s="13">
        <v>42</v>
      </c>
      <c r="D182" s="13">
        <v>38</v>
      </c>
      <c r="E182" s="14">
        <v>0.105263157894737</v>
      </c>
    </row>
    <row r="183" spans="1:5" x14ac:dyDescent="0.25">
      <c r="A183" s="173" t="s">
        <v>140</v>
      </c>
      <c r="B183" s="12" t="s">
        <v>141</v>
      </c>
      <c r="C183" s="13">
        <v>144</v>
      </c>
      <c r="D183" s="13">
        <v>129</v>
      </c>
      <c r="E183" s="14">
        <v>0.116279069767442</v>
      </c>
    </row>
    <row r="184" spans="1:5" x14ac:dyDescent="0.25">
      <c r="A184" s="174"/>
      <c r="B184" s="12" t="s">
        <v>142</v>
      </c>
      <c r="C184" s="13">
        <v>43</v>
      </c>
      <c r="D184" s="13">
        <v>68</v>
      </c>
      <c r="E184" s="14">
        <v>-0.36764705882352899</v>
      </c>
    </row>
    <row r="185" spans="1:5" x14ac:dyDescent="0.25">
      <c r="A185" s="175"/>
      <c r="B185" s="12" t="s">
        <v>143</v>
      </c>
      <c r="C185" s="13">
        <v>1</v>
      </c>
      <c r="D185" s="13">
        <v>3</v>
      </c>
      <c r="E185" s="14">
        <v>-0.66666666666666696</v>
      </c>
    </row>
    <row r="186" spans="1:5" x14ac:dyDescent="0.25">
      <c r="A186" s="11" t="s">
        <v>144</v>
      </c>
      <c r="B186" s="20"/>
      <c r="C186" s="17">
        <v>33</v>
      </c>
      <c r="D186" s="17">
        <v>40</v>
      </c>
      <c r="E186" s="18">
        <v>-0.17499999999999999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9"/>
      <c r="C189" s="13">
        <v>26</v>
      </c>
      <c r="D189" s="13">
        <v>19</v>
      </c>
      <c r="E189" s="14">
        <v>0.36842105263157898</v>
      </c>
    </row>
    <row r="190" spans="1:5" x14ac:dyDescent="0.25">
      <c r="A190" s="173" t="s">
        <v>147</v>
      </c>
      <c r="B190" s="12" t="s">
        <v>148</v>
      </c>
      <c r="C190" s="15"/>
      <c r="D190" s="13">
        <v>0</v>
      </c>
      <c r="E190" s="14">
        <v>0</v>
      </c>
    </row>
    <row r="191" spans="1:5" x14ac:dyDescent="0.25">
      <c r="A191" s="174"/>
      <c r="B191" s="12" t="s">
        <v>149</v>
      </c>
      <c r="C191" s="15"/>
      <c r="D191" s="13">
        <v>0</v>
      </c>
      <c r="E191" s="14">
        <v>0</v>
      </c>
    </row>
    <row r="192" spans="1:5" x14ac:dyDescent="0.25">
      <c r="A192" s="175"/>
      <c r="B192" s="12" t="s">
        <v>150</v>
      </c>
      <c r="C192" s="15"/>
      <c r="D192" s="13">
        <v>0</v>
      </c>
      <c r="E192" s="14">
        <v>0</v>
      </c>
    </row>
    <row r="193" spans="1:5" x14ac:dyDescent="0.25">
      <c r="A193" s="11" t="s">
        <v>151</v>
      </c>
      <c r="B193" s="19"/>
      <c r="C193" s="15"/>
      <c r="D193" s="13">
        <v>0</v>
      </c>
      <c r="E193" s="14">
        <v>0</v>
      </c>
    </row>
    <row r="194" spans="1:5" x14ac:dyDescent="0.25">
      <c r="A194" s="11" t="s">
        <v>152</v>
      </c>
      <c r="B194" s="19"/>
      <c r="C194" s="15"/>
      <c r="D194" s="13">
        <v>0</v>
      </c>
      <c r="E194" s="14">
        <v>0</v>
      </c>
    </row>
    <row r="195" spans="1:5" x14ac:dyDescent="0.25">
      <c r="A195" s="11" t="s">
        <v>106</v>
      </c>
      <c r="B195" s="20"/>
      <c r="C195" s="17">
        <v>0</v>
      </c>
      <c r="D195" s="17">
        <v>0</v>
      </c>
      <c r="E195" s="18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9"/>
      <c r="C198" s="13">
        <v>0</v>
      </c>
      <c r="D198" s="13">
        <v>14</v>
      </c>
      <c r="E198" s="14">
        <v>-1</v>
      </c>
    </row>
    <row r="199" spans="1:5" x14ac:dyDescent="0.25">
      <c r="A199" s="173" t="s">
        <v>64</v>
      </c>
      <c r="B199" s="12" t="s">
        <v>155</v>
      </c>
      <c r="C199" s="13">
        <v>19</v>
      </c>
      <c r="D199" s="13">
        <v>27</v>
      </c>
      <c r="E199" s="14">
        <v>-0.296296296296296</v>
      </c>
    </row>
    <row r="200" spans="1:5" x14ac:dyDescent="0.25">
      <c r="A200" s="175"/>
      <c r="B200" s="12" t="s">
        <v>106</v>
      </c>
      <c r="C200" s="13">
        <v>1</v>
      </c>
      <c r="D200" s="13">
        <v>1</v>
      </c>
      <c r="E200" s="14">
        <v>0</v>
      </c>
    </row>
    <row r="201" spans="1:5" x14ac:dyDescent="0.25">
      <c r="A201" s="11" t="s">
        <v>156</v>
      </c>
      <c r="B201" s="19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9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20"/>
      <c r="C203" s="17">
        <v>0</v>
      </c>
      <c r="D203" s="17">
        <v>0</v>
      </c>
      <c r="E203" s="18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3">
        <v>1</v>
      </c>
      <c r="D206" s="13">
        <v>0</v>
      </c>
      <c r="E206" s="14">
        <v>0</v>
      </c>
    </row>
    <row r="207" spans="1:5" x14ac:dyDescent="0.25">
      <c r="A207" s="175"/>
      <c r="B207" s="12" t="s">
        <v>162</v>
      </c>
      <c r="C207" s="13">
        <v>15</v>
      </c>
      <c r="D207" s="13">
        <v>19</v>
      </c>
      <c r="E207" s="14">
        <v>-0.21052631578947401</v>
      </c>
    </row>
    <row r="208" spans="1:5" x14ac:dyDescent="0.25">
      <c r="A208" s="11" t="s">
        <v>163</v>
      </c>
      <c r="B208" s="19"/>
      <c r="C208" s="13">
        <v>14</v>
      </c>
      <c r="D208" s="13">
        <v>36</v>
      </c>
      <c r="E208" s="14">
        <v>-0.61111111111111105</v>
      </c>
    </row>
    <row r="209" spans="1:5" x14ac:dyDescent="0.25">
      <c r="A209" s="11" t="s">
        <v>164</v>
      </c>
      <c r="B209" s="20"/>
      <c r="C209" s="17">
        <v>0</v>
      </c>
      <c r="D209" s="17">
        <v>2</v>
      </c>
      <c r="E209" s="18">
        <v>-1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9"/>
      <c r="C212" s="15"/>
      <c r="D212" s="13">
        <v>0</v>
      </c>
      <c r="E212" s="14">
        <v>0</v>
      </c>
    </row>
    <row r="213" spans="1:5" x14ac:dyDescent="0.25">
      <c r="A213" s="11" t="s">
        <v>167</v>
      </c>
      <c r="B213" s="19"/>
      <c r="C213" s="15"/>
      <c r="D213" s="13">
        <v>0</v>
      </c>
      <c r="E213" s="14">
        <v>0</v>
      </c>
    </row>
    <row r="214" spans="1:5" x14ac:dyDescent="0.25">
      <c r="A214" s="11" t="s">
        <v>168</v>
      </c>
      <c r="B214" s="20"/>
      <c r="C214" s="21"/>
      <c r="D214" s="17">
        <v>0</v>
      </c>
      <c r="E214" s="18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15"/>
      <c r="D217" s="15"/>
      <c r="E217" s="25"/>
    </row>
    <row r="218" spans="1:5" x14ac:dyDescent="0.25">
      <c r="A218" s="174"/>
      <c r="B218" s="12" t="s">
        <v>173</v>
      </c>
      <c r="C218" s="15"/>
      <c r="D218" s="15"/>
      <c r="E218" s="25"/>
    </row>
    <row r="219" spans="1:5" x14ac:dyDescent="0.25">
      <c r="A219" s="174"/>
      <c r="B219" s="12" t="s">
        <v>174</v>
      </c>
      <c r="C219" s="13">
        <v>1</v>
      </c>
      <c r="D219" s="13">
        <v>2</v>
      </c>
      <c r="E219" s="26">
        <v>1</v>
      </c>
    </row>
    <row r="220" spans="1:5" x14ac:dyDescent="0.25">
      <c r="A220" s="174"/>
      <c r="B220" s="12" t="s">
        <v>175</v>
      </c>
      <c r="C220" s="13">
        <v>4</v>
      </c>
      <c r="D220" s="13">
        <v>6</v>
      </c>
      <c r="E220" s="26">
        <v>0</v>
      </c>
    </row>
    <row r="221" spans="1:5" x14ac:dyDescent="0.25">
      <c r="A221" s="174"/>
      <c r="B221" s="12" t="s">
        <v>176</v>
      </c>
      <c r="C221" s="13">
        <v>85</v>
      </c>
      <c r="D221" s="13">
        <v>148</v>
      </c>
      <c r="E221" s="26">
        <v>45</v>
      </c>
    </row>
    <row r="222" spans="1:5" x14ac:dyDescent="0.25">
      <c r="A222" s="174"/>
      <c r="B222" s="12" t="s">
        <v>177</v>
      </c>
      <c r="C222" s="13">
        <v>107</v>
      </c>
      <c r="D222" s="13">
        <v>114</v>
      </c>
      <c r="E222" s="26">
        <v>0</v>
      </c>
    </row>
    <row r="223" spans="1:5" x14ac:dyDescent="0.25">
      <c r="A223" s="174"/>
      <c r="B223" s="12" t="s">
        <v>178</v>
      </c>
      <c r="C223" s="13">
        <v>59</v>
      </c>
      <c r="D223" s="13">
        <v>99</v>
      </c>
      <c r="E223" s="26">
        <v>35</v>
      </c>
    </row>
    <row r="224" spans="1:5" x14ac:dyDescent="0.25">
      <c r="A224" s="174"/>
      <c r="B224" s="12" t="s">
        <v>179</v>
      </c>
      <c r="C224" s="13">
        <v>30</v>
      </c>
      <c r="D224" s="13">
        <v>24</v>
      </c>
      <c r="E224" s="26">
        <v>0</v>
      </c>
    </row>
    <row r="225" spans="1:5" x14ac:dyDescent="0.25">
      <c r="A225" s="174"/>
      <c r="B225" s="12" t="s">
        <v>180</v>
      </c>
      <c r="C225" s="13">
        <v>0</v>
      </c>
      <c r="D225" s="13">
        <v>1</v>
      </c>
      <c r="E225" s="26">
        <v>0</v>
      </c>
    </row>
    <row r="226" spans="1:5" x14ac:dyDescent="0.25">
      <c r="A226" s="174"/>
      <c r="B226" s="12" t="s">
        <v>181</v>
      </c>
      <c r="C226" s="13">
        <v>88</v>
      </c>
      <c r="D226" s="13">
        <v>11</v>
      </c>
      <c r="E226" s="26">
        <v>36</v>
      </c>
    </row>
    <row r="227" spans="1:5" x14ac:dyDescent="0.25">
      <c r="A227" s="174"/>
      <c r="B227" s="12" t="s">
        <v>182</v>
      </c>
      <c r="C227" s="13">
        <v>55</v>
      </c>
      <c r="D227" s="13">
        <v>124</v>
      </c>
      <c r="E227" s="26">
        <v>42</v>
      </c>
    </row>
    <row r="228" spans="1:5" x14ac:dyDescent="0.25">
      <c r="A228" s="174"/>
      <c r="B228" s="12" t="s">
        <v>183</v>
      </c>
      <c r="C228" s="13">
        <v>12</v>
      </c>
      <c r="D228" s="13">
        <v>13</v>
      </c>
      <c r="E228" s="26">
        <v>0</v>
      </c>
    </row>
    <row r="229" spans="1:5" x14ac:dyDescent="0.25">
      <c r="A229" s="174"/>
      <c r="B229" s="12" t="s">
        <v>184</v>
      </c>
      <c r="C229" s="15"/>
      <c r="D229" s="15"/>
      <c r="E229" s="25"/>
    </row>
    <row r="230" spans="1:5" x14ac:dyDescent="0.25">
      <c r="A230" s="174"/>
      <c r="B230" s="12" t="s">
        <v>185</v>
      </c>
      <c r="C230" s="15"/>
      <c r="D230" s="15"/>
      <c r="E230" s="25"/>
    </row>
    <row r="231" spans="1:5" x14ac:dyDescent="0.25">
      <c r="A231" s="175"/>
      <c r="B231" s="12" t="s">
        <v>186</v>
      </c>
      <c r="C231" s="15"/>
      <c r="D231" s="15"/>
      <c r="E231" s="25"/>
    </row>
    <row r="232" spans="1:5" x14ac:dyDescent="0.25">
      <c r="A232" s="180" t="s">
        <v>187</v>
      </c>
      <c r="B232" s="181"/>
      <c r="C232" s="27">
        <v>441</v>
      </c>
      <c r="D232" s="27">
        <v>542</v>
      </c>
      <c r="E232" s="28">
        <v>159</v>
      </c>
    </row>
    <row r="233" spans="1:5" x14ac:dyDescent="0.25">
      <c r="A233" s="173" t="s">
        <v>188</v>
      </c>
      <c r="B233" s="12" t="s">
        <v>189</v>
      </c>
      <c r="C233" s="13">
        <v>1</v>
      </c>
      <c r="D233" s="13">
        <v>0</v>
      </c>
      <c r="E233" s="26">
        <v>0</v>
      </c>
    </row>
    <row r="234" spans="1:5" x14ac:dyDescent="0.25">
      <c r="A234" s="174"/>
      <c r="B234" s="12" t="s">
        <v>190</v>
      </c>
      <c r="C234" s="13">
        <v>11</v>
      </c>
      <c r="D234" s="13">
        <v>17</v>
      </c>
      <c r="E234" s="26">
        <v>4</v>
      </c>
    </row>
    <row r="235" spans="1:5" x14ac:dyDescent="0.25">
      <c r="A235" s="175"/>
      <c r="B235" s="12" t="s">
        <v>191</v>
      </c>
      <c r="C235" s="13">
        <v>0</v>
      </c>
      <c r="D235" s="13">
        <v>0</v>
      </c>
      <c r="E235" s="26">
        <v>1</v>
      </c>
    </row>
    <row r="236" spans="1:5" x14ac:dyDescent="0.25">
      <c r="A236" s="180" t="s">
        <v>187</v>
      </c>
      <c r="B236" s="181"/>
      <c r="C236" s="27">
        <v>12</v>
      </c>
      <c r="D236" s="27">
        <v>17</v>
      </c>
      <c r="E236" s="28">
        <v>5</v>
      </c>
    </row>
    <row r="237" spans="1:5" x14ac:dyDescent="0.25">
      <c r="A237" s="173" t="s">
        <v>192</v>
      </c>
      <c r="B237" s="12" t="s">
        <v>193</v>
      </c>
      <c r="C237" s="15"/>
      <c r="D237" s="15"/>
      <c r="E237" s="25"/>
    </row>
    <row r="238" spans="1:5" x14ac:dyDescent="0.25">
      <c r="A238" s="174"/>
      <c r="B238" s="12" t="s">
        <v>194</v>
      </c>
      <c r="C238" s="15"/>
      <c r="D238" s="15"/>
      <c r="E238" s="25"/>
    </row>
    <row r="239" spans="1:5" x14ac:dyDescent="0.25">
      <c r="A239" s="174"/>
      <c r="B239" s="12" t="s">
        <v>195</v>
      </c>
      <c r="C239" s="15"/>
      <c r="D239" s="15"/>
      <c r="E239" s="25"/>
    </row>
    <row r="240" spans="1:5" x14ac:dyDescent="0.25">
      <c r="A240" s="174"/>
      <c r="B240" s="12" t="s">
        <v>196</v>
      </c>
      <c r="C240" s="15"/>
      <c r="D240" s="15"/>
      <c r="E240" s="25"/>
    </row>
    <row r="241" spans="1:5" x14ac:dyDescent="0.25">
      <c r="A241" s="174"/>
      <c r="B241" s="12" t="s">
        <v>197</v>
      </c>
      <c r="C241" s="13">
        <v>5</v>
      </c>
      <c r="D241" s="13">
        <v>9</v>
      </c>
      <c r="E241" s="26">
        <v>3</v>
      </c>
    </row>
    <row r="242" spans="1:5" x14ac:dyDescent="0.25">
      <c r="A242" s="174"/>
      <c r="B242" s="12" t="s">
        <v>198</v>
      </c>
      <c r="C242" s="15"/>
      <c r="D242" s="15"/>
      <c r="E242" s="25"/>
    </row>
    <row r="243" spans="1:5" x14ac:dyDescent="0.25">
      <c r="A243" s="174"/>
      <c r="B243" s="12" t="s">
        <v>199</v>
      </c>
      <c r="C243" s="15"/>
      <c r="D243" s="15"/>
      <c r="E243" s="25"/>
    </row>
    <row r="244" spans="1:5" x14ac:dyDescent="0.25">
      <c r="A244" s="174"/>
      <c r="B244" s="12" t="s">
        <v>200</v>
      </c>
      <c r="C244" s="13">
        <v>20</v>
      </c>
      <c r="D244" s="13">
        <v>9</v>
      </c>
      <c r="E244" s="26">
        <v>11</v>
      </c>
    </row>
    <row r="245" spans="1:5" x14ac:dyDescent="0.25">
      <c r="A245" s="174"/>
      <c r="B245" s="12" t="s">
        <v>201</v>
      </c>
      <c r="C245" s="15"/>
      <c r="D245" s="15"/>
      <c r="E245" s="25"/>
    </row>
    <row r="246" spans="1:5" x14ac:dyDescent="0.25">
      <c r="A246" s="174"/>
      <c r="B246" s="12" t="s">
        <v>202</v>
      </c>
      <c r="C246" s="13">
        <v>5</v>
      </c>
      <c r="D246" s="13">
        <v>2</v>
      </c>
      <c r="E246" s="26">
        <v>0</v>
      </c>
    </row>
    <row r="247" spans="1:5" x14ac:dyDescent="0.25">
      <c r="A247" s="174"/>
      <c r="B247" s="12" t="s">
        <v>203</v>
      </c>
      <c r="C247" s="13">
        <v>4</v>
      </c>
      <c r="D247" s="13">
        <v>6</v>
      </c>
      <c r="E247" s="26">
        <v>3</v>
      </c>
    </row>
    <row r="248" spans="1:5" x14ac:dyDescent="0.25">
      <c r="A248" s="174"/>
      <c r="B248" s="12" t="s">
        <v>204</v>
      </c>
      <c r="C248" s="15"/>
      <c r="D248" s="15"/>
      <c r="E248" s="25"/>
    </row>
    <row r="249" spans="1:5" x14ac:dyDescent="0.25">
      <c r="A249" s="174"/>
      <c r="B249" s="12" t="s">
        <v>205</v>
      </c>
      <c r="C249" s="15"/>
      <c r="D249" s="15"/>
      <c r="E249" s="25"/>
    </row>
    <row r="250" spans="1:5" x14ac:dyDescent="0.25">
      <c r="A250" s="174"/>
      <c r="B250" s="12" t="s">
        <v>206</v>
      </c>
      <c r="C250" s="13">
        <v>0</v>
      </c>
      <c r="D250" s="13">
        <v>1</v>
      </c>
      <c r="E250" s="26">
        <v>0</v>
      </c>
    </row>
    <row r="251" spans="1:5" x14ac:dyDescent="0.25">
      <c r="A251" s="174"/>
      <c r="B251" s="12" t="s">
        <v>207</v>
      </c>
      <c r="C251" s="15"/>
      <c r="D251" s="15"/>
      <c r="E251" s="25"/>
    </row>
    <row r="252" spans="1:5" x14ac:dyDescent="0.25">
      <c r="A252" s="174"/>
      <c r="B252" s="12" t="s">
        <v>208</v>
      </c>
      <c r="C252" s="15"/>
      <c r="D252" s="15"/>
      <c r="E252" s="25"/>
    </row>
    <row r="253" spans="1:5" x14ac:dyDescent="0.25">
      <c r="A253" s="174"/>
      <c r="B253" s="12" t="s">
        <v>209</v>
      </c>
      <c r="C253" s="15"/>
      <c r="D253" s="15"/>
      <c r="E253" s="25"/>
    </row>
    <row r="254" spans="1:5" x14ac:dyDescent="0.25">
      <c r="A254" s="174"/>
      <c r="B254" s="12" t="s">
        <v>210</v>
      </c>
      <c r="C254" s="13">
        <v>0</v>
      </c>
      <c r="D254" s="13">
        <v>1</v>
      </c>
      <c r="E254" s="26">
        <v>0</v>
      </c>
    </row>
    <row r="255" spans="1:5" x14ac:dyDescent="0.25">
      <c r="A255" s="174"/>
      <c r="B255" s="12" t="s">
        <v>211</v>
      </c>
      <c r="C255" s="13">
        <v>2</v>
      </c>
      <c r="D255" s="13">
        <v>1</v>
      </c>
      <c r="E255" s="26">
        <v>0</v>
      </c>
    </row>
    <row r="256" spans="1:5" x14ac:dyDescent="0.25">
      <c r="A256" s="174"/>
      <c r="B256" s="12" t="s">
        <v>212</v>
      </c>
      <c r="C256" s="13">
        <v>3</v>
      </c>
      <c r="D256" s="13">
        <v>0</v>
      </c>
      <c r="E256" s="26">
        <v>3</v>
      </c>
    </row>
    <row r="257" spans="1:5" x14ac:dyDescent="0.25">
      <c r="A257" s="174"/>
      <c r="B257" s="12" t="s">
        <v>213</v>
      </c>
      <c r="C257" s="15"/>
      <c r="D257" s="15"/>
      <c r="E257" s="25"/>
    </row>
    <row r="258" spans="1:5" x14ac:dyDescent="0.25">
      <c r="A258" s="174"/>
      <c r="B258" s="12" t="s">
        <v>214</v>
      </c>
      <c r="C258" s="13">
        <v>4</v>
      </c>
      <c r="D258" s="13">
        <v>3</v>
      </c>
      <c r="E258" s="26">
        <v>2</v>
      </c>
    </row>
    <row r="259" spans="1:5" x14ac:dyDescent="0.25">
      <c r="A259" s="174"/>
      <c r="B259" s="12" t="s">
        <v>215</v>
      </c>
      <c r="C259" s="15"/>
      <c r="D259" s="15"/>
      <c r="E259" s="25"/>
    </row>
    <row r="260" spans="1:5" x14ac:dyDescent="0.25">
      <c r="A260" s="174"/>
      <c r="B260" s="12" t="s">
        <v>216</v>
      </c>
      <c r="C260" s="13">
        <v>7</v>
      </c>
      <c r="D260" s="13">
        <v>15</v>
      </c>
      <c r="E260" s="26">
        <v>1</v>
      </c>
    </row>
    <row r="261" spans="1:5" x14ac:dyDescent="0.25">
      <c r="A261" s="174"/>
      <c r="B261" s="12" t="s">
        <v>217</v>
      </c>
      <c r="C261" s="13">
        <v>16</v>
      </c>
      <c r="D261" s="13">
        <v>4</v>
      </c>
      <c r="E261" s="26">
        <v>6</v>
      </c>
    </row>
    <row r="262" spans="1:5" x14ac:dyDescent="0.25">
      <c r="A262" s="174"/>
      <c r="B262" s="12" t="s">
        <v>218</v>
      </c>
      <c r="C262" s="15"/>
      <c r="D262" s="15"/>
      <c r="E262" s="25"/>
    </row>
    <row r="263" spans="1:5" x14ac:dyDescent="0.25">
      <c r="A263" s="174"/>
      <c r="B263" s="12" t="s">
        <v>219</v>
      </c>
      <c r="C263" s="13">
        <v>0</v>
      </c>
      <c r="D263" s="13">
        <v>1</v>
      </c>
      <c r="E263" s="26">
        <v>0</v>
      </c>
    </row>
    <row r="264" spans="1:5" x14ac:dyDescent="0.25">
      <c r="A264" s="174"/>
      <c r="B264" s="12" t="s">
        <v>220</v>
      </c>
      <c r="C264" s="15"/>
      <c r="D264" s="15"/>
      <c r="E264" s="25"/>
    </row>
    <row r="265" spans="1:5" x14ac:dyDescent="0.25">
      <c r="A265" s="174"/>
      <c r="B265" s="12" t="s">
        <v>221</v>
      </c>
      <c r="C265" s="15"/>
      <c r="D265" s="15"/>
      <c r="E265" s="25"/>
    </row>
    <row r="266" spans="1:5" x14ac:dyDescent="0.25">
      <c r="A266" s="174"/>
      <c r="B266" s="12" t="s">
        <v>222</v>
      </c>
      <c r="C266" s="15"/>
      <c r="D266" s="15"/>
      <c r="E266" s="25"/>
    </row>
    <row r="267" spans="1:5" x14ac:dyDescent="0.25">
      <c r="A267" s="174"/>
      <c r="B267" s="12" t="s">
        <v>223</v>
      </c>
      <c r="C267" s="13">
        <v>1</v>
      </c>
      <c r="D267" s="13">
        <v>0</v>
      </c>
      <c r="E267" s="26">
        <v>0</v>
      </c>
    </row>
    <row r="268" spans="1:5" x14ac:dyDescent="0.25">
      <c r="A268" s="174"/>
      <c r="B268" s="12" t="s">
        <v>224</v>
      </c>
      <c r="C268" s="15"/>
      <c r="D268" s="15"/>
      <c r="E268" s="25"/>
    </row>
    <row r="269" spans="1:5" x14ac:dyDescent="0.25">
      <c r="A269" s="175"/>
      <c r="B269" s="12" t="s">
        <v>225</v>
      </c>
      <c r="C269" s="13">
        <v>1</v>
      </c>
      <c r="D269" s="13">
        <v>3</v>
      </c>
      <c r="E269" s="26">
        <v>1</v>
      </c>
    </row>
    <row r="270" spans="1:5" x14ac:dyDescent="0.25">
      <c r="A270" s="180" t="s">
        <v>187</v>
      </c>
      <c r="B270" s="181"/>
      <c r="C270" s="27">
        <v>68</v>
      </c>
      <c r="D270" s="27">
        <v>55</v>
      </c>
      <c r="E270" s="28">
        <v>30</v>
      </c>
    </row>
    <row r="271" spans="1:5" x14ac:dyDescent="0.25">
      <c r="A271" s="11" t="s">
        <v>226</v>
      </c>
      <c r="B271" s="12" t="s">
        <v>227</v>
      </c>
      <c r="C271" s="13">
        <v>6</v>
      </c>
      <c r="D271" s="13">
        <v>7</v>
      </c>
      <c r="E271" s="26">
        <v>2</v>
      </c>
    </row>
    <row r="272" spans="1:5" x14ac:dyDescent="0.25">
      <c r="A272" s="180" t="s">
        <v>187</v>
      </c>
      <c r="B272" s="181"/>
      <c r="C272" s="27">
        <v>6</v>
      </c>
      <c r="D272" s="27">
        <v>7</v>
      </c>
      <c r="E272" s="28">
        <v>2</v>
      </c>
    </row>
    <row r="273" spans="1:5" x14ac:dyDescent="0.25">
      <c r="A273" s="173" t="s">
        <v>228</v>
      </c>
      <c r="B273" s="12" t="s">
        <v>229</v>
      </c>
      <c r="C273" s="13">
        <v>2</v>
      </c>
      <c r="D273" s="13">
        <v>3</v>
      </c>
      <c r="E273" s="26">
        <v>1</v>
      </c>
    </row>
    <row r="274" spans="1:5" x14ac:dyDescent="0.25">
      <c r="A274" s="174"/>
      <c r="B274" s="12" t="s">
        <v>230</v>
      </c>
      <c r="C274" s="15"/>
      <c r="D274" s="15"/>
      <c r="E274" s="25"/>
    </row>
    <row r="275" spans="1:5" x14ac:dyDescent="0.25">
      <c r="A275" s="174"/>
      <c r="B275" s="12" t="s">
        <v>231</v>
      </c>
      <c r="C275" s="15"/>
      <c r="D275" s="15"/>
      <c r="E275" s="25"/>
    </row>
    <row r="276" spans="1:5" x14ac:dyDescent="0.25">
      <c r="A276" s="174"/>
      <c r="B276" s="12" t="s">
        <v>232</v>
      </c>
      <c r="C276" s="13">
        <v>4</v>
      </c>
      <c r="D276" s="13">
        <v>3</v>
      </c>
      <c r="E276" s="26">
        <v>0</v>
      </c>
    </row>
    <row r="277" spans="1:5" x14ac:dyDescent="0.25">
      <c r="A277" s="174"/>
      <c r="B277" s="12" t="s">
        <v>233</v>
      </c>
      <c r="C277" s="15"/>
      <c r="D277" s="15"/>
      <c r="E277" s="25"/>
    </row>
    <row r="278" spans="1:5" x14ac:dyDescent="0.25">
      <c r="A278" s="174"/>
      <c r="B278" s="12" t="s">
        <v>234</v>
      </c>
      <c r="C278" s="15"/>
      <c r="D278" s="15"/>
      <c r="E278" s="25"/>
    </row>
    <row r="279" spans="1:5" x14ac:dyDescent="0.25">
      <c r="A279" s="174"/>
      <c r="B279" s="12" t="s">
        <v>235</v>
      </c>
      <c r="C279" s="15"/>
      <c r="D279" s="15"/>
      <c r="E279" s="25"/>
    </row>
    <row r="280" spans="1:5" x14ac:dyDescent="0.25">
      <c r="A280" s="174"/>
      <c r="B280" s="12" t="s">
        <v>236</v>
      </c>
      <c r="C280" s="15"/>
      <c r="D280" s="15"/>
      <c r="E280" s="25"/>
    </row>
    <row r="281" spans="1:5" x14ac:dyDescent="0.25">
      <c r="A281" s="175"/>
      <c r="B281" s="12" t="s">
        <v>237</v>
      </c>
      <c r="C281" s="15"/>
      <c r="D281" s="15"/>
      <c r="E281" s="25"/>
    </row>
    <row r="282" spans="1:5" x14ac:dyDescent="0.25">
      <c r="A282" s="180" t="s">
        <v>187</v>
      </c>
      <c r="B282" s="181"/>
      <c r="C282" s="27">
        <v>6</v>
      </c>
      <c r="D282" s="27">
        <v>6</v>
      </c>
      <c r="E282" s="28">
        <v>1</v>
      </c>
    </row>
    <row r="283" spans="1:5" x14ac:dyDescent="0.25">
      <c r="A283" s="173" t="s">
        <v>238</v>
      </c>
      <c r="B283" s="12" t="s">
        <v>239</v>
      </c>
      <c r="C283" s="15"/>
      <c r="D283" s="15"/>
      <c r="E283" s="25"/>
    </row>
    <row r="284" spans="1:5" x14ac:dyDescent="0.25">
      <c r="A284" s="174"/>
      <c r="B284" s="12" t="s">
        <v>240</v>
      </c>
      <c r="C284" s="15"/>
      <c r="D284" s="15"/>
      <c r="E284" s="25"/>
    </row>
    <row r="285" spans="1:5" x14ac:dyDescent="0.25">
      <c r="A285" s="175"/>
      <c r="B285" s="12" t="s">
        <v>189</v>
      </c>
      <c r="C285" s="15"/>
      <c r="D285" s="15"/>
      <c r="E285" s="25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5"/>
      <c r="D287" s="15"/>
      <c r="E287" s="25"/>
    </row>
    <row r="288" spans="1:5" x14ac:dyDescent="0.25">
      <c r="A288" s="174"/>
      <c r="B288" s="12" t="s">
        <v>243</v>
      </c>
      <c r="C288" s="13">
        <v>1</v>
      </c>
      <c r="D288" s="13">
        <v>2</v>
      </c>
      <c r="E288" s="26">
        <v>0</v>
      </c>
    </row>
    <row r="289" spans="1:5" x14ac:dyDescent="0.25">
      <c r="A289" s="174"/>
      <c r="B289" s="12" t="s">
        <v>244</v>
      </c>
      <c r="C289" s="13">
        <v>0</v>
      </c>
      <c r="D289" s="13">
        <v>1</v>
      </c>
      <c r="E289" s="26">
        <v>0</v>
      </c>
    </row>
    <row r="290" spans="1:5" x14ac:dyDescent="0.25">
      <c r="A290" s="174"/>
      <c r="B290" s="12" t="s">
        <v>245</v>
      </c>
      <c r="C290" s="15"/>
      <c r="D290" s="15"/>
      <c r="E290" s="25"/>
    </row>
    <row r="291" spans="1:5" x14ac:dyDescent="0.25">
      <c r="A291" s="174"/>
      <c r="B291" s="12" t="s">
        <v>246</v>
      </c>
      <c r="C291" s="15"/>
      <c r="D291" s="15"/>
      <c r="E291" s="25"/>
    </row>
    <row r="292" spans="1:5" x14ac:dyDescent="0.25">
      <c r="A292" s="174"/>
      <c r="B292" s="12" t="s">
        <v>247</v>
      </c>
      <c r="C292" s="13">
        <v>3</v>
      </c>
      <c r="D292" s="13">
        <v>2</v>
      </c>
      <c r="E292" s="26">
        <v>1</v>
      </c>
    </row>
    <row r="293" spans="1:5" x14ac:dyDescent="0.25">
      <c r="A293" s="174"/>
      <c r="B293" s="12" t="s">
        <v>248</v>
      </c>
      <c r="C293" s="15"/>
      <c r="D293" s="15"/>
      <c r="E293" s="25"/>
    </row>
    <row r="294" spans="1:5" x14ac:dyDescent="0.25">
      <c r="A294" s="174"/>
      <c r="B294" s="12" t="s">
        <v>249</v>
      </c>
      <c r="C294" s="13">
        <v>1</v>
      </c>
      <c r="D294" s="13">
        <v>0</v>
      </c>
      <c r="E294" s="26">
        <v>0</v>
      </c>
    </row>
    <row r="295" spans="1:5" x14ac:dyDescent="0.25">
      <c r="A295" s="174"/>
      <c r="B295" s="12" t="s">
        <v>250</v>
      </c>
      <c r="C295" s="13">
        <v>0</v>
      </c>
      <c r="D295" s="13">
        <v>2</v>
      </c>
      <c r="E295" s="26">
        <v>0</v>
      </c>
    </row>
    <row r="296" spans="1:5" x14ac:dyDescent="0.25">
      <c r="A296" s="174"/>
      <c r="B296" s="12" t="s">
        <v>251</v>
      </c>
      <c r="C296" s="15"/>
      <c r="D296" s="15"/>
      <c r="E296" s="25"/>
    </row>
    <row r="297" spans="1:5" x14ac:dyDescent="0.25">
      <c r="A297" s="175"/>
      <c r="B297" s="12" t="s">
        <v>252</v>
      </c>
      <c r="C297" s="15"/>
      <c r="D297" s="15"/>
      <c r="E297" s="25"/>
    </row>
    <row r="298" spans="1:5" x14ac:dyDescent="0.25">
      <c r="A298" s="180" t="s">
        <v>187</v>
      </c>
      <c r="B298" s="181"/>
      <c r="C298" s="27">
        <v>5</v>
      </c>
      <c r="D298" s="27">
        <v>7</v>
      </c>
      <c r="E298" s="28">
        <v>1</v>
      </c>
    </row>
    <row r="299" spans="1:5" x14ac:dyDescent="0.25">
      <c r="A299" s="173" t="s">
        <v>253</v>
      </c>
      <c r="B299" s="12" t="s">
        <v>254</v>
      </c>
      <c r="C299" s="13">
        <v>23</v>
      </c>
      <c r="D299" s="13">
        <v>12</v>
      </c>
      <c r="E299" s="26">
        <v>4</v>
      </c>
    </row>
    <row r="300" spans="1:5" x14ac:dyDescent="0.25">
      <c r="A300" s="174"/>
      <c r="B300" s="12" t="s">
        <v>255</v>
      </c>
      <c r="C300" s="15"/>
      <c r="D300" s="15"/>
      <c r="E300" s="25"/>
    </row>
    <row r="301" spans="1:5" x14ac:dyDescent="0.25">
      <c r="A301" s="175"/>
      <c r="B301" s="12" t="s">
        <v>256</v>
      </c>
      <c r="C301" s="13">
        <v>11</v>
      </c>
      <c r="D301" s="13">
        <v>15</v>
      </c>
      <c r="E301" s="26">
        <v>0</v>
      </c>
    </row>
    <row r="302" spans="1:5" x14ac:dyDescent="0.25">
      <c r="A302" s="180" t="s">
        <v>187</v>
      </c>
      <c r="B302" s="181"/>
      <c r="C302" s="27">
        <v>34</v>
      </c>
      <c r="D302" s="27">
        <v>27</v>
      </c>
      <c r="E302" s="28">
        <v>4</v>
      </c>
    </row>
    <row r="303" spans="1:5" x14ac:dyDescent="0.25">
      <c r="A303" s="173" t="s">
        <v>257</v>
      </c>
      <c r="B303" s="12" t="s">
        <v>258</v>
      </c>
      <c r="C303" s="15"/>
      <c r="D303" s="15"/>
      <c r="E303" s="25"/>
    </row>
    <row r="304" spans="1:5" x14ac:dyDescent="0.25">
      <c r="A304" s="174"/>
      <c r="B304" s="12" t="s">
        <v>259</v>
      </c>
      <c r="C304" s="13">
        <v>140</v>
      </c>
      <c r="D304" s="13">
        <v>140</v>
      </c>
      <c r="E304" s="26">
        <v>0</v>
      </c>
    </row>
    <row r="305" spans="1:5" x14ac:dyDescent="0.25">
      <c r="A305" s="175"/>
      <c r="B305" s="12" t="s">
        <v>260</v>
      </c>
      <c r="C305" s="13">
        <v>5</v>
      </c>
      <c r="D305" s="13">
        <v>8</v>
      </c>
      <c r="E305" s="26">
        <v>0</v>
      </c>
    </row>
    <row r="306" spans="1:5" x14ac:dyDescent="0.25">
      <c r="A306" s="180" t="s">
        <v>187</v>
      </c>
      <c r="B306" s="181"/>
      <c r="C306" s="27">
        <v>145</v>
      </c>
      <c r="D306" s="27">
        <v>148</v>
      </c>
      <c r="E306" s="28">
        <v>0</v>
      </c>
    </row>
    <row r="307" spans="1:5" x14ac:dyDescent="0.25">
      <c r="A307" s="173" t="s">
        <v>261</v>
      </c>
      <c r="B307" s="12" t="s">
        <v>262</v>
      </c>
      <c r="C307" s="15"/>
      <c r="D307" s="15"/>
      <c r="E307" s="25"/>
    </row>
    <row r="308" spans="1:5" x14ac:dyDescent="0.25">
      <c r="A308" s="174"/>
      <c r="B308" s="12" t="s">
        <v>263</v>
      </c>
      <c r="C308" s="15"/>
      <c r="D308" s="15"/>
      <c r="E308" s="25"/>
    </row>
    <row r="309" spans="1:5" x14ac:dyDescent="0.25">
      <c r="A309" s="174"/>
      <c r="B309" s="12" t="s">
        <v>264</v>
      </c>
      <c r="C309" s="15"/>
      <c r="D309" s="15"/>
      <c r="E309" s="25"/>
    </row>
    <row r="310" spans="1:5" x14ac:dyDescent="0.25">
      <c r="A310" s="174"/>
      <c r="B310" s="12" t="s">
        <v>265</v>
      </c>
      <c r="C310" s="15"/>
      <c r="D310" s="15"/>
      <c r="E310" s="25"/>
    </row>
    <row r="311" spans="1:5" x14ac:dyDescent="0.25">
      <c r="A311" s="174"/>
      <c r="B311" s="12" t="s">
        <v>254</v>
      </c>
      <c r="C311" s="15"/>
      <c r="D311" s="15"/>
      <c r="E311" s="25"/>
    </row>
    <row r="312" spans="1:5" x14ac:dyDescent="0.25">
      <c r="A312" s="174"/>
      <c r="B312" s="12" t="s">
        <v>266</v>
      </c>
      <c r="C312" s="13">
        <v>3</v>
      </c>
      <c r="D312" s="13">
        <v>2</v>
      </c>
      <c r="E312" s="26">
        <v>0</v>
      </c>
    </row>
    <row r="313" spans="1:5" x14ac:dyDescent="0.25">
      <c r="A313" s="174"/>
      <c r="B313" s="12" t="s">
        <v>267</v>
      </c>
      <c r="C313" s="13">
        <v>0</v>
      </c>
      <c r="D313" s="13">
        <v>0</v>
      </c>
      <c r="E313" s="26">
        <v>0</v>
      </c>
    </row>
    <row r="314" spans="1:5" x14ac:dyDescent="0.25">
      <c r="A314" s="174"/>
      <c r="B314" s="12" t="s">
        <v>268</v>
      </c>
      <c r="C314" s="13">
        <v>10</v>
      </c>
      <c r="D314" s="13">
        <v>10</v>
      </c>
      <c r="E314" s="26">
        <v>0</v>
      </c>
    </row>
    <row r="315" spans="1:5" x14ac:dyDescent="0.25">
      <c r="A315" s="174"/>
      <c r="B315" s="12" t="s">
        <v>269</v>
      </c>
      <c r="C315" s="15"/>
      <c r="D315" s="15"/>
      <c r="E315" s="25"/>
    </row>
    <row r="316" spans="1:5" x14ac:dyDescent="0.25">
      <c r="A316" s="174"/>
      <c r="B316" s="12" t="s">
        <v>270</v>
      </c>
      <c r="C316" s="15"/>
      <c r="D316" s="15"/>
      <c r="E316" s="25"/>
    </row>
    <row r="317" spans="1:5" x14ac:dyDescent="0.25">
      <c r="A317" s="174"/>
      <c r="B317" s="12" t="s">
        <v>271</v>
      </c>
      <c r="C317" s="15"/>
      <c r="D317" s="15"/>
      <c r="E317" s="25"/>
    </row>
    <row r="318" spans="1:5" x14ac:dyDescent="0.25">
      <c r="A318" s="174"/>
      <c r="B318" s="12" t="s">
        <v>272</v>
      </c>
      <c r="C318" s="15"/>
      <c r="D318" s="15"/>
      <c r="E318" s="25"/>
    </row>
    <row r="319" spans="1:5" x14ac:dyDescent="0.25">
      <c r="A319" s="175"/>
      <c r="B319" s="12" t="s">
        <v>273</v>
      </c>
      <c r="C319" s="15"/>
      <c r="D319" s="15"/>
      <c r="E319" s="25"/>
    </row>
    <row r="320" spans="1:5" x14ac:dyDescent="0.25">
      <c r="A320" s="180" t="s">
        <v>187</v>
      </c>
      <c r="B320" s="181"/>
      <c r="C320" s="27">
        <v>13</v>
      </c>
      <c r="D320" s="27">
        <v>12</v>
      </c>
      <c r="E320" s="28">
        <v>0</v>
      </c>
    </row>
    <row r="321" spans="1:5" x14ac:dyDescent="0.25">
      <c r="A321" s="173" t="s">
        <v>274</v>
      </c>
      <c r="B321" s="12" t="s">
        <v>275</v>
      </c>
      <c r="C321" s="15"/>
      <c r="D321" s="15"/>
      <c r="E321" s="25"/>
    </row>
    <row r="322" spans="1:5" x14ac:dyDescent="0.25">
      <c r="A322" s="174"/>
      <c r="B322" s="12" t="s">
        <v>276</v>
      </c>
      <c r="C322" s="13">
        <v>6</v>
      </c>
      <c r="D322" s="13">
        <v>4</v>
      </c>
      <c r="E322" s="26">
        <v>1</v>
      </c>
    </row>
    <row r="323" spans="1:5" x14ac:dyDescent="0.25">
      <c r="A323" s="174"/>
      <c r="B323" s="12" t="s">
        <v>199</v>
      </c>
      <c r="C323" s="15"/>
      <c r="D323" s="15"/>
      <c r="E323" s="25"/>
    </row>
    <row r="324" spans="1:5" x14ac:dyDescent="0.25">
      <c r="A324" s="174"/>
      <c r="B324" s="12" t="s">
        <v>200</v>
      </c>
      <c r="C324" s="13">
        <v>68</v>
      </c>
      <c r="D324" s="13">
        <v>44</v>
      </c>
      <c r="E324" s="26">
        <v>32</v>
      </c>
    </row>
    <row r="325" spans="1:5" x14ac:dyDescent="0.25">
      <c r="A325" s="174"/>
      <c r="B325" s="12" t="s">
        <v>201</v>
      </c>
      <c r="C325" s="13">
        <v>1</v>
      </c>
      <c r="D325" s="13">
        <v>13</v>
      </c>
      <c r="E325" s="26">
        <v>0</v>
      </c>
    </row>
    <row r="326" spans="1:5" x14ac:dyDescent="0.25">
      <c r="A326" s="174"/>
      <c r="B326" s="12" t="s">
        <v>202</v>
      </c>
      <c r="C326" s="13">
        <v>11</v>
      </c>
      <c r="D326" s="13">
        <v>10</v>
      </c>
      <c r="E326" s="26">
        <v>8</v>
      </c>
    </row>
    <row r="327" spans="1:5" x14ac:dyDescent="0.25">
      <c r="A327" s="174"/>
      <c r="B327" s="12" t="s">
        <v>277</v>
      </c>
      <c r="C327" s="15"/>
      <c r="D327" s="15"/>
      <c r="E327" s="25"/>
    </row>
    <row r="328" spans="1:5" x14ac:dyDescent="0.25">
      <c r="A328" s="174"/>
      <c r="B328" s="12" t="s">
        <v>278</v>
      </c>
      <c r="C328" s="13">
        <v>1</v>
      </c>
      <c r="D328" s="13">
        <v>1</v>
      </c>
      <c r="E328" s="26">
        <v>0</v>
      </c>
    </row>
    <row r="329" spans="1:5" x14ac:dyDescent="0.25">
      <c r="A329" s="174"/>
      <c r="B329" s="12" t="s">
        <v>279</v>
      </c>
      <c r="C329" s="13">
        <v>8</v>
      </c>
      <c r="D329" s="13">
        <v>5</v>
      </c>
      <c r="E329" s="26">
        <v>4</v>
      </c>
    </row>
    <row r="330" spans="1:5" x14ac:dyDescent="0.25">
      <c r="A330" s="174"/>
      <c r="B330" s="12" t="s">
        <v>209</v>
      </c>
      <c r="C330" s="15"/>
      <c r="D330" s="15"/>
      <c r="E330" s="25"/>
    </row>
    <row r="331" spans="1:5" x14ac:dyDescent="0.25">
      <c r="A331" s="174"/>
      <c r="B331" s="12" t="s">
        <v>280</v>
      </c>
      <c r="C331" s="15"/>
      <c r="D331" s="15"/>
      <c r="E331" s="25"/>
    </row>
    <row r="332" spans="1:5" x14ac:dyDescent="0.25">
      <c r="A332" s="174"/>
      <c r="B332" s="12" t="s">
        <v>212</v>
      </c>
      <c r="C332" s="15"/>
      <c r="D332" s="15"/>
      <c r="E332" s="25"/>
    </row>
    <row r="333" spans="1:5" x14ac:dyDescent="0.25">
      <c r="A333" s="174"/>
      <c r="B333" s="12" t="s">
        <v>213</v>
      </c>
      <c r="C333" s="13">
        <v>1</v>
      </c>
      <c r="D333" s="13">
        <v>0</v>
      </c>
      <c r="E333" s="26">
        <v>1</v>
      </c>
    </row>
    <row r="334" spans="1:5" x14ac:dyDescent="0.25">
      <c r="A334" s="174"/>
      <c r="B334" s="12" t="s">
        <v>281</v>
      </c>
      <c r="C334" s="13">
        <v>165</v>
      </c>
      <c r="D334" s="13">
        <v>212</v>
      </c>
      <c r="E334" s="26">
        <v>74</v>
      </c>
    </row>
    <row r="335" spans="1:5" x14ac:dyDescent="0.25">
      <c r="A335" s="174"/>
      <c r="B335" s="12" t="s">
        <v>282</v>
      </c>
      <c r="C335" s="13">
        <v>89</v>
      </c>
      <c r="D335" s="13">
        <v>141</v>
      </c>
      <c r="E335" s="26">
        <v>0</v>
      </c>
    </row>
    <row r="336" spans="1:5" x14ac:dyDescent="0.25">
      <c r="A336" s="174"/>
      <c r="B336" s="12" t="s">
        <v>283</v>
      </c>
      <c r="C336" s="13">
        <v>0</v>
      </c>
      <c r="D336" s="13">
        <v>2</v>
      </c>
      <c r="E336" s="26">
        <v>1</v>
      </c>
    </row>
    <row r="337" spans="1:5" x14ac:dyDescent="0.25">
      <c r="A337" s="174"/>
      <c r="B337" s="12" t="s">
        <v>217</v>
      </c>
      <c r="C337" s="15"/>
      <c r="D337" s="15"/>
      <c r="E337" s="25"/>
    </row>
    <row r="338" spans="1:5" x14ac:dyDescent="0.25">
      <c r="A338" s="174"/>
      <c r="B338" s="12" t="s">
        <v>284</v>
      </c>
      <c r="C338" s="15"/>
      <c r="D338" s="15"/>
      <c r="E338" s="25"/>
    </row>
    <row r="339" spans="1:5" x14ac:dyDescent="0.25">
      <c r="A339" s="174"/>
      <c r="B339" s="12" t="s">
        <v>285</v>
      </c>
      <c r="C339" s="13">
        <v>2</v>
      </c>
      <c r="D339" s="13">
        <v>4</v>
      </c>
      <c r="E339" s="26">
        <v>0</v>
      </c>
    </row>
    <row r="340" spans="1:5" x14ac:dyDescent="0.25">
      <c r="A340" s="174"/>
      <c r="B340" s="12" t="s">
        <v>286</v>
      </c>
      <c r="C340" s="13">
        <v>10</v>
      </c>
      <c r="D340" s="13">
        <v>20</v>
      </c>
      <c r="E340" s="26">
        <v>6</v>
      </c>
    </row>
    <row r="341" spans="1:5" x14ac:dyDescent="0.25">
      <c r="A341" s="174"/>
      <c r="B341" s="12" t="s">
        <v>222</v>
      </c>
      <c r="C341" s="13">
        <v>2</v>
      </c>
      <c r="D341" s="13">
        <v>4</v>
      </c>
      <c r="E341" s="26">
        <v>0</v>
      </c>
    </row>
    <row r="342" spans="1:5" x14ac:dyDescent="0.25">
      <c r="A342" s="175"/>
      <c r="B342" s="12" t="s">
        <v>287</v>
      </c>
      <c r="C342" s="13">
        <v>88</v>
      </c>
      <c r="D342" s="13">
        <v>373</v>
      </c>
      <c r="E342" s="26">
        <v>13</v>
      </c>
    </row>
    <row r="343" spans="1:5" x14ac:dyDescent="0.25">
      <c r="A343" s="180" t="s">
        <v>187</v>
      </c>
      <c r="B343" s="181"/>
      <c r="C343" s="31">
        <v>452</v>
      </c>
      <c r="D343" s="31">
        <v>833</v>
      </c>
      <c r="E343" s="32">
        <v>140</v>
      </c>
    </row>
  </sheetData>
  <sheetProtection algorithmName="SHA-512" hashValue="XvzWPEDuGoHd6wLNp9fzMBimPFNMscRgQkShs2MbKGtVRvPoxY22UT4cM+/CNvchVQcSR+zCqdH0LuXMwxB9/A==" saltValue="HE4RHXigfRQjuM5Hgm3M6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5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643</v>
      </c>
      <c r="G2" s="87" t="s">
        <v>908</v>
      </c>
      <c r="H2" s="87" t="s">
        <v>908</v>
      </c>
      <c r="I2" s="87" t="s">
        <v>907</v>
      </c>
      <c r="J2" s="87" t="s">
        <v>907</v>
      </c>
      <c r="K2" s="87" t="s">
        <v>907</v>
      </c>
      <c r="L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797</v>
      </c>
      <c r="AB2" s="87" t="s">
        <v>797</v>
      </c>
      <c r="AC2" s="87" t="s">
        <v>804</v>
      </c>
      <c r="AD2" s="87" t="s">
        <v>476</v>
      </c>
      <c r="AE2" s="87" t="s">
        <v>848</v>
      </c>
      <c r="AF2" s="87" t="s">
        <v>858</v>
      </c>
      <c r="AI2" s="87" t="s">
        <v>176</v>
      </c>
      <c r="AL2" s="87" t="s">
        <v>476</v>
      </c>
      <c r="AM2" s="87" t="s">
        <v>476</v>
      </c>
      <c r="AN2" s="87" t="s">
        <v>476</v>
      </c>
      <c r="AO2" s="87" t="s">
        <v>476</v>
      </c>
      <c r="AT2" s="87" t="s">
        <v>477</v>
      </c>
      <c r="AV2" s="87" t="s">
        <v>476</v>
      </c>
      <c r="AW2" s="87" t="s">
        <v>848</v>
      </c>
      <c r="AX2" s="87" t="s">
        <v>848</v>
      </c>
      <c r="AY2" s="87" t="s">
        <v>17</v>
      </c>
      <c r="AZ2" s="87" t="s">
        <v>676</v>
      </c>
      <c r="BA2" s="87" t="s">
        <v>77</v>
      </c>
      <c r="BB2" s="87" t="s">
        <v>668</v>
      </c>
      <c r="BC2" s="87" t="s">
        <v>647</v>
      </c>
      <c r="BD2" s="87" t="s">
        <v>311</v>
      </c>
      <c r="BE2" s="87" t="s">
        <v>943</v>
      </c>
      <c r="BF2" s="87" t="s">
        <v>99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922</v>
      </c>
      <c r="G3" s="87" t="s">
        <v>922</v>
      </c>
      <c r="H3" s="87" t="s">
        <v>909</v>
      </c>
      <c r="I3" s="87" t="s">
        <v>908</v>
      </c>
      <c r="J3" s="87" t="s">
        <v>643</v>
      </c>
      <c r="K3" s="87" t="s">
        <v>908</v>
      </c>
      <c r="L3" s="87" t="s">
        <v>908</v>
      </c>
      <c r="O3" s="87" t="s">
        <v>643</v>
      </c>
      <c r="P3" s="87" t="s">
        <v>909</v>
      </c>
      <c r="Q3" s="87" t="s">
        <v>909</v>
      </c>
      <c r="R3" s="87" t="s">
        <v>708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798</v>
      </c>
      <c r="AB3" s="87" t="s">
        <v>798</v>
      </c>
      <c r="AC3" s="87" t="s">
        <v>805</v>
      </c>
      <c r="AD3" s="87" t="s">
        <v>477</v>
      </c>
      <c r="AE3" s="87" t="s">
        <v>849</v>
      </c>
      <c r="AF3" s="87" t="s">
        <v>859</v>
      </c>
      <c r="AI3" s="87" t="s">
        <v>177</v>
      </c>
      <c r="AL3" s="87" t="s">
        <v>477</v>
      </c>
      <c r="AM3" s="87" t="s">
        <v>477</v>
      </c>
      <c r="AN3" s="87" t="s">
        <v>477</v>
      </c>
      <c r="AO3" s="87" t="s">
        <v>477</v>
      </c>
      <c r="AT3" s="87" t="s">
        <v>481</v>
      </c>
      <c r="AV3" s="87" t="s">
        <v>477</v>
      </c>
      <c r="AW3" s="87" t="s">
        <v>849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629</v>
      </c>
      <c r="BE3" s="87" t="s">
        <v>944</v>
      </c>
      <c r="BF3" s="87" t="s">
        <v>109</v>
      </c>
      <c r="BG3" s="87" t="s">
        <v>109</v>
      </c>
      <c r="BH3" s="87" t="s">
        <v>810</v>
      </c>
      <c r="BI3" s="87" t="s">
        <v>813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909</v>
      </c>
      <c r="F4" s="87" t="s">
        <v>106</v>
      </c>
      <c r="G4" s="87" t="s">
        <v>106</v>
      </c>
      <c r="H4" s="87" t="s">
        <v>920</v>
      </c>
      <c r="I4" s="87" t="s">
        <v>643</v>
      </c>
      <c r="J4" s="87" t="s">
        <v>922</v>
      </c>
      <c r="K4" s="87" t="s">
        <v>911</v>
      </c>
      <c r="L4" s="87" t="s">
        <v>909</v>
      </c>
      <c r="O4" s="87" t="s">
        <v>922</v>
      </c>
      <c r="P4" s="87" t="s">
        <v>953</v>
      </c>
      <c r="Q4" s="87" t="s">
        <v>957</v>
      </c>
      <c r="R4" s="87" t="s">
        <v>709</v>
      </c>
      <c r="S4" s="87" t="s">
        <v>957</v>
      </c>
      <c r="T4" s="87" t="s">
        <v>954</v>
      </c>
      <c r="V4" s="87" t="s">
        <v>28</v>
      </c>
      <c r="W4" s="87" t="s">
        <v>1049</v>
      </c>
      <c r="AA4" s="87" t="s">
        <v>799</v>
      </c>
      <c r="AB4" s="87" t="s">
        <v>803</v>
      </c>
      <c r="AC4" s="87" t="s">
        <v>806</v>
      </c>
      <c r="AD4" s="87" t="s">
        <v>478</v>
      </c>
      <c r="AE4" s="87" t="s">
        <v>850</v>
      </c>
      <c r="AI4" s="87" t="s">
        <v>178</v>
      </c>
      <c r="AL4" s="87" t="s">
        <v>478</v>
      </c>
      <c r="AM4" s="87" t="s">
        <v>480</v>
      </c>
      <c r="AN4" s="87" t="s">
        <v>478</v>
      </c>
      <c r="AO4" s="87" t="s">
        <v>478</v>
      </c>
      <c r="AV4" s="87" t="s">
        <v>480</v>
      </c>
      <c r="AW4" s="87" t="s">
        <v>850</v>
      </c>
      <c r="AY4" s="87" t="s">
        <v>672</v>
      </c>
      <c r="AZ4" s="87" t="s">
        <v>679</v>
      </c>
      <c r="BA4" s="87" t="s">
        <v>1081</v>
      </c>
      <c r="BC4" s="87" t="s">
        <v>1082</v>
      </c>
      <c r="BD4" s="87" t="s">
        <v>630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147</v>
      </c>
      <c r="D5" s="87" t="s">
        <v>915</v>
      </c>
      <c r="E5" s="87" t="s">
        <v>911</v>
      </c>
      <c r="H5" s="87" t="s">
        <v>921</v>
      </c>
      <c r="I5" s="87" t="s">
        <v>922</v>
      </c>
      <c r="J5" s="87" t="s">
        <v>106</v>
      </c>
      <c r="K5" s="87" t="s">
        <v>643</v>
      </c>
      <c r="L5" s="87" t="s">
        <v>911</v>
      </c>
      <c r="O5" s="87" t="s">
        <v>925</v>
      </c>
      <c r="P5" s="87" t="s">
        <v>957</v>
      </c>
      <c r="R5" s="87" t="s">
        <v>710</v>
      </c>
      <c r="T5" s="87" t="s">
        <v>957</v>
      </c>
      <c r="V5" s="87" t="s">
        <v>30</v>
      </c>
      <c r="AD5" s="87" t="s">
        <v>479</v>
      </c>
      <c r="AE5" s="87" t="s">
        <v>851</v>
      </c>
      <c r="AI5" s="87" t="s">
        <v>179</v>
      </c>
      <c r="AL5" s="87" t="s">
        <v>480</v>
      </c>
      <c r="AM5" s="87" t="s">
        <v>481</v>
      </c>
      <c r="AN5" s="87" t="s">
        <v>480</v>
      </c>
      <c r="AO5" s="87" t="s">
        <v>479</v>
      </c>
      <c r="AV5" s="87" t="s">
        <v>481</v>
      </c>
      <c r="AW5" s="87" t="s">
        <v>851</v>
      </c>
      <c r="AY5" s="87" t="s">
        <v>673</v>
      </c>
      <c r="AZ5" s="87" t="s">
        <v>674</v>
      </c>
      <c r="BC5" s="87" t="s">
        <v>653</v>
      </c>
      <c r="BD5" s="87" t="s">
        <v>631</v>
      </c>
      <c r="BE5" s="87" t="s">
        <v>1086</v>
      </c>
    </row>
    <row r="6" spans="1:61" x14ac:dyDescent="0.2">
      <c r="B6" s="87" t="s">
        <v>105</v>
      </c>
      <c r="C6" s="87" t="s">
        <v>1025</v>
      </c>
      <c r="D6" s="87" t="s">
        <v>643</v>
      </c>
      <c r="E6" s="87" t="s">
        <v>643</v>
      </c>
      <c r="H6" s="87" t="s">
        <v>922</v>
      </c>
      <c r="I6" s="87" t="s">
        <v>925</v>
      </c>
      <c r="L6" s="87" t="s">
        <v>643</v>
      </c>
      <c r="O6" s="87" t="s">
        <v>106</v>
      </c>
      <c r="R6" s="87" t="s">
        <v>711</v>
      </c>
      <c r="AD6" s="87" t="s">
        <v>480</v>
      </c>
      <c r="AE6" s="87" t="s">
        <v>459</v>
      </c>
      <c r="AI6" s="87" t="s">
        <v>181</v>
      </c>
      <c r="AL6" s="87" t="s">
        <v>481</v>
      </c>
      <c r="AN6" s="87" t="s">
        <v>481</v>
      </c>
      <c r="AO6" s="87" t="s">
        <v>480</v>
      </c>
      <c r="AW6" s="87" t="s">
        <v>459</v>
      </c>
      <c r="AY6" s="87" t="s">
        <v>674</v>
      </c>
      <c r="BC6" s="87" t="s">
        <v>654</v>
      </c>
      <c r="BD6" s="87" t="s">
        <v>632</v>
      </c>
      <c r="BE6" s="87" t="s">
        <v>688</v>
      </c>
    </row>
    <row r="7" spans="1:61" x14ac:dyDescent="0.2">
      <c r="C7" s="87" t="s">
        <v>1027</v>
      </c>
      <c r="D7" s="87" t="s">
        <v>922</v>
      </c>
      <c r="E7" s="87" t="s">
        <v>921</v>
      </c>
      <c r="H7" s="87" t="s">
        <v>925</v>
      </c>
      <c r="I7" s="87" t="s">
        <v>931</v>
      </c>
      <c r="L7" s="87" t="s">
        <v>927</v>
      </c>
      <c r="R7" s="87" t="s">
        <v>712</v>
      </c>
      <c r="AD7" s="87" t="s">
        <v>481</v>
      </c>
      <c r="AE7" s="87" t="s">
        <v>852</v>
      </c>
      <c r="AI7" s="87" t="s">
        <v>182</v>
      </c>
      <c r="AO7" s="87" t="s">
        <v>481</v>
      </c>
      <c r="AW7" s="87" t="s">
        <v>852</v>
      </c>
      <c r="BC7" s="87" t="s">
        <v>656</v>
      </c>
      <c r="BD7" s="87" t="s">
        <v>633</v>
      </c>
      <c r="BE7" s="87" t="s">
        <v>948</v>
      </c>
    </row>
    <row r="8" spans="1:61" x14ac:dyDescent="0.2">
      <c r="C8" s="87" t="s">
        <v>254</v>
      </c>
      <c r="D8" s="87" t="s">
        <v>925</v>
      </c>
      <c r="E8" s="87" t="s">
        <v>925</v>
      </c>
      <c r="H8" s="87" t="s">
        <v>106</v>
      </c>
      <c r="I8" s="87" t="s">
        <v>106</v>
      </c>
      <c r="R8" s="87" t="s">
        <v>713</v>
      </c>
      <c r="AD8" s="87" t="s">
        <v>482</v>
      </c>
      <c r="AI8" s="87" t="s">
        <v>106</v>
      </c>
      <c r="AO8" s="87" t="s">
        <v>482</v>
      </c>
      <c r="BC8" s="87" t="s">
        <v>645</v>
      </c>
      <c r="BD8" s="87" t="s">
        <v>408</v>
      </c>
    </row>
    <row r="9" spans="1:61" x14ac:dyDescent="0.2">
      <c r="C9" s="87" t="s">
        <v>1028</v>
      </c>
      <c r="D9" s="87" t="s">
        <v>931</v>
      </c>
      <c r="R9" s="87" t="s">
        <v>716</v>
      </c>
      <c r="BD9" s="87" t="s">
        <v>478</v>
      </c>
    </row>
    <row r="10" spans="1:61" x14ac:dyDescent="0.2">
      <c r="C10" s="87" t="s">
        <v>261</v>
      </c>
      <c r="D10" s="87" t="s">
        <v>106</v>
      </c>
      <c r="BD10" s="87" t="s">
        <v>636</v>
      </c>
    </row>
    <row r="11" spans="1:61" x14ac:dyDescent="0.2">
      <c r="C11" s="87" t="s">
        <v>1029</v>
      </c>
      <c r="BD11" s="87" t="s">
        <v>637</v>
      </c>
    </row>
    <row r="12" spans="1:61" x14ac:dyDescent="0.2">
      <c r="BD12" s="87" t="s">
        <v>638</v>
      </c>
    </row>
    <row r="13" spans="1:61" x14ac:dyDescent="0.2">
      <c r="BD13" s="87" t="s">
        <v>106</v>
      </c>
    </row>
    <row r="14" spans="1:61" x14ac:dyDescent="0.2">
      <c r="BD14" s="87" t="s">
        <v>640</v>
      </c>
    </row>
    <row r="15" spans="1:61" x14ac:dyDescent="0.2">
      <c r="BD15" s="87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214</v>
      </c>
      <c r="D4" s="95">
        <f>SUM(DatosViolenciaGénero!D57:D63)</f>
        <v>110</v>
      </c>
    </row>
    <row r="5" spans="2:4" x14ac:dyDescent="0.2">
      <c r="B5" s="94" t="s">
        <v>909</v>
      </c>
      <c r="C5" s="95">
        <f>SUM(DatosViolenciaGénero!C64:C67)</f>
        <v>102</v>
      </c>
      <c r="D5" s="95">
        <f>SUM(DatosViolenciaGénero!D64:D67)</f>
        <v>52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0</v>
      </c>
      <c r="D7" s="95">
        <f>SUM(DatosViolenciaGénero!D69:D71)</f>
        <v>1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0</v>
      </c>
    </row>
    <row r="9" spans="2:4" ht="12.75" customHeight="1" x14ac:dyDescent="0.2">
      <c r="B9" s="94" t="s">
        <v>956</v>
      </c>
      <c r="C9" s="95">
        <f>DatosViolenciaGénero!C72</f>
        <v>0</v>
      </c>
      <c r="D9" s="95">
        <f>DatosViolenciaGénero!D72</f>
        <v>0</v>
      </c>
    </row>
    <row r="10" spans="2:4" ht="12.75" customHeight="1" x14ac:dyDescent="0.2">
      <c r="B10" s="94" t="s">
        <v>957</v>
      </c>
      <c r="C10" s="95">
        <f>SUM(DatosViolenciaGénero!C73:C74)</f>
        <v>73</v>
      </c>
      <c r="D10" s="95">
        <f>SUM(DatosViolenciaGénero!D73:D74)</f>
        <v>49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0</v>
      </c>
    </row>
    <row r="16" spans="2:4" ht="13.5" thickBot="1" x14ac:dyDescent="0.25">
      <c r="B16" s="98" t="s">
        <v>960</v>
      </c>
      <c r="C16" s="99">
        <f>DatosViolenciaGénero!C36</f>
        <v>158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24</v>
      </c>
      <c r="D4" s="95">
        <f>SUM(DatosViolenciaDoméstica!D45:D51)</f>
        <v>16</v>
      </c>
    </row>
    <row r="5" spans="2:4" x14ac:dyDescent="0.2">
      <c r="B5" s="94" t="s">
        <v>909</v>
      </c>
      <c r="C5" s="95">
        <f>SUM(DatosViolenciaDoméstica!C52:C55)</f>
        <v>6</v>
      </c>
      <c r="D5" s="95">
        <f>SUM(DatosViolenciaDoméstica!D52:D55)</f>
        <v>4</v>
      </c>
    </row>
    <row r="6" spans="2:4" ht="12.75" customHeight="1" x14ac:dyDescent="0.2">
      <c r="B6" s="94" t="s">
        <v>953</v>
      </c>
      <c r="C6" s="95">
        <f>DatosViolenciaDoméstica!C56</f>
        <v>1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0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6</v>
      </c>
      <c r="D10" s="95">
        <f>SUM(DatosViolenciaDoméstica!D61:D62)</f>
        <v>2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0</v>
      </c>
    </row>
    <row r="16" spans="2:4" ht="13.5" thickBot="1" x14ac:dyDescent="0.25">
      <c r="B16" s="98" t="s">
        <v>960</v>
      </c>
      <c r="C16" s="99">
        <f>DatosViolenciaDoméstica!C32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23</v>
      </c>
    </row>
    <row r="5" spans="2:3" x14ac:dyDescent="0.2">
      <c r="B5" s="88" t="s">
        <v>944</v>
      </c>
      <c r="C5" s="90">
        <f>DatosMenores!C66</f>
        <v>5</v>
      </c>
    </row>
    <row r="6" spans="2:3" x14ac:dyDescent="0.2">
      <c r="B6" s="88" t="s">
        <v>945</v>
      </c>
      <c r="C6" s="90">
        <f>DatosMenores!C67</f>
        <v>48</v>
      </c>
    </row>
    <row r="7" spans="2:3" ht="25.5" x14ac:dyDescent="0.2">
      <c r="B7" s="88" t="s">
        <v>946</v>
      </c>
      <c r="C7" s="90">
        <f>DatosMenores!C70</f>
        <v>0</v>
      </c>
    </row>
    <row r="8" spans="2:3" ht="25.5" x14ac:dyDescent="0.2">
      <c r="B8" s="88" t="s">
        <v>688</v>
      </c>
      <c r="C8" s="90">
        <f>DatosMenores!C71</f>
        <v>5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15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2917</v>
      </c>
      <c r="E11" s="73">
        <f>DatosDelitos!G5+DatosDelitos!G13-DatosDelitos!G17</f>
        <v>81</v>
      </c>
      <c r="F11" s="73">
        <f>DatosDelitos!H5+DatosDelitos!H13-DatosDelitos!H17</f>
        <v>77</v>
      </c>
      <c r="G11" s="73">
        <f>DatosDelitos!I5+DatosDelitos!I13-DatosDelitos!I17</f>
        <v>3</v>
      </c>
      <c r="H11" s="74">
        <f>DatosDelitos!J5+DatosDelitos!J13-DatosDelitos!J17</f>
        <v>4</v>
      </c>
      <c r="I11" s="74">
        <f>DatosDelitos!K5+DatosDelitos!K13-DatosDelitos!K17</f>
        <v>0</v>
      </c>
      <c r="J11" s="74">
        <f>DatosDelitos!L5+DatosDelitos!L13-DatosDelitos!L17</f>
        <v>0</v>
      </c>
      <c r="K11" s="74">
        <f>DatosDelitos!N5+DatosDelitos!N13-DatosDelitos!N17</f>
        <v>1</v>
      </c>
      <c r="L11" s="75">
        <f>DatosDelitos!O5+DatosDelitos!O13-DatosDelitos!O17</f>
        <v>57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06" t="s">
        <v>318</v>
      </c>
      <c r="C13" s="206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418</v>
      </c>
      <c r="E15" s="77">
        <f>DatosDelitos!G17+DatosDelitos!G44</f>
        <v>105</v>
      </c>
      <c r="F15" s="77">
        <f>DatosDelitos!H16+DatosDelitos!H44</f>
        <v>13</v>
      </c>
      <c r="G15" s="77">
        <f>DatosDelitos!I17+DatosDelitos!I44</f>
        <v>1</v>
      </c>
      <c r="H15" s="77">
        <f>DatosDelitos!J17+DatosDelitos!J44</f>
        <v>1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3</v>
      </c>
      <c r="L15" s="78">
        <f>DatosDelitos!O17+DatosDelitos!O44</f>
        <v>45</v>
      </c>
    </row>
    <row r="16" spans="2:13" ht="13.15" customHeight="1" x14ac:dyDescent="0.2">
      <c r="B16" s="206" t="s">
        <v>909</v>
      </c>
      <c r="C16" s="206"/>
      <c r="D16" s="76">
        <f>DatosDelitos!B30</f>
        <v>165</v>
      </c>
      <c r="E16" s="77">
        <f>DatosDelitos!G30</f>
        <v>30</v>
      </c>
      <c r="F16" s="77">
        <f>DatosDelitos!H30</f>
        <v>49</v>
      </c>
      <c r="G16" s="77">
        <f>DatosDelitos!I30</f>
        <v>0</v>
      </c>
      <c r="H16" s="77">
        <f>DatosDelitos!J30</f>
        <v>1</v>
      </c>
      <c r="I16" s="77">
        <f>DatosDelitos!K30</f>
        <v>0</v>
      </c>
      <c r="J16" s="77">
        <f>DatosDelitos!L30</f>
        <v>0</v>
      </c>
      <c r="K16" s="77">
        <f>DatosDelitos!N30</f>
        <v>1</v>
      </c>
      <c r="L16" s="78">
        <f>DatosDelitos!O30</f>
        <v>44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4</v>
      </c>
      <c r="E17" s="77">
        <f>DatosDelitos!G42-DatosDelitos!G44</f>
        <v>1</v>
      </c>
      <c r="F17" s="77">
        <f>DatosDelitos!H42-DatosDelitos!H44</f>
        <v>1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3</v>
      </c>
    </row>
    <row r="18" spans="2:12" ht="13.15" customHeight="1" x14ac:dyDescent="0.2">
      <c r="B18" s="206" t="s">
        <v>911</v>
      </c>
      <c r="C18" s="206"/>
      <c r="D18" s="76">
        <f>DatosDelitos!B50</f>
        <v>83</v>
      </c>
      <c r="E18" s="77">
        <f>DatosDelitos!G50</f>
        <v>18</v>
      </c>
      <c r="F18" s="77">
        <f>DatosDelitos!H50</f>
        <v>13</v>
      </c>
      <c r="G18" s="77">
        <f>DatosDelitos!I50</f>
        <v>3</v>
      </c>
      <c r="H18" s="77">
        <f>DatosDelitos!J50</f>
        <v>2</v>
      </c>
      <c r="I18" s="77">
        <f>DatosDelitos!K50</f>
        <v>0</v>
      </c>
      <c r="J18" s="77">
        <f>DatosDelitos!L50</f>
        <v>0</v>
      </c>
      <c r="K18" s="77">
        <f>DatosDelitos!N50</f>
        <v>1</v>
      </c>
      <c r="L18" s="78">
        <f>DatosDelitos!O50</f>
        <v>13</v>
      </c>
    </row>
    <row r="19" spans="2:12" ht="13.15" customHeight="1" x14ac:dyDescent="0.2">
      <c r="B19" s="206" t="s">
        <v>912</v>
      </c>
      <c r="C19" s="206"/>
      <c r="D19" s="76">
        <f>DatosDelitos!B72</f>
        <v>0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06" t="s">
        <v>913</v>
      </c>
      <c r="C20" s="206"/>
      <c r="D20" s="76">
        <f>DatosDelitos!B74</f>
        <v>9</v>
      </c>
      <c r="E20" s="77">
        <f>DatosDelitos!G74</f>
        <v>2</v>
      </c>
      <c r="F20" s="77">
        <f>DatosDelitos!H74</f>
        <v>1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0</v>
      </c>
    </row>
    <row r="21" spans="2:12" ht="13.15" customHeight="1" x14ac:dyDescent="0.2">
      <c r="B21" s="207" t="s">
        <v>914</v>
      </c>
      <c r="C21" s="207"/>
      <c r="D21" s="76">
        <f>DatosDelitos!B82</f>
        <v>31</v>
      </c>
      <c r="E21" s="77">
        <f>DatosDelitos!G82</f>
        <v>4</v>
      </c>
      <c r="F21" s="77">
        <f>DatosDelitos!H82</f>
        <v>4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4</v>
      </c>
    </row>
    <row r="22" spans="2:12" ht="13.15" customHeight="1" x14ac:dyDescent="0.2">
      <c r="B22" s="206" t="s">
        <v>915</v>
      </c>
      <c r="C22" s="206"/>
      <c r="D22" s="76">
        <f>DatosDelitos!B85</f>
        <v>159</v>
      </c>
      <c r="E22" s="77">
        <f>DatosDelitos!G85</f>
        <v>37</v>
      </c>
      <c r="F22" s="77">
        <f>DatosDelitos!H85</f>
        <v>34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12</v>
      </c>
    </row>
    <row r="23" spans="2:12" ht="13.15" customHeight="1" x14ac:dyDescent="0.2">
      <c r="B23" s="206" t="s">
        <v>643</v>
      </c>
      <c r="C23" s="206"/>
      <c r="D23" s="76">
        <f>DatosDelitos!B97</f>
        <v>849</v>
      </c>
      <c r="E23" s="77">
        <f>DatosDelitos!G97</f>
        <v>229</v>
      </c>
      <c r="F23" s="77">
        <f>DatosDelitos!H97</f>
        <v>179</v>
      </c>
      <c r="G23" s="77">
        <f>DatosDelitos!I97</f>
        <v>1</v>
      </c>
      <c r="H23" s="77">
        <f>DatosDelitos!J97</f>
        <v>1</v>
      </c>
      <c r="I23" s="77">
        <f>DatosDelitos!K97</f>
        <v>0</v>
      </c>
      <c r="J23" s="77">
        <f>DatosDelitos!L97</f>
        <v>0</v>
      </c>
      <c r="K23" s="77">
        <f>DatosDelitos!N97</f>
        <v>16</v>
      </c>
      <c r="L23" s="78">
        <f>DatosDelitos!O97</f>
        <v>133</v>
      </c>
    </row>
    <row r="24" spans="2:12" ht="27" customHeight="1" x14ac:dyDescent="0.2">
      <c r="B24" s="206" t="s">
        <v>916</v>
      </c>
      <c r="C24" s="206"/>
      <c r="D24" s="76">
        <f>DatosDelitos!B131</f>
        <v>1</v>
      </c>
      <c r="E24" s="77">
        <f>DatosDelitos!G131</f>
        <v>4</v>
      </c>
      <c r="F24" s="77">
        <f>DatosDelitos!H131</f>
        <v>2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0</v>
      </c>
    </row>
    <row r="25" spans="2:12" ht="13.15" customHeight="1" x14ac:dyDescent="0.2">
      <c r="B25" s="206" t="s">
        <v>917</v>
      </c>
      <c r="C25" s="206"/>
      <c r="D25" s="76">
        <f>DatosDelitos!B137</f>
        <v>18</v>
      </c>
      <c r="E25" s="77">
        <f>DatosDelitos!G137</f>
        <v>11</v>
      </c>
      <c r="F25" s="77">
        <f>DatosDelitos!H137</f>
        <v>10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9</v>
      </c>
    </row>
    <row r="26" spans="2:12" ht="13.15" customHeight="1" x14ac:dyDescent="0.2">
      <c r="B26" s="207" t="s">
        <v>918</v>
      </c>
      <c r="C26" s="207"/>
      <c r="D26" s="76">
        <f>DatosDelitos!B144</f>
        <v>4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06" t="s">
        <v>919</v>
      </c>
      <c r="C27" s="206"/>
      <c r="D27" s="76">
        <f>DatosDelitos!B147</f>
        <v>11</v>
      </c>
      <c r="E27" s="77">
        <f>DatosDelitos!G147</f>
        <v>10</v>
      </c>
      <c r="F27" s="77">
        <f>DatosDelitos!H147</f>
        <v>6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7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29</v>
      </c>
      <c r="E28" s="77">
        <f>DatosDelitos!G156+SUM(DatosDelitos!G167:G172)</f>
        <v>11</v>
      </c>
      <c r="F28" s="77">
        <f>DatosDelitos!H156+SUM(DatosDelitos!H167:H172)</f>
        <v>2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0</v>
      </c>
      <c r="L28" s="77">
        <f>DatosDelitos!O156+SUM(DatosDelitos!O167:P172)</f>
        <v>2</v>
      </c>
    </row>
    <row r="29" spans="2:12" ht="13.15" customHeight="1" x14ac:dyDescent="0.2">
      <c r="B29" s="206" t="s">
        <v>921</v>
      </c>
      <c r="C29" s="206"/>
      <c r="D29" s="76">
        <f>SUM(DatosDelitos!B173:B177)</f>
        <v>33</v>
      </c>
      <c r="E29" s="77">
        <f>SUM(DatosDelitos!G173:G177)</f>
        <v>14</v>
      </c>
      <c r="F29" s="77">
        <f>SUM(DatosDelitos!H173:H177)</f>
        <v>16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5</v>
      </c>
      <c r="L29" s="77">
        <f>SUM(DatosDelitos!O173:O177)</f>
        <v>14</v>
      </c>
    </row>
    <row r="30" spans="2:12" ht="13.15" customHeight="1" x14ac:dyDescent="0.2">
      <c r="B30" s="206" t="s">
        <v>922</v>
      </c>
      <c r="C30" s="206"/>
      <c r="D30" s="76">
        <f>DatosDelitos!B178</f>
        <v>149</v>
      </c>
      <c r="E30" s="77">
        <f>DatosDelitos!G178</f>
        <v>101</v>
      </c>
      <c r="F30" s="77">
        <f>DatosDelitos!H178</f>
        <v>114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270</v>
      </c>
    </row>
    <row r="31" spans="2:12" ht="13.15" customHeight="1" x14ac:dyDescent="0.2">
      <c r="B31" s="206" t="s">
        <v>923</v>
      </c>
      <c r="C31" s="206"/>
      <c r="D31" s="76">
        <f>DatosDelitos!B186</f>
        <v>49</v>
      </c>
      <c r="E31" s="77">
        <f>DatosDelitos!G186</f>
        <v>18</v>
      </c>
      <c r="F31" s="77">
        <f>DatosDelitos!H186</f>
        <v>19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16</v>
      </c>
    </row>
    <row r="32" spans="2:12" ht="13.15" customHeight="1" x14ac:dyDescent="0.2">
      <c r="B32" s="206" t="s">
        <v>924</v>
      </c>
      <c r="C32" s="206"/>
      <c r="D32" s="76">
        <f>DatosDelitos!B201</f>
        <v>18</v>
      </c>
      <c r="E32" s="77">
        <f>DatosDelitos!G201</f>
        <v>5</v>
      </c>
      <c r="F32" s="77">
        <f>DatosDelitos!H201</f>
        <v>6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5</v>
      </c>
    </row>
    <row r="33" spans="2:13" ht="13.15" customHeight="1" x14ac:dyDescent="0.2">
      <c r="B33" s="206" t="s">
        <v>925</v>
      </c>
      <c r="C33" s="206"/>
      <c r="D33" s="76">
        <f>DatosDelitos!B221</f>
        <v>147</v>
      </c>
      <c r="E33" s="77">
        <f>DatosDelitos!G221</f>
        <v>57</v>
      </c>
      <c r="F33" s="77">
        <f>DatosDelitos!H221</f>
        <v>45</v>
      </c>
      <c r="G33" s="77">
        <f>DatosDelitos!I221</f>
        <v>0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5</v>
      </c>
      <c r="L33" s="77">
        <f>DatosDelitos!O221</f>
        <v>57</v>
      </c>
    </row>
    <row r="34" spans="2:13" ht="13.15" customHeight="1" x14ac:dyDescent="0.2">
      <c r="B34" s="206" t="s">
        <v>926</v>
      </c>
      <c r="C34" s="206"/>
      <c r="D34" s="76">
        <f>DatosDelitos!B242</f>
        <v>1</v>
      </c>
      <c r="E34" s="77">
        <f>DatosDelitos!G242</f>
        <v>0</v>
      </c>
      <c r="F34" s="77">
        <f>DatosDelitos!H242</f>
        <v>1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34</v>
      </c>
      <c r="E35" s="77">
        <f>DatosDelitos!G269</f>
        <v>20</v>
      </c>
      <c r="F35" s="77">
        <f>DatosDelitos!H269</f>
        <v>22</v>
      </c>
      <c r="G35" s="77">
        <f>DatosDelitos!I269</f>
        <v>0</v>
      </c>
      <c r="H35" s="77">
        <f>DatosDelitos!J269</f>
        <v>1</v>
      </c>
      <c r="I35" s="77">
        <f>DatosDelitos!K269</f>
        <v>0</v>
      </c>
      <c r="J35" s="77">
        <f>DatosDelitos!L269</f>
        <v>0</v>
      </c>
      <c r="K35" s="77">
        <f>DatosDelitos!N269</f>
        <v>0</v>
      </c>
      <c r="L35" s="77">
        <f>DatosDelitos!O269</f>
        <v>17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5</v>
      </c>
      <c r="E38" s="77">
        <f>DatosDelitos!G310+DatosDelitos!G316+DatosDelitos!G318</f>
        <v>1</v>
      </c>
      <c r="F38" s="77">
        <f>DatosDelitos!H310+DatosDelitos!H316+DatosDelitos!H318</f>
        <v>0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0</v>
      </c>
    </row>
    <row r="39" spans="2:13" ht="13.15" customHeight="1" x14ac:dyDescent="0.2">
      <c r="B39" s="206" t="s">
        <v>931</v>
      </c>
      <c r="C39" s="206"/>
      <c r="D39" s="76">
        <f>DatosDelitos!B321</f>
        <v>1450</v>
      </c>
      <c r="E39" s="77">
        <f>DatosDelitos!G321</f>
        <v>57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0</v>
      </c>
    </row>
    <row r="40" spans="2:13" ht="13.15" customHeight="1" x14ac:dyDescent="0.2">
      <c r="B40" s="206" t="s">
        <v>932</v>
      </c>
      <c r="C40" s="206"/>
      <c r="D40" s="76">
        <f>DatosDelitos!B323</f>
        <v>1</v>
      </c>
      <c r="E40" s="76">
        <f>DatosDelitos!G323</f>
        <v>1</v>
      </c>
      <c r="F40" s="76">
        <f>DatosDelitos!H323</f>
        <v>2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6585</v>
      </c>
      <c r="E42" s="79">
        <f t="shared" si="0"/>
        <v>817</v>
      </c>
      <c r="F42" s="79">
        <f t="shared" si="0"/>
        <v>616</v>
      </c>
      <c r="G42" s="79">
        <f t="shared" si="0"/>
        <v>8</v>
      </c>
      <c r="H42" s="79">
        <f t="shared" si="0"/>
        <v>10</v>
      </c>
      <c r="I42" s="79">
        <f t="shared" si="0"/>
        <v>0</v>
      </c>
      <c r="J42" s="79">
        <f t="shared" si="0"/>
        <v>0</v>
      </c>
      <c r="K42" s="79">
        <f t="shared" si="0"/>
        <v>32</v>
      </c>
      <c r="L42" s="79">
        <f t="shared" si="0"/>
        <v>708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3</v>
      </c>
      <c r="E49" s="82">
        <f>DatosDelitos!F13-DatosDelitos!F17</f>
        <v>6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152</v>
      </c>
      <c r="E53" s="82">
        <f>DatosDelitos!F17+DatosDelitos!F44</f>
        <v>76</v>
      </c>
    </row>
    <row r="54" spans="2:5" ht="13.15" customHeight="1" x14ac:dyDescent="0.25">
      <c r="B54" s="208" t="s">
        <v>909</v>
      </c>
      <c r="C54" s="208"/>
      <c r="D54" s="82">
        <f>DatosDelitos!E30</f>
        <v>7</v>
      </c>
      <c r="E54" s="82">
        <f>DatosDelitos!F30</f>
        <v>24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0</v>
      </c>
      <c r="E56" s="82">
        <f>DatosDelitos!F50</f>
        <v>0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0</v>
      </c>
      <c r="E58" s="82">
        <f>DatosDelitos!F74</f>
        <v>0</v>
      </c>
    </row>
    <row r="59" spans="2:5" ht="13.15" customHeight="1" x14ac:dyDescent="0.25">
      <c r="B59" s="208" t="s">
        <v>914</v>
      </c>
      <c r="C59" s="208"/>
      <c r="D59" s="82">
        <f>DatosDelitos!E82</f>
        <v>0</v>
      </c>
      <c r="E59" s="82">
        <f>DatosDelitos!F82</f>
        <v>2</v>
      </c>
    </row>
    <row r="60" spans="2:5" ht="13.15" customHeight="1" x14ac:dyDescent="0.25">
      <c r="B60" s="208" t="s">
        <v>915</v>
      </c>
      <c r="C60" s="208"/>
      <c r="D60" s="82">
        <f>DatosDelitos!E85</f>
        <v>0</v>
      </c>
      <c r="E60" s="82">
        <f>DatosDelitos!F85</f>
        <v>0</v>
      </c>
    </row>
    <row r="61" spans="2:5" ht="13.15" customHeight="1" x14ac:dyDescent="0.25">
      <c r="B61" s="208" t="s">
        <v>643</v>
      </c>
      <c r="C61" s="208"/>
      <c r="D61" s="82">
        <f>DatosDelitos!E97</f>
        <v>2</v>
      </c>
      <c r="E61" s="82">
        <f>DatosDelitos!F97</f>
        <v>1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0</v>
      </c>
      <c r="E66" s="82">
        <f>DatosDelitos!F156+SUM(DatosDelitos!F167:G172)</f>
        <v>11</v>
      </c>
    </row>
    <row r="67" spans="2:5" ht="13.15" customHeight="1" x14ac:dyDescent="0.25">
      <c r="B67" s="208" t="s">
        <v>921</v>
      </c>
      <c r="C67" s="208"/>
      <c r="D67" s="82">
        <f>SUM(DatosDelitos!E173:F177)</f>
        <v>0</v>
      </c>
      <c r="E67" s="82">
        <f>SUM(DatosDelitos!F173:G177)</f>
        <v>14</v>
      </c>
    </row>
    <row r="68" spans="2:5" ht="13.15" customHeight="1" x14ac:dyDescent="0.25">
      <c r="B68" s="208" t="s">
        <v>922</v>
      </c>
      <c r="C68" s="208"/>
      <c r="D68" s="82">
        <f>DatosDelitos!E178</f>
        <v>229</v>
      </c>
      <c r="E68" s="82">
        <f>DatosDelitos!F178</f>
        <v>197</v>
      </c>
    </row>
    <row r="69" spans="2:5" ht="13.15" customHeight="1" x14ac:dyDescent="0.25">
      <c r="B69" s="208" t="s">
        <v>923</v>
      </c>
      <c r="C69" s="208"/>
      <c r="D69" s="82">
        <f>DatosDelitos!E186</f>
        <v>0</v>
      </c>
      <c r="E69" s="82">
        <f>DatosDelitos!F186</f>
        <v>0</v>
      </c>
    </row>
    <row r="70" spans="2:5" ht="13.15" customHeight="1" x14ac:dyDescent="0.25">
      <c r="B70" s="208" t="s">
        <v>924</v>
      </c>
      <c r="C70" s="208"/>
      <c r="D70" s="82">
        <f>DatosDelitos!E201</f>
        <v>1</v>
      </c>
      <c r="E70" s="82">
        <f>DatosDelitos!F201</f>
        <v>0</v>
      </c>
    </row>
    <row r="71" spans="2:5" ht="13.15" customHeight="1" x14ac:dyDescent="0.25">
      <c r="B71" s="208" t="s">
        <v>925</v>
      </c>
      <c r="C71" s="208"/>
      <c r="D71" s="82">
        <f>DatosDelitos!E221</f>
        <v>46</v>
      </c>
      <c r="E71" s="82">
        <f>DatosDelitos!F221</f>
        <v>26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4</v>
      </c>
      <c r="E73" s="82">
        <f>DatosDelitos!F269</f>
        <v>4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8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452</v>
      </c>
      <c r="E80" s="82">
        <f>SUM(E48:E79)</f>
        <v>361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4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2</v>
      </c>
    </row>
    <row r="90" spans="2:13" ht="13.15" customHeight="1" x14ac:dyDescent="0.25">
      <c r="B90" s="208" t="s">
        <v>909</v>
      </c>
      <c r="C90" s="208"/>
      <c r="D90" s="82">
        <f>DatosDelitos!M30</f>
        <v>8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1</v>
      </c>
    </row>
    <row r="92" spans="2:13" ht="13.15" customHeight="1" x14ac:dyDescent="0.25">
      <c r="B92" s="208" t="s">
        <v>911</v>
      </c>
      <c r="C92" s="208"/>
      <c r="D92" s="82">
        <f>DatosDelitos!M50</f>
        <v>2</v>
      </c>
    </row>
    <row r="93" spans="2:13" ht="13.15" customHeight="1" x14ac:dyDescent="0.25">
      <c r="B93" s="208" t="s">
        <v>912</v>
      </c>
      <c r="C93" s="208"/>
      <c r="D93" s="82">
        <f>DatosDelitos!M72</f>
        <v>0</v>
      </c>
    </row>
    <row r="94" spans="2:13" ht="27" customHeight="1" x14ac:dyDescent="0.25">
      <c r="B94" s="208" t="s">
        <v>936</v>
      </c>
      <c r="C94" s="208"/>
      <c r="D94" s="82">
        <f>DatosDelitos!M74</f>
        <v>4</v>
      </c>
    </row>
    <row r="95" spans="2:13" ht="13.15" customHeight="1" x14ac:dyDescent="0.25">
      <c r="B95" s="208" t="s">
        <v>914</v>
      </c>
      <c r="C95" s="208"/>
      <c r="D95" s="82">
        <f>DatosDelitos!M82</f>
        <v>2</v>
      </c>
    </row>
    <row r="96" spans="2:13" ht="13.15" customHeight="1" x14ac:dyDescent="0.25">
      <c r="B96" s="208" t="s">
        <v>915</v>
      </c>
      <c r="C96" s="208"/>
      <c r="D96" s="82">
        <f>DatosDelitos!M85</f>
        <v>10</v>
      </c>
    </row>
    <row r="97" spans="2:4" ht="13.15" customHeight="1" x14ac:dyDescent="0.25">
      <c r="B97" s="208" t="s">
        <v>643</v>
      </c>
      <c r="C97" s="208"/>
      <c r="D97" s="82">
        <f>DatosDelitos!M97</f>
        <v>11</v>
      </c>
    </row>
    <row r="98" spans="2:4" ht="27" customHeight="1" x14ac:dyDescent="0.25">
      <c r="B98" s="208" t="s">
        <v>937</v>
      </c>
      <c r="C98" s="208"/>
      <c r="D98" s="82">
        <f>DatosDelitos!M131</f>
        <v>2</v>
      </c>
    </row>
    <row r="99" spans="2:4" ht="13.15" customHeight="1" x14ac:dyDescent="0.25">
      <c r="B99" s="208" t="s">
        <v>917</v>
      </c>
      <c r="C99" s="208"/>
      <c r="D99" s="82">
        <f>DatosDelitos!M137</f>
        <v>7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1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1</v>
      </c>
    </row>
    <row r="103" spans="2:4" ht="13.15" customHeight="1" x14ac:dyDescent="0.25">
      <c r="B103" s="208" t="s">
        <v>848</v>
      </c>
      <c r="C103" s="208"/>
      <c r="D103" s="82">
        <f>SUM(DatosDelitos!M151:N155)</f>
        <v>7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0</v>
      </c>
    </row>
    <row r="105" spans="2:4" ht="13.15" customHeight="1" x14ac:dyDescent="0.25">
      <c r="B105" s="208" t="s">
        <v>941</v>
      </c>
      <c r="C105" s="208"/>
      <c r="D105" s="82">
        <f>SUM(DatosDelitos!M161:N165)</f>
        <v>3</v>
      </c>
    </row>
    <row r="106" spans="2:4" ht="13.15" customHeight="1" x14ac:dyDescent="0.25">
      <c r="B106" s="208" t="s">
        <v>921</v>
      </c>
      <c r="C106" s="208"/>
      <c r="D106" s="82">
        <f>SUM(DatosDelitos!M173:N177)</f>
        <v>5</v>
      </c>
    </row>
    <row r="107" spans="2:4" ht="13.15" customHeight="1" x14ac:dyDescent="0.25">
      <c r="B107" s="208" t="s">
        <v>922</v>
      </c>
      <c r="C107" s="208"/>
      <c r="D107" s="82">
        <f>DatosDelitos!M178</f>
        <v>113</v>
      </c>
    </row>
    <row r="108" spans="2:4" ht="13.15" customHeight="1" x14ac:dyDescent="0.25">
      <c r="B108" s="208" t="s">
        <v>923</v>
      </c>
      <c r="C108" s="208"/>
      <c r="D108" s="82">
        <f>DatosDelitos!M186</f>
        <v>3</v>
      </c>
    </row>
    <row r="109" spans="2:4" ht="13.15" customHeight="1" x14ac:dyDescent="0.25">
      <c r="B109" s="208" t="s">
        <v>924</v>
      </c>
      <c r="C109" s="208"/>
      <c r="D109" s="82">
        <f>DatosDelitos!M201</f>
        <v>7</v>
      </c>
    </row>
    <row r="110" spans="2:4" ht="13.15" customHeight="1" x14ac:dyDescent="0.25">
      <c r="B110" s="208" t="s">
        <v>925</v>
      </c>
      <c r="C110" s="208"/>
      <c r="D110" s="82">
        <f>DatosDelitos!M221</f>
        <v>1</v>
      </c>
    </row>
    <row r="111" spans="2:4" ht="13.15" customHeight="1" x14ac:dyDescent="0.25">
      <c r="B111" s="208" t="s">
        <v>926</v>
      </c>
      <c r="C111" s="208"/>
      <c r="D111" s="82">
        <f>DatosDelitos!M242</f>
        <v>2</v>
      </c>
    </row>
    <row r="112" spans="2:4" ht="13.15" customHeight="1" x14ac:dyDescent="0.25">
      <c r="B112" s="208" t="s">
        <v>927</v>
      </c>
      <c r="C112" s="208"/>
      <c r="D112" s="82">
        <f>DatosDelitos!M269</f>
        <v>1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1</v>
      </c>
    </row>
    <row r="117" spans="2:4" ht="13.9" customHeight="1" x14ac:dyDescent="0.25">
      <c r="B117" s="208" t="s">
        <v>931</v>
      </c>
      <c r="C117" s="208"/>
      <c r="D117" s="82">
        <f>DatosDelitos!M321</f>
        <v>1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199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5</v>
      </c>
      <c r="C5" s="34">
        <v>9</v>
      </c>
      <c r="D5" s="35">
        <v>-0.44444444444444398</v>
      </c>
      <c r="E5" s="34">
        <v>0</v>
      </c>
      <c r="F5" s="34">
        <v>0</v>
      </c>
      <c r="G5" s="34">
        <v>3</v>
      </c>
      <c r="H5" s="34">
        <v>1</v>
      </c>
      <c r="I5" s="34">
        <v>1</v>
      </c>
      <c r="J5" s="34">
        <v>4</v>
      </c>
      <c r="K5" s="34">
        <v>0</v>
      </c>
      <c r="L5" s="34">
        <v>0</v>
      </c>
      <c r="M5" s="34">
        <v>1</v>
      </c>
      <c r="N5" s="34">
        <v>0</v>
      </c>
      <c r="O5" s="34">
        <v>2</v>
      </c>
    </row>
    <row r="6" spans="1:15" x14ac:dyDescent="0.25">
      <c r="A6" s="12" t="s">
        <v>304</v>
      </c>
      <c r="B6" s="13">
        <v>4</v>
      </c>
      <c r="C6" s="13">
        <v>7</v>
      </c>
      <c r="D6" s="36">
        <v>-0.42857142857142899</v>
      </c>
      <c r="E6" s="13">
        <v>0</v>
      </c>
      <c r="F6" s="13">
        <v>0</v>
      </c>
      <c r="G6" s="13">
        <v>2</v>
      </c>
      <c r="H6" s="13">
        <v>0</v>
      </c>
      <c r="I6" s="13">
        <v>1</v>
      </c>
      <c r="J6" s="13">
        <v>3</v>
      </c>
      <c r="K6" s="13">
        <v>0</v>
      </c>
      <c r="L6" s="13">
        <v>0</v>
      </c>
      <c r="M6" s="13">
        <v>1</v>
      </c>
      <c r="N6" s="13">
        <v>0</v>
      </c>
      <c r="O6" s="26">
        <v>0</v>
      </c>
    </row>
    <row r="7" spans="1:15" x14ac:dyDescent="0.25">
      <c r="A7" s="12" t="s">
        <v>305</v>
      </c>
      <c r="B7" s="13">
        <v>0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0</v>
      </c>
      <c r="L7" s="13">
        <v>0</v>
      </c>
      <c r="M7" s="13">
        <v>0</v>
      </c>
      <c r="N7" s="13">
        <v>0</v>
      </c>
      <c r="O7" s="26">
        <v>1</v>
      </c>
    </row>
    <row r="8" spans="1:15" x14ac:dyDescent="0.25">
      <c r="A8" s="12" t="s">
        <v>306</v>
      </c>
      <c r="B8" s="13">
        <v>1</v>
      </c>
      <c r="C8" s="13">
        <v>2</v>
      </c>
      <c r="D8" s="36">
        <v>-0.5</v>
      </c>
      <c r="E8" s="13">
        <v>0</v>
      </c>
      <c r="F8" s="13">
        <v>0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1</v>
      </c>
    </row>
    <row r="9" spans="1:15" x14ac:dyDescent="0.25">
      <c r="A9" s="12" t="s">
        <v>307</v>
      </c>
      <c r="B9" s="13">
        <v>0</v>
      </c>
      <c r="C9" s="13">
        <v>0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6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6">
        <v>0</v>
      </c>
    </row>
    <row r="13" spans="1:15" x14ac:dyDescent="0.25">
      <c r="A13" s="54" t="s">
        <v>310</v>
      </c>
      <c r="B13" s="34">
        <v>3237</v>
      </c>
      <c r="C13" s="34">
        <v>3184</v>
      </c>
      <c r="D13" s="35">
        <v>1.66457286432161E-2</v>
      </c>
      <c r="E13" s="34">
        <v>88</v>
      </c>
      <c r="F13" s="34">
        <v>49</v>
      </c>
      <c r="G13" s="34">
        <v>160</v>
      </c>
      <c r="H13" s="34">
        <v>144</v>
      </c>
      <c r="I13" s="34">
        <v>2</v>
      </c>
      <c r="J13" s="34">
        <v>1</v>
      </c>
      <c r="K13" s="34">
        <v>0</v>
      </c>
      <c r="L13" s="34">
        <v>0</v>
      </c>
      <c r="M13" s="34">
        <v>5</v>
      </c>
      <c r="N13" s="34">
        <v>4</v>
      </c>
      <c r="O13" s="34">
        <v>100</v>
      </c>
    </row>
    <row r="14" spans="1:15" x14ac:dyDescent="0.25">
      <c r="A14" s="12" t="s">
        <v>311</v>
      </c>
      <c r="B14" s="13">
        <v>1945</v>
      </c>
      <c r="C14" s="13">
        <v>1827</v>
      </c>
      <c r="D14" s="36">
        <v>6.4586754241926697E-2</v>
      </c>
      <c r="E14" s="13">
        <v>2</v>
      </c>
      <c r="F14" s="13">
        <v>5</v>
      </c>
      <c r="G14" s="13">
        <v>55</v>
      </c>
      <c r="H14" s="13">
        <v>65</v>
      </c>
      <c r="I14" s="13">
        <v>2</v>
      </c>
      <c r="J14" s="13">
        <v>0</v>
      </c>
      <c r="K14" s="13">
        <v>0</v>
      </c>
      <c r="L14" s="13">
        <v>0</v>
      </c>
      <c r="M14" s="13">
        <v>2</v>
      </c>
      <c r="N14" s="13">
        <v>1</v>
      </c>
      <c r="O14" s="26">
        <v>50</v>
      </c>
    </row>
    <row r="15" spans="1:15" x14ac:dyDescent="0.25">
      <c r="A15" s="12" t="s">
        <v>312</v>
      </c>
      <c r="B15" s="13">
        <v>0</v>
      </c>
      <c r="C15" s="13">
        <v>9</v>
      </c>
      <c r="D15" s="36">
        <v>-1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6">
        <v>0</v>
      </c>
    </row>
    <row r="16" spans="1:15" x14ac:dyDescent="0.25">
      <c r="A16" s="12" t="s">
        <v>313</v>
      </c>
      <c r="B16" s="13">
        <v>966</v>
      </c>
      <c r="C16" s="13">
        <v>1022</v>
      </c>
      <c r="D16" s="36">
        <v>-5.4794520547945202E-2</v>
      </c>
      <c r="E16" s="13">
        <v>1</v>
      </c>
      <c r="F16" s="13">
        <v>1</v>
      </c>
      <c r="G16" s="13">
        <v>22</v>
      </c>
      <c r="H16" s="13">
        <v>11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6">
        <v>5</v>
      </c>
    </row>
    <row r="17" spans="1:15" x14ac:dyDescent="0.25">
      <c r="A17" s="12" t="s">
        <v>314</v>
      </c>
      <c r="B17" s="13">
        <v>325</v>
      </c>
      <c r="C17" s="13">
        <v>325</v>
      </c>
      <c r="D17" s="36">
        <v>0</v>
      </c>
      <c r="E17" s="13">
        <v>85</v>
      </c>
      <c r="F17" s="13">
        <v>43</v>
      </c>
      <c r="G17" s="13">
        <v>82</v>
      </c>
      <c r="H17" s="13">
        <v>68</v>
      </c>
      <c r="I17" s="13">
        <v>0</v>
      </c>
      <c r="J17" s="13">
        <v>1</v>
      </c>
      <c r="K17" s="13">
        <v>0</v>
      </c>
      <c r="L17" s="13">
        <v>0</v>
      </c>
      <c r="M17" s="13">
        <v>2</v>
      </c>
      <c r="N17" s="13">
        <v>3</v>
      </c>
      <c r="O17" s="26">
        <v>45</v>
      </c>
    </row>
    <row r="18" spans="1:15" x14ac:dyDescent="0.25">
      <c r="A18" s="12" t="s">
        <v>315</v>
      </c>
      <c r="B18" s="13">
        <v>1</v>
      </c>
      <c r="C18" s="13">
        <v>1</v>
      </c>
      <c r="D18" s="36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6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6">
        <v>0</v>
      </c>
    </row>
    <row r="20" spans="1:15" x14ac:dyDescent="0.25">
      <c r="A20" s="54" t="s">
        <v>317</v>
      </c>
      <c r="B20" s="34">
        <v>0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6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6">
        <v>0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6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6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6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6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6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6">
        <v>0</v>
      </c>
    </row>
    <row r="30" spans="1:15" x14ac:dyDescent="0.25">
      <c r="A30" s="54" t="s">
        <v>327</v>
      </c>
      <c r="B30" s="34">
        <v>165</v>
      </c>
      <c r="C30" s="34">
        <v>178</v>
      </c>
      <c r="D30" s="35">
        <v>-7.3033707865168496E-2</v>
      </c>
      <c r="E30" s="34">
        <v>7</v>
      </c>
      <c r="F30" s="34">
        <v>24</v>
      </c>
      <c r="G30" s="34">
        <v>30</v>
      </c>
      <c r="H30" s="34">
        <v>49</v>
      </c>
      <c r="I30" s="34">
        <v>0</v>
      </c>
      <c r="J30" s="34">
        <v>1</v>
      </c>
      <c r="K30" s="34">
        <v>0</v>
      </c>
      <c r="L30" s="34">
        <v>0</v>
      </c>
      <c r="M30" s="34">
        <v>8</v>
      </c>
      <c r="N30" s="34">
        <v>1</v>
      </c>
      <c r="O30" s="34">
        <v>44</v>
      </c>
    </row>
    <row r="31" spans="1:15" x14ac:dyDescent="0.25">
      <c r="A31" s="12" t="s">
        <v>328</v>
      </c>
      <c r="B31" s="13">
        <v>6</v>
      </c>
      <c r="C31" s="13">
        <v>5</v>
      </c>
      <c r="D31" s="36">
        <v>0.2</v>
      </c>
      <c r="E31" s="13">
        <v>0</v>
      </c>
      <c r="F31" s="13">
        <v>0</v>
      </c>
      <c r="G31" s="13">
        <v>1</v>
      </c>
      <c r="H31" s="13">
        <v>4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6">
        <v>1</v>
      </c>
    </row>
    <row r="32" spans="1:15" x14ac:dyDescent="0.25">
      <c r="A32" s="12" t="s">
        <v>329</v>
      </c>
      <c r="B32" s="13">
        <v>0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6">
        <v>0</v>
      </c>
    </row>
    <row r="33" spans="1:15" x14ac:dyDescent="0.25">
      <c r="A33" s="12" t="s">
        <v>330</v>
      </c>
      <c r="B33" s="13">
        <v>106</v>
      </c>
      <c r="C33" s="13">
        <v>108</v>
      </c>
      <c r="D33" s="36">
        <v>-1.85185185185185E-2</v>
      </c>
      <c r="E33" s="13">
        <v>3</v>
      </c>
      <c r="F33" s="13">
        <v>4</v>
      </c>
      <c r="G33" s="13">
        <v>17</v>
      </c>
      <c r="H33" s="13">
        <v>13</v>
      </c>
      <c r="I33" s="13">
        <v>0</v>
      </c>
      <c r="J33" s="13">
        <v>1</v>
      </c>
      <c r="K33" s="13">
        <v>0</v>
      </c>
      <c r="L33" s="13">
        <v>0</v>
      </c>
      <c r="M33" s="13">
        <v>2</v>
      </c>
      <c r="N33" s="13">
        <v>1</v>
      </c>
      <c r="O33" s="26">
        <v>13</v>
      </c>
    </row>
    <row r="34" spans="1:15" x14ac:dyDescent="0.25">
      <c r="A34" s="12" t="s">
        <v>331</v>
      </c>
      <c r="B34" s="13">
        <v>2</v>
      </c>
      <c r="C34" s="13">
        <v>7</v>
      </c>
      <c r="D34" s="36">
        <v>-0.71428571428571397</v>
      </c>
      <c r="E34" s="13">
        <v>0</v>
      </c>
      <c r="F34" s="13">
        <v>0</v>
      </c>
      <c r="G34" s="13">
        <v>1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6">
        <v>1</v>
      </c>
    </row>
    <row r="35" spans="1:15" x14ac:dyDescent="0.25">
      <c r="A35" s="12" t="s">
        <v>332</v>
      </c>
      <c r="B35" s="13">
        <v>28</v>
      </c>
      <c r="C35" s="13">
        <v>22</v>
      </c>
      <c r="D35" s="36">
        <v>0.27272727272727298</v>
      </c>
      <c r="E35" s="13">
        <v>0</v>
      </c>
      <c r="F35" s="13">
        <v>0</v>
      </c>
      <c r="G35" s="13">
        <v>4</v>
      </c>
      <c r="H35" s="13">
        <v>3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6">
        <v>1</v>
      </c>
    </row>
    <row r="36" spans="1:15" x14ac:dyDescent="0.25">
      <c r="A36" s="12" t="s">
        <v>333</v>
      </c>
      <c r="B36" s="13">
        <v>8</v>
      </c>
      <c r="C36" s="13">
        <v>12</v>
      </c>
      <c r="D36" s="36">
        <v>-0.33333333333333298</v>
      </c>
      <c r="E36" s="13">
        <v>2</v>
      </c>
      <c r="F36" s="13">
        <v>19</v>
      </c>
      <c r="G36" s="13">
        <v>4</v>
      </c>
      <c r="H36" s="13">
        <v>22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6">
        <v>24</v>
      </c>
    </row>
    <row r="37" spans="1:15" x14ac:dyDescent="0.25">
      <c r="A37" s="12" t="s">
        <v>334</v>
      </c>
      <c r="B37" s="13">
        <v>3</v>
      </c>
      <c r="C37" s="13">
        <v>5</v>
      </c>
      <c r="D37" s="36">
        <v>-0.4</v>
      </c>
      <c r="E37" s="13">
        <v>0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6">
        <v>1</v>
      </c>
    </row>
    <row r="38" spans="1:15" x14ac:dyDescent="0.25">
      <c r="A38" s="12" t="s">
        <v>335</v>
      </c>
      <c r="B38" s="13">
        <v>1</v>
      </c>
      <c r="C38" s="13">
        <v>1</v>
      </c>
      <c r="D38" s="36">
        <v>0</v>
      </c>
      <c r="E38" s="13">
        <v>1</v>
      </c>
      <c r="F38" s="13">
        <v>0</v>
      </c>
      <c r="G38" s="13">
        <v>0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6">
        <v>2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6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6">
        <v>0</v>
      </c>
    </row>
    <row r="41" spans="1:15" x14ac:dyDescent="0.25">
      <c r="A41" s="12" t="s">
        <v>338</v>
      </c>
      <c r="B41" s="13">
        <v>11</v>
      </c>
      <c r="C41" s="13">
        <v>18</v>
      </c>
      <c r="D41" s="36">
        <v>-0.38888888888888901</v>
      </c>
      <c r="E41" s="13">
        <v>1</v>
      </c>
      <c r="F41" s="13">
        <v>1</v>
      </c>
      <c r="G41" s="13">
        <v>3</v>
      </c>
      <c r="H41" s="13">
        <v>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6">
        <v>1</v>
      </c>
    </row>
    <row r="42" spans="1:15" x14ac:dyDescent="0.25">
      <c r="A42" s="54" t="s">
        <v>339</v>
      </c>
      <c r="B42" s="34">
        <v>97</v>
      </c>
      <c r="C42" s="34">
        <v>91</v>
      </c>
      <c r="D42" s="35">
        <v>6.5934065934065894E-2</v>
      </c>
      <c r="E42" s="34">
        <v>67</v>
      </c>
      <c r="F42" s="34">
        <v>33</v>
      </c>
      <c r="G42" s="34">
        <v>24</v>
      </c>
      <c r="H42" s="34">
        <v>3</v>
      </c>
      <c r="I42" s="34">
        <v>1</v>
      </c>
      <c r="J42" s="34">
        <v>0</v>
      </c>
      <c r="K42" s="34">
        <v>0</v>
      </c>
      <c r="L42" s="34">
        <v>0</v>
      </c>
      <c r="M42" s="34">
        <v>1</v>
      </c>
      <c r="N42" s="34">
        <v>0</v>
      </c>
      <c r="O42" s="34">
        <v>3</v>
      </c>
    </row>
    <row r="43" spans="1:15" x14ac:dyDescent="0.25">
      <c r="A43" s="12" t="s">
        <v>340</v>
      </c>
      <c r="B43" s="13">
        <v>3</v>
      </c>
      <c r="C43" s="13">
        <v>4</v>
      </c>
      <c r="D43" s="36">
        <v>-0.25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6">
        <v>0</v>
      </c>
    </row>
    <row r="44" spans="1:15" x14ac:dyDescent="0.25">
      <c r="A44" s="12" t="s">
        <v>341</v>
      </c>
      <c r="B44" s="13">
        <v>93</v>
      </c>
      <c r="C44" s="13">
        <v>83</v>
      </c>
      <c r="D44" s="36">
        <v>0.120481927710843</v>
      </c>
      <c r="E44" s="13">
        <v>67</v>
      </c>
      <c r="F44" s="13">
        <v>33</v>
      </c>
      <c r="G44" s="13">
        <v>23</v>
      </c>
      <c r="H44" s="13">
        <v>2</v>
      </c>
      <c r="I44" s="13">
        <v>1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6">
        <v>0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6">
        <v>0</v>
      </c>
    </row>
    <row r="46" spans="1:15" x14ac:dyDescent="0.25">
      <c r="A46" s="12" t="s">
        <v>343</v>
      </c>
      <c r="B46" s="13">
        <v>0</v>
      </c>
      <c r="C46" s="13">
        <v>0</v>
      </c>
      <c r="D46" s="36">
        <v>0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6">
        <v>3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6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6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6">
        <v>0</v>
      </c>
    </row>
    <row r="49" spans="1:15" x14ac:dyDescent="0.25">
      <c r="A49" s="12" t="s">
        <v>346</v>
      </c>
      <c r="B49" s="13">
        <v>0</v>
      </c>
      <c r="C49" s="13">
        <v>3</v>
      </c>
      <c r="D49" s="36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6">
        <v>0</v>
      </c>
    </row>
    <row r="50" spans="1:15" x14ac:dyDescent="0.25">
      <c r="A50" s="54" t="s">
        <v>347</v>
      </c>
      <c r="B50" s="34">
        <v>83</v>
      </c>
      <c r="C50" s="34">
        <v>63</v>
      </c>
      <c r="D50" s="35">
        <v>0.317460317460317</v>
      </c>
      <c r="E50" s="34">
        <v>0</v>
      </c>
      <c r="F50" s="34">
        <v>0</v>
      </c>
      <c r="G50" s="34">
        <v>18</v>
      </c>
      <c r="H50" s="34">
        <v>13</v>
      </c>
      <c r="I50" s="34">
        <v>3</v>
      </c>
      <c r="J50" s="34">
        <v>2</v>
      </c>
      <c r="K50" s="34">
        <v>0</v>
      </c>
      <c r="L50" s="34">
        <v>0</v>
      </c>
      <c r="M50" s="34">
        <v>2</v>
      </c>
      <c r="N50" s="34">
        <v>1</v>
      </c>
      <c r="O50" s="34">
        <v>13</v>
      </c>
    </row>
    <row r="51" spans="1:15" x14ac:dyDescent="0.25">
      <c r="A51" s="12" t="s">
        <v>348</v>
      </c>
      <c r="B51" s="13">
        <v>34</v>
      </c>
      <c r="C51" s="13">
        <v>26</v>
      </c>
      <c r="D51" s="36">
        <v>0.30769230769230799</v>
      </c>
      <c r="E51" s="13">
        <v>0</v>
      </c>
      <c r="F51" s="13">
        <v>0</v>
      </c>
      <c r="G51" s="13">
        <v>6</v>
      </c>
      <c r="H51" s="13">
        <v>3</v>
      </c>
      <c r="I51" s="13">
        <v>1</v>
      </c>
      <c r="J51" s="13">
        <v>2</v>
      </c>
      <c r="K51" s="13">
        <v>0</v>
      </c>
      <c r="L51" s="13">
        <v>0</v>
      </c>
      <c r="M51" s="13">
        <v>0</v>
      </c>
      <c r="N51" s="13">
        <v>1</v>
      </c>
      <c r="O51" s="26">
        <v>3</v>
      </c>
    </row>
    <row r="52" spans="1:15" x14ac:dyDescent="0.25">
      <c r="A52" s="12" t="s">
        <v>349</v>
      </c>
      <c r="B52" s="13">
        <v>1</v>
      </c>
      <c r="C52" s="13">
        <v>0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6">
        <v>0</v>
      </c>
    </row>
    <row r="53" spans="1:15" x14ac:dyDescent="0.25">
      <c r="A53" s="12" t="s">
        <v>350</v>
      </c>
      <c r="B53" s="13">
        <v>17</v>
      </c>
      <c r="C53" s="13">
        <v>10</v>
      </c>
      <c r="D53" s="36">
        <v>0.7</v>
      </c>
      <c r="E53" s="13">
        <v>0</v>
      </c>
      <c r="F53" s="13">
        <v>0</v>
      </c>
      <c r="G53" s="13">
        <v>9</v>
      </c>
      <c r="H53" s="13">
        <v>4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6">
        <v>5</v>
      </c>
    </row>
    <row r="54" spans="1:15" x14ac:dyDescent="0.25">
      <c r="A54" s="12" t="s">
        <v>351</v>
      </c>
      <c r="B54" s="13">
        <v>0</v>
      </c>
      <c r="C54" s="13">
        <v>4</v>
      </c>
      <c r="D54" s="36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6">
        <v>0</v>
      </c>
    </row>
    <row r="55" spans="1:15" x14ac:dyDescent="0.25">
      <c r="A55" s="12" t="s">
        <v>352</v>
      </c>
      <c r="B55" s="13">
        <v>0</v>
      </c>
      <c r="C55" s="13">
        <v>0</v>
      </c>
      <c r="D55" s="36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6">
        <v>0</v>
      </c>
    </row>
    <row r="56" spans="1:15" x14ac:dyDescent="0.25">
      <c r="A56" s="12" t="s">
        <v>353</v>
      </c>
      <c r="B56" s="13">
        <v>2</v>
      </c>
      <c r="C56" s="13">
        <v>0</v>
      </c>
      <c r="D56" s="36">
        <v>0</v>
      </c>
      <c r="E56" s="13">
        <v>0</v>
      </c>
      <c r="F56" s="13">
        <v>0</v>
      </c>
      <c r="G56" s="13">
        <v>0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6">
        <v>0</v>
      </c>
    </row>
    <row r="57" spans="1:15" x14ac:dyDescent="0.25">
      <c r="A57" s="12" t="s">
        <v>354</v>
      </c>
      <c r="B57" s="13">
        <v>5</v>
      </c>
      <c r="C57" s="13">
        <v>1</v>
      </c>
      <c r="D57" s="36">
        <v>4</v>
      </c>
      <c r="E57" s="13">
        <v>0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6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6">
        <v>0</v>
      </c>
    </row>
    <row r="59" spans="1:15" x14ac:dyDescent="0.25">
      <c r="A59" s="12" t="s">
        <v>356</v>
      </c>
      <c r="B59" s="13">
        <v>2</v>
      </c>
      <c r="C59" s="13">
        <v>3</v>
      </c>
      <c r="D59" s="36">
        <v>-0.33333333333333298</v>
      </c>
      <c r="E59" s="13">
        <v>0</v>
      </c>
      <c r="F59" s="13">
        <v>0</v>
      </c>
      <c r="G59" s="13">
        <v>2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6">
        <v>0</v>
      </c>
    </row>
    <row r="60" spans="1:15" x14ac:dyDescent="0.25">
      <c r="A60" s="12" t="s">
        <v>357</v>
      </c>
      <c r="B60" s="13">
        <v>2</v>
      </c>
      <c r="C60" s="13">
        <v>1</v>
      </c>
      <c r="D60" s="36">
        <v>1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6">
        <v>0</v>
      </c>
    </row>
    <row r="61" spans="1:15" x14ac:dyDescent="0.25">
      <c r="A61" s="12" t="s">
        <v>358</v>
      </c>
      <c r="B61" s="13">
        <v>1</v>
      </c>
      <c r="C61" s="13">
        <v>0</v>
      </c>
      <c r="D61" s="36">
        <v>0</v>
      </c>
      <c r="E61" s="13">
        <v>0</v>
      </c>
      <c r="F61" s="13">
        <v>0</v>
      </c>
      <c r="G61" s="13">
        <v>1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6">
        <v>1</v>
      </c>
    </row>
    <row r="62" spans="1:15" x14ac:dyDescent="0.25">
      <c r="A62" s="12" t="s">
        <v>359</v>
      </c>
      <c r="B62" s="13">
        <v>3</v>
      </c>
      <c r="C62" s="13">
        <v>2</v>
      </c>
      <c r="D62" s="36">
        <v>0.5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6">
        <v>0</v>
      </c>
    </row>
    <row r="63" spans="1:15" x14ac:dyDescent="0.25">
      <c r="A63" s="12" t="s">
        <v>360</v>
      </c>
      <c r="B63" s="13">
        <v>9</v>
      </c>
      <c r="C63" s="13">
        <v>13</v>
      </c>
      <c r="D63" s="36">
        <v>-0.30769230769230799</v>
      </c>
      <c r="E63" s="13">
        <v>0</v>
      </c>
      <c r="F63" s="13">
        <v>0</v>
      </c>
      <c r="G63" s="13">
        <v>0</v>
      </c>
      <c r="H63" s="13">
        <v>2</v>
      </c>
      <c r="I63" s="13">
        <v>1</v>
      </c>
      <c r="J63" s="13">
        <v>0</v>
      </c>
      <c r="K63" s="13">
        <v>0</v>
      </c>
      <c r="L63" s="13">
        <v>0</v>
      </c>
      <c r="M63" s="13">
        <v>2</v>
      </c>
      <c r="N63" s="13">
        <v>0</v>
      </c>
      <c r="O63" s="26">
        <v>3</v>
      </c>
    </row>
    <row r="64" spans="1:15" x14ac:dyDescent="0.25">
      <c r="A64" s="12" t="s">
        <v>361</v>
      </c>
      <c r="B64" s="13">
        <v>4</v>
      </c>
      <c r="C64" s="13">
        <v>2</v>
      </c>
      <c r="D64" s="36">
        <v>1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6">
        <v>0</v>
      </c>
    </row>
    <row r="65" spans="1:15" x14ac:dyDescent="0.25">
      <c r="A65" s="12" t="s">
        <v>362</v>
      </c>
      <c r="B65" s="13">
        <v>1</v>
      </c>
      <c r="C65" s="13">
        <v>0</v>
      </c>
      <c r="D65" s="36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6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6">
        <v>1</v>
      </c>
    </row>
    <row r="70" spans="1:15" x14ac:dyDescent="0.25">
      <c r="A70" s="12" t="s">
        <v>367</v>
      </c>
      <c r="B70" s="13">
        <v>1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6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6">
        <v>0</v>
      </c>
    </row>
    <row r="72" spans="1:15" x14ac:dyDescent="0.25">
      <c r="A72" s="54" t="s">
        <v>369</v>
      </c>
      <c r="B72" s="34">
        <v>0</v>
      </c>
      <c r="C72" s="34">
        <v>1</v>
      </c>
      <c r="D72" s="35">
        <v>-1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</row>
    <row r="73" spans="1:15" x14ac:dyDescent="0.25">
      <c r="A73" s="12" t="s">
        <v>370</v>
      </c>
      <c r="B73" s="13">
        <v>0</v>
      </c>
      <c r="C73" s="13">
        <v>1</v>
      </c>
      <c r="D73" s="36">
        <v>-1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6">
        <v>0</v>
      </c>
    </row>
    <row r="74" spans="1:15" x14ac:dyDescent="0.25">
      <c r="A74" s="54" t="s">
        <v>371</v>
      </c>
      <c r="B74" s="34">
        <v>9</v>
      </c>
      <c r="C74" s="34">
        <v>10</v>
      </c>
      <c r="D74" s="35">
        <v>-0.1</v>
      </c>
      <c r="E74" s="34">
        <v>0</v>
      </c>
      <c r="F74" s="34">
        <v>0</v>
      </c>
      <c r="G74" s="34">
        <v>2</v>
      </c>
      <c r="H74" s="34">
        <v>1</v>
      </c>
      <c r="I74" s="34">
        <v>0</v>
      </c>
      <c r="J74" s="34">
        <v>0</v>
      </c>
      <c r="K74" s="34">
        <v>0</v>
      </c>
      <c r="L74" s="34">
        <v>0</v>
      </c>
      <c r="M74" s="34">
        <v>4</v>
      </c>
      <c r="N74" s="34">
        <v>0</v>
      </c>
      <c r="O74" s="34">
        <v>0</v>
      </c>
    </row>
    <row r="75" spans="1:15" x14ac:dyDescent="0.25">
      <c r="A75" s="12" t="s">
        <v>372</v>
      </c>
      <c r="B75" s="13">
        <v>4</v>
      </c>
      <c r="C75" s="13">
        <v>4</v>
      </c>
      <c r="D75" s="36">
        <v>0</v>
      </c>
      <c r="E75" s="13">
        <v>0</v>
      </c>
      <c r="F75" s="13">
        <v>0</v>
      </c>
      <c r="G75" s="13">
        <v>1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4</v>
      </c>
      <c r="N75" s="13">
        <v>0</v>
      </c>
      <c r="O75" s="26">
        <v>0</v>
      </c>
    </row>
    <row r="76" spans="1:15" x14ac:dyDescent="0.25">
      <c r="A76" s="12" t="s">
        <v>373</v>
      </c>
      <c r="B76" s="13">
        <v>0</v>
      </c>
      <c r="C76" s="13">
        <v>1</v>
      </c>
      <c r="D76" s="36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6">
        <v>0</v>
      </c>
    </row>
    <row r="77" spans="1:15" x14ac:dyDescent="0.25">
      <c r="A77" s="12" t="s">
        <v>374</v>
      </c>
      <c r="B77" s="13">
        <v>4</v>
      </c>
      <c r="C77" s="13">
        <v>2</v>
      </c>
      <c r="D77" s="36">
        <v>1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6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6">
        <v>0</v>
      </c>
    </row>
    <row r="79" spans="1:15" x14ac:dyDescent="0.25">
      <c r="A79" s="12" t="s">
        <v>376</v>
      </c>
      <c r="B79" s="13">
        <v>0</v>
      </c>
      <c r="C79" s="13">
        <v>3</v>
      </c>
      <c r="D79" s="36">
        <v>-1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6">
        <v>0</v>
      </c>
    </row>
    <row r="80" spans="1:15" x14ac:dyDescent="0.25">
      <c r="A80" s="12" t="s">
        <v>377</v>
      </c>
      <c r="B80" s="13">
        <v>1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6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6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6">
        <v>0</v>
      </c>
    </row>
    <row r="82" spans="1:15" x14ac:dyDescent="0.25">
      <c r="A82" s="54" t="s">
        <v>379</v>
      </c>
      <c r="B82" s="34">
        <v>31</v>
      </c>
      <c r="C82" s="34">
        <v>37</v>
      </c>
      <c r="D82" s="35">
        <v>-0.162162162162162</v>
      </c>
      <c r="E82" s="34">
        <v>0</v>
      </c>
      <c r="F82" s="34">
        <v>2</v>
      </c>
      <c r="G82" s="34">
        <v>4</v>
      </c>
      <c r="H82" s="34">
        <v>4</v>
      </c>
      <c r="I82" s="34">
        <v>0</v>
      </c>
      <c r="J82" s="34">
        <v>0</v>
      </c>
      <c r="K82" s="34">
        <v>0</v>
      </c>
      <c r="L82" s="34">
        <v>0</v>
      </c>
      <c r="M82" s="34">
        <v>2</v>
      </c>
      <c r="N82" s="34">
        <v>0</v>
      </c>
      <c r="O82" s="34">
        <v>4</v>
      </c>
    </row>
    <row r="83" spans="1:15" x14ac:dyDescent="0.25">
      <c r="A83" s="12" t="s">
        <v>380</v>
      </c>
      <c r="B83" s="13">
        <v>9</v>
      </c>
      <c r="C83" s="13">
        <v>12</v>
      </c>
      <c r="D83" s="36">
        <v>-0.25</v>
      </c>
      <c r="E83" s="13">
        <v>0</v>
      </c>
      <c r="F83" s="13">
        <v>0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6">
        <v>0</v>
      </c>
    </row>
    <row r="84" spans="1:15" x14ac:dyDescent="0.25">
      <c r="A84" s="12" t="s">
        <v>381</v>
      </c>
      <c r="B84" s="13">
        <v>22</v>
      </c>
      <c r="C84" s="13">
        <v>25</v>
      </c>
      <c r="D84" s="36">
        <v>-0.12</v>
      </c>
      <c r="E84" s="13">
        <v>0</v>
      </c>
      <c r="F84" s="13">
        <v>2</v>
      </c>
      <c r="G84" s="13">
        <v>1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6">
        <v>4</v>
      </c>
    </row>
    <row r="85" spans="1:15" x14ac:dyDescent="0.25">
      <c r="A85" s="54" t="s">
        <v>382</v>
      </c>
      <c r="B85" s="34">
        <v>159</v>
      </c>
      <c r="C85" s="34">
        <v>110</v>
      </c>
      <c r="D85" s="35">
        <v>0.44545454545454599</v>
      </c>
      <c r="E85" s="34">
        <v>0</v>
      </c>
      <c r="F85" s="34">
        <v>0</v>
      </c>
      <c r="G85" s="34">
        <v>37</v>
      </c>
      <c r="H85" s="34">
        <v>34</v>
      </c>
      <c r="I85" s="34">
        <v>0</v>
      </c>
      <c r="J85" s="34">
        <v>0</v>
      </c>
      <c r="K85" s="34">
        <v>0</v>
      </c>
      <c r="L85" s="34">
        <v>0</v>
      </c>
      <c r="M85" s="34">
        <v>10</v>
      </c>
      <c r="N85" s="34">
        <v>0</v>
      </c>
      <c r="O85" s="34">
        <v>12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6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6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1</v>
      </c>
      <c r="N88" s="13">
        <v>0</v>
      </c>
      <c r="O88" s="26">
        <v>0</v>
      </c>
    </row>
    <row r="89" spans="1:15" x14ac:dyDescent="0.25">
      <c r="A89" s="12" t="s">
        <v>386</v>
      </c>
      <c r="B89" s="13">
        <v>101</v>
      </c>
      <c r="C89" s="13">
        <v>54</v>
      </c>
      <c r="D89" s="36">
        <v>0.87037037037037002</v>
      </c>
      <c r="E89" s="13">
        <v>0</v>
      </c>
      <c r="F89" s="13">
        <v>0</v>
      </c>
      <c r="G89" s="13">
        <v>8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6">
        <v>0</v>
      </c>
    </row>
    <row r="90" spans="1:15" x14ac:dyDescent="0.25">
      <c r="A90" s="12" t="s">
        <v>387</v>
      </c>
      <c r="B90" s="13">
        <v>2</v>
      </c>
      <c r="C90" s="13">
        <v>1</v>
      </c>
      <c r="D90" s="36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6">
        <v>0</v>
      </c>
    </row>
    <row r="91" spans="1:15" x14ac:dyDescent="0.25">
      <c r="A91" s="12" t="s">
        <v>388</v>
      </c>
      <c r="B91" s="13">
        <v>4</v>
      </c>
      <c r="C91" s="13">
        <v>1</v>
      </c>
      <c r="D91" s="36">
        <v>3</v>
      </c>
      <c r="E91" s="13">
        <v>0</v>
      </c>
      <c r="F91" s="13">
        <v>0</v>
      </c>
      <c r="G91" s="13">
        <v>1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6">
        <v>0</v>
      </c>
    </row>
    <row r="92" spans="1:15" x14ac:dyDescent="0.25">
      <c r="A92" s="12" t="s">
        <v>389</v>
      </c>
      <c r="B92" s="13">
        <v>13</v>
      </c>
      <c r="C92" s="13">
        <v>12</v>
      </c>
      <c r="D92" s="36">
        <v>8.3333333333333301E-2</v>
      </c>
      <c r="E92" s="13">
        <v>0</v>
      </c>
      <c r="F92" s="13">
        <v>0</v>
      </c>
      <c r="G92" s="13">
        <v>7</v>
      </c>
      <c r="H92" s="13">
        <v>29</v>
      </c>
      <c r="I92" s="13">
        <v>0</v>
      </c>
      <c r="J92" s="13">
        <v>0</v>
      </c>
      <c r="K92" s="13">
        <v>0</v>
      </c>
      <c r="L92" s="13">
        <v>0</v>
      </c>
      <c r="M92" s="13">
        <v>8</v>
      </c>
      <c r="N92" s="13">
        <v>0</v>
      </c>
      <c r="O92" s="26">
        <v>11</v>
      </c>
    </row>
    <row r="93" spans="1:15" x14ac:dyDescent="0.25">
      <c r="A93" s="12" t="s">
        <v>390</v>
      </c>
      <c r="B93" s="13">
        <v>0</v>
      </c>
      <c r="C93" s="13">
        <v>8</v>
      </c>
      <c r="D93" s="36">
        <v>-1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6">
        <v>1</v>
      </c>
    </row>
    <row r="94" spans="1:15" x14ac:dyDescent="0.25">
      <c r="A94" s="12" t="s">
        <v>391</v>
      </c>
      <c r="B94" s="13">
        <v>38</v>
      </c>
      <c r="C94" s="13">
        <v>33</v>
      </c>
      <c r="D94" s="36">
        <v>0.15151515151515199</v>
      </c>
      <c r="E94" s="13">
        <v>0</v>
      </c>
      <c r="F94" s="13">
        <v>0</v>
      </c>
      <c r="G94" s="13">
        <v>21</v>
      </c>
      <c r="H94" s="13">
        <v>5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6">
        <v>0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6">
        <v>0</v>
      </c>
    </row>
    <row r="96" spans="1:15" x14ac:dyDescent="0.25">
      <c r="A96" s="12" t="s">
        <v>393</v>
      </c>
      <c r="B96" s="13">
        <v>1</v>
      </c>
      <c r="C96" s="13">
        <v>1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6">
        <v>0</v>
      </c>
    </row>
    <row r="97" spans="1:15" x14ac:dyDescent="0.25">
      <c r="A97" s="54" t="s">
        <v>394</v>
      </c>
      <c r="B97" s="34">
        <v>849</v>
      </c>
      <c r="C97" s="34">
        <v>800</v>
      </c>
      <c r="D97" s="35">
        <v>6.1249999999999999E-2</v>
      </c>
      <c r="E97" s="34">
        <v>2</v>
      </c>
      <c r="F97" s="34">
        <v>1</v>
      </c>
      <c r="G97" s="34">
        <v>229</v>
      </c>
      <c r="H97" s="34">
        <v>179</v>
      </c>
      <c r="I97" s="34">
        <v>1</v>
      </c>
      <c r="J97" s="34">
        <v>1</v>
      </c>
      <c r="K97" s="34">
        <v>0</v>
      </c>
      <c r="L97" s="34">
        <v>0</v>
      </c>
      <c r="M97" s="34">
        <v>11</v>
      </c>
      <c r="N97" s="34">
        <v>16</v>
      </c>
      <c r="O97" s="34">
        <v>133</v>
      </c>
    </row>
    <row r="98" spans="1:15" x14ac:dyDescent="0.25">
      <c r="A98" s="12" t="s">
        <v>395</v>
      </c>
      <c r="B98" s="13">
        <v>101</v>
      </c>
      <c r="C98" s="13">
        <v>117</v>
      </c>
      <c r="D98" s="36">
        <v>-0.13675213675213699</v>
      </c>
      <c r="E98" s="13">
        <v>1</v>
      </c>
      <c r="F98" s="13">
        <v>0</v>
      </c>
      <c r="G98" s="13">
        <v>25</v>
      </c>
      <c r="H98" s="13">
        <v>24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0</v>
      </c>
      <c r="O98" s="26">
        <v>28</v>
      </c>
    </row>
    <row r="99" spans="1:15" x14ac:dyDescent="0.25">
      <c r="A99" s="12" t="s">
        <v>396</v>
      </c>
      <c r="B99" s="13">
        <v>106</v>
      </c>
      <c r="C99" s="13">
        <v>124</v>
      </c>
      <c r="D99" s="36">
        <v>-0.14516129032258099</v>
      </c>
      <c r="E99" s="13">
        <v>1</v>
      </c>
      <c r="F99" s="13">
        <v>0</v>
      </c>
      <c r="G99" s="13">
        <v>47</v>
      </c>
      <c r="H99" s="13">
        <v>33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6">
        <v>33</v>
      </c>
    </row>
    <row r="100" spans="1:15" x14ac:dyDescent="0.25">
      <c r="A100" s="12" t="s">
        <v>397</v>
      </c>
      <c r="B100" s="13">
        <v>9</v>
      </c>
      <c r="C100" s="13">
        <v>9</v>
      </c>
      <c r="D100" s="36">
        <v>0</v>
      </c>
      <c r="E100" s="13">
        <v>0</v>
      </c>
      <c r="F100" s="13">
        <v>0</v>
      </c>
      <c r="G100" s="13">
        <v>4</v>
      </c>
      <c r="H100" s="13">
        <v>11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6">
        <v>11</v>
      </c>
    </row>
    <row r="101" spans="1:15" x14ac:dyDescent="0.25">
      <c r="A101" s="12" t="s">
        <v>398</v>
      </c>
      <c r="B101" s="13">
        <v>89</v>
      </c>
      <c r="C101" s="13">
        <v>52</v>
      </c>
      <c r="D101" s="36">
        <v>0.71153846153846201</v>
      </c>
      <c r="E101" s="13">
        <v>0</v>
      </c>
      <c r="F101" s="13">
        <v>0</v>
      </c>
      <c r="G101" s="13">
        <v>35</v>
      </c>
      <c r="H101" s="13">
        <v>23</v>
      </c>
      <c r="I101" s="13">
        <v>1</v>
      </c>
      <c r="J101" s="13">
        <v>1</v>
      </c>
      <c r="K101" s="13">
        <v>0</v>
      </c>
      <c r="L101" s="13">
        <v>0</v>
      </c>
      <c r="M101" s="13">
        <v>0</v>
      </c>
      <c r="N101" s="13">
        <v>15</v>
      </c>
      <c r="O101" s="26">
        <v>11</v>
      </c>
    </row>
    <row r="102" spans="1:15" x14ac:dyDescent="0.25">
      <c r="A102" s="12" t="s">
        <v>399</v>
      </c>
      <c r="B102" s="13">
        <v>8</v>
      </c>
      <c r="C102" s="13">
        <v>0</v>
      </c>
      <c r="D102" s="36">
        <v>0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6">
        <v>0</v>
      </c>
    </row>
    <row r="103" spans="1:15" x14ac:dyDescent="0.25">
      <c r="A103" s="12" t="s">
        <v>400</v>
      </c>
      <c r="B103" s="13">
        <v>13</v>
      </c>
      <c r="C103" s="13">
        <v>13</v>
      </c>
      <c r="D103" s="36">
        <v>0</v>
      </c>
      <c r="E103" s="13">
        <v>0</v>
      </c>
      <c r="F103" s="13">
        <v>0</v>
      </c>
      <c r="G103" s="13">
        <v>5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6">
        <v>2</v>
      </c>
    </row>
    <row r="104" spans="1:15" x14ac:dyDescent="0.25">
      <c r="A104" s="12" t="s">
        <v>401</v>
      </c>
      <c r="B104" s="13">
        <v>26</v>
      </c>
      <c r="C104" s="13">
        <v>30</v>
      </c>
      <c r="D104" s="36">
        <v>-0.133333333333333</v>
      </c>
      <c r="E104" s="13">
        <v>0</v>
      </c>
      <c r="F104" s="13">
        <v>0</v>
      </c>
      <c r="G104" s="13">
        <v>3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6">
        <v>0</v>
      </c>
    </row>
    <row r="105" spans="1:15" x14ac:dyDescent="0.25">
      <c r="A105" s="12" t="s">
        <v>402</v>
      </c>
      <c r="B105" s="13">
        <v>236</v>
      </c>
      <c r="C105" s="13">
        <v>193</v>
      </c>
      <c r="D105" s="36">
        <v>0.22279792746113999</v>
      </c>
      <c r="E105" s="13">
        <v>0</v>
      </c>
      <c r="F105" s="13">
        <v>1</v>
      </c>
      <c r="G105" s="13">
        <v>42</v>
      </c>
      <c r="H105" s="13">
        <v>30</v>
      </c>
      <c r="I105" s="13">
        <v>0</v>
      </c>
      <c r="J105" s="13">
        <v>0</v>
      </c>
      <c r="K105" s="13">
        <v>0</v>
      </c>
      <c r="L105" s="13">
        <v>0</v>
      </c>
      <c r="M105" s="13">
        <v>8</v>
      </c>
      <c r="N105" s="13">
        <v>0</v>
      </c>
      <c r="O105" s="26">
        <v>13</v>
      </c>
    </row>
    <row r="106" spans="1:15" x14ac:dyDescent="0.25">
      <c r="A106" s="12" t="s">
        <v>403</v>
      </c>
      <c r="B106" s="13">
        <v>64</v>
      </c>
      <c r="C106" s="13">
        <v>68</v>
      </c>
      <c r="D106" s="36">
        <v>-5.8823529411764698E-2</v>
      </c>
      <c r="E106" s="13">
        <v>0</v>
      </c>
      <c r="F106" s="13">
        <v>0</v>
      </c>
      <c r="G106" s="13">
        <v>16</v>
      </c>
      <c r="H106" s="13">
        <v>15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6">
        <v>11</v>
      </c>
    </row>
    <row r="107" spans="1:15" x14ac:dyDescent="0.25">
      <c r="A107" s="12" t="s">
        <v>404</v>
      </c>
      <c r="B107" s="13">
        <v>3</v>
      </c>
      <c r="C107" s="13">
        <v>1</v>
      </c>
      <c r="D107" s="36">
        <v>2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6">
        <v>0</v>
      </c>
    </row>
    <row r="108" spans="1:15" x14ac:dyDescent="0.25">
      <c r="A108" s="12" t="s">
        <v>405</v>
      </c>
      <c r="B108" s="13">
        <v>10</v>
      </c>
      <c r="C108" s="13">
        <v>12</v>
      </c>
      <c r="D108" s="36">
        <v>-0.16666666666666699</v>
      </c>
      <c r="E108" s="13">
        <v>0</v>
      </c>
      <c r="F108" s="13">
        <v>0</v>
      </c>
      <c r="G108" s="13">
        <v>13</v>
      </c>
      <c r="H108" s="13">
        <v>1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6">
        <v>0</v>
      </c>
    </row>
    <row r="109" spans="1:15" x14ac:dyDescent="0.25">
      <c r="A109" s="12" t="s">
        <v>406</v>
      </c>
      <c r="B109" s="13">
        <v>3</v>
      </c>
      <c r="C109" s="13">
        <v>3</v>
      </c>
      <c r="D109" s="36">
        <v>0</v>
      </c>
      <c r="E109" s="13">
        <v>0</v>
      </c>
      <c r="F109" s="13">
        <v>0</v>
      </c>
      <c r="G109" s="13">
        <v>1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6">
        <v>2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6">
        <v>0</v>
      </c>
    </row>
    <row r="111" spans="1:15" x14ac:dyDescent="0.25">
      <c r="A111" s="12" t="s">
        <v>408</v>
      </c>
      <c r="B111" s="13">
        <v>161</v>
      </c>
      <c r="C111" s="13">
        <v>158</v>
      </c>
      <c r="D111" s="36">
        <v>1.8987341772151899E-2</v>
      </c>
      <c r="E111" s="13">
        <v>0</v>
      </c>
      <c r="F111" s="13">
        <v>0</v>
      </c>
      <c r="G111" s="13">
        <v>35</v>
      </c>
      <c r="H111" s="13">
        <v>32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6">
        <v>15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6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6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6">
        <v>0</v>
      </c>
    </row>
    <row r="114" spans="1:15" x14ac:dyDescent="0.25">
      <c r="A114" s="12" t="s">
        <v>411</v>
      </c>
      <c r="B114" s="13">
        <v>4</v>
      </c>
      <c r="C114" s="13">
        <v>6</v>
      </c>
      <c r="D114" s="36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6">
        <v>0</v>
      </c>
    </row>
    <row r="115" spans="1:15" x14ac:dyDescent="0.25">
      <c r="A115" s="12" t="s">
        <v>412</v>
      </c>
      <c r="B115" s="13">
        <v>13</v>
      </c>
      <c r="C115" s="13">
        <v>1</v>
      </c>
      <c r="D115" s="36">
        <v>12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6">
        <v>2</v>
      </c>
    </row>
    <row r="116" spans="1:15" x14ac:dyDescent="0.25">
      <c r="A116" s="12" t="s">
        <v>413</v>
      </c>
      <c r="B116" s="13">
        <v>2</v>
      </c>
      <c r="C116" s="13">
        <v>6</v>
      </c>
      <c r="D116" s="36">
        <v>-0.66666666666666696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6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6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6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6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6">
        <v>0</v>
      </c>
    </row>
    <row r="120" spans="1:15" x14ac:dyDescent="0.25">
      <c r="A120" s="12" t="s">
        <v>417</v>
      </c>
      <c r="B120" s="13">
        <v>0</v>
      </c>
      <c r="C120" s="13">
        <v>0</v>
      </c>
      <c r="D120" s="36">
        <v>0</v>
      </c>
      <c r="E120" s="13">
        <v>0</v>
      </c>
      <c r="F120" s="13">
        <v>0</v>
      </c>
      <c r="G120" s="13">
        <v>2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6">
        <v>0</v>
      </c>
    </row>
    <row r="121" spans="1:15" x14ac:dyDescent="0.25">
      <c r="A121" s="12" t="s">
        <v>418</v>
      </c>
      <c r="B121" s="13">
        <v>1</v>
      </c>
      <c r="C121" s="13">
        <v>3</v>
      </c>
      <c r="D121" s="36">
        <v>-0.66666666666666696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6">
        <v>3</v>
      </c>
    </row>
    <row r="122" spans="1:15" x14ac:dyDescent="0.25">
      <c r="A122" s="12" t="s">
        <v>419</v>
      </c>
      <c r="B122" s="13">
        <v>0</v>
      </c>
      <c r="C122" s="13">
        <v>2</v>
      </c>
      <c r="D122" s="36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6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6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6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6">
        <v>0</v>
      </c>
    </row>
    <row r="126" spans="1:15" x14ac:dyDescent="0.25">
      <c r="A126" s="12" t="s">
        <v>423</v>
      </c>
      <c r="B126" s="13">
        <v>0</v>
      </c>
      <c r="C126" s="13">
        <v>2</v>
      </c>
      <c r="D126" s="36">
        <v>-1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6">
        <v>1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6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6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6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6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6">
        <v>0</v>
      </c>
    </row>
    <row r="131" spans="1:15" x14ac:dyDescent="0.25">
      <c r="A131" s="54" t="s">
        <v>428</v>
      </c>
      <c r="B131" s="34">
        <v>1</v>
      </c>
      <c r="C131" s="34">
        <v>4</v>
      </c>
      <c r="D131" s="35">
        <v>-0.75</v>
      </c>
      <c r="E131" s="34">
        <v>0</v>
      </c>
      <c r="F131" s="34">
        <v>0</v>
      </c>
      <c r="G131" s="34">
        <v>4</v>
      </c>
      <c r="H131" s="34">
        <v>2</v>
      </c>
      <c r="I131" s="34">
        <v>0</v>
      </c>
      <c r="J131" s="34">
        <v>0</v>
      </c>
      <c r="K131" s="34">
        <v>0</v>
      </c>
      <c r="L131" s="34">
        <v>0</v>
      </c>
      <c r="M131" s="34">
        <v>2</v>
      </c>
      <c r="N131" s="34">
        <v>0</v>
      </c>
      <c r="O131" s="34">
        <v>0</v>
      </c>
    </row>
    <row r="132" spans="1:15" x14ac:dyDescent="0.25">
      <c r="A132" s="12" t="s">
        <v>429</v>
      </c>
      <c r="B132" s="13">
        <v>0</v>
      </c>
      <c r="C132" s="13">
        <v>2</v>
      </c>
      <c r="D132" s="36">
        <v>-1</v>
      </c>
      <c r="E132" s="13">
        <v>0</v>
      </c>
      <c r="F132" s="13">
        <v>0</v>
      </c>
      <c r="G132" s="13">
        <v>4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6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6">
        <v>0</v>
      </c>
    </row>
    <row r="134" spans="1:15" x14ac:dyDescent="0.25">
      <c r="A134" s="12" t="s">
        <v>431</v>
      </c>
      <c r="B134" s="13">
        <v>1</v>
      </c>
      <c r="C134" s="13">
        <v>2</v>
      </c>
      <c r="D134" s="36">
        <v>-0.5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6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6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6">
        <v>0</v>
      </c>
    </row>
    <row r="137" spans="1:15" x14ac:dyDescent="0.25">
      <c r="A137" s="54" t="s">
        <v>434</v>
      </c>
      <c r="B137" s="34">
        <v>18</v>
      </c>
      <c r="C137" s="34">
        <v>17</v>
      </c>
      <c r="D137" s="35">
        <v>5.8823529411764698E-2</v>
      </c>
      <c r="E137" s="34">
        <v>0</v>
      </c>
      <c r="F137" s="34">
        <v>0</v>
      </c>
      <c r="G137" s="34">
        <v>11</v>
      </c>
      <c r="H137" s="34">
        <v>10</v>
      </c>
      <c r="I137" s="34">
        <v>0</v>
      </c>
      <c r="J137" s="34">
        <v>0</v>
      </c>
      <c r="K137" s="34">
        <v>0</v>
      </c>
      <c r="L137" s="34">
        <v>0</v>
      </c>
      <c r="M137" s="34">
        <v>7</v>
      </c>
      <c r="N137" s="34">
        <v>0</v>
      </c>
      <c r="O137" s="34">
        <v>9</v>
      </c>
    </row>
    <row r="138" spans="1:15" x14ac:dyDescent="0.25">
      <c r="A138" s="12" t="s">
        <v>435</v>
      </c>
      <c r="B138" s="13">
        <v>3</v>
      </c>
      <c r="C138" s="13">
        <v>1</v>
      </c>
      <c r="D138" s="36">
        <v>2</v>
      </c>
      <c r="E138" s="13">
        <v>0</v>
      </c>
      <c r="F138" s="13">
        <v>0</v>
      </c>
      <c r="G138" s="13">
        <v>2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6">
        <v>0</v>
      </c>
    </row>
    <row r="139" spans="1:15" x14ac:dyDescent="0.25">
      <c r="A139" s="12" t="s">
        <v>436</v>
      </c>
      <c r="B139" s="13">
        <v>3</v>
      </c>
      <c r="C139" s="13">
        <v>2</v>
      </c>
      <c r="D139" s="36">
        <v>0.5</v>
      </c>
      <c r="E139" s="13">
        <v>0</v>
      </c>
      <c r="F139" s="13">
        <v>0</v>
      </c>
      <c r="G139" s="13">
        <v>0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6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6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6">
        <v>0</v>
      </c>
    </row>
    <row r="141" spans="1:15" x14ac:dyDescent="0.25">
      <c r="A141" s="12" t="s">
        <v>438</v>
      </c>
      <c r="B141" s="13">
        <v>0</v>
      </c>
      <c r="C141" s="13">
        <v>1</v>
      </c>
      <c r="D141" s="36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6">
        <v>0</v>
      </c>
    </row>
    <row r="142" spans="1:15" x14ac:dyDescent="0.25">
      <c r="A142" s="12" t="s">
        <v>439</v>
      </c>
      <c r="B142" s="13">
        <v>10</v>
      </c>
      <c r="C142" s="13">
        <v>10</v>
      </c>
      <c r="D142" s="36">
        <v>0</v>
      </c>
      <c r="E142" s="13">
        <v>0</v>
      </c>
      <c r="F142" s="13">
        <v>0</v>
      </c>
      <c r="G142" s="13">
        <v>9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6</v>
      </c>
      <c r="N142" s="13">
        <v>0</v>
      </c>
      <c r="O142" s="26">
        <v>5</v>
      </c>
    </row>
    <row r="143" spans="1:15" x14ac:dyDescent="0.25">
      <c r="A143" s="12" t="s">
        <v>440</v>
      </c>
      <c r="B143" s="13">
        <v>2</v>
      </c>
      <c r="C143" s="13">
        <v>3</v>
      </c>
      <c r="D143" s="36">
        <v>-0.33333333333333298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6">
        <v>4</v>
      </c>
    </row>
    <row r="144" spans="1:15" x14ac:dyDescent="0.25">
      <c r="A144" s="54" t="s">
        <v>441</v>
      </c>
      <c r="B144" s="34">
        <v>4</v>
      </c>
      <c r="C144" s="34">
        <v>0</v>
      </c>
      <c r="D144" s="35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6">
        <v>0</v>
      </c>
    </row>
    <row r="146" spans="1:15" x14ac:dyDescent="0.25">
      <c r="A146" s="12" t="s">
        <v>443</v>
      </c>
      <c r="B146" s="13">
        <v>4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6">
        <v>0</v>
      </c>
    </row>
    <row r="147" spans="1:15" x14ac:dyDescent="0.25">
      <c r="A147" s="54" t="s">
        <v>444</v>
      </c>
      <c r="B147" s="34">
        <v>11</v>
      </c>
      <c r="C147" s="34">
        <v>20</v>
      </c>
      <c r="D147" s="35">
        <v>-0.45</v>
      </c>
      <c r="E147" s="34">
        <v>0</v>
      </c>
      <c r="F147" s="34">
        <v>0</v>
      </c>
      <c r="G147" s="34">
        <v>10</v>
      </c>
      <c r="H147" s="34">
        <v>6</v>
      </c>
      <c r="I147" s="34">
        <v>0</v>
      </c>
      <c r="J147" s="34">
        <v>0</v>
      </c>
      <c r="K147" s="34">
        <v>0</v>
      </c>
      <c r="L147" s="34">
        <v>0</v>
      </c>
      <c r="M147" s="34">
        <v>9</v>
      </c>
      <c r="N147" s="34">
        <v>0</v>
      </c>
      <c r="O147" s="34">
        <v>7</v>
      </c>
    </row>
    <row r="148" spans="1:15" x14ac:dyDescent="0.25">
      <c r="A148" s="12" t="s">
        <v>445</v>
      </c>
      <c r="B148" s="13">
        <v>3</v>
      </c>
      <c r="C148" s="13">
        <v>5</v>
      </c>
      <c r="D148" s="36">
        <v>-0.4</v>
      </c>
      <c r="E148" s="13">
        <v>0</v>
      </c>
      <c r="F148" s="13">
        <v>0</v>
      </c>
      <c r="G148" s="13">
        <v>4</v>
      </c>
      <c r="H148" s="13">
        <v>2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6">
        <v>1</v>
      </c>
    </row>
    <row r="149" spans="1:15" x14ac:dyDescent="0.25">
      <c r="A149" s="12" t="s">
        <v>446</v>
      </c>
      <c r="B149" s="13">
        <v>2</v>
      </c>
      <c r="C149" s="13">
        <v>1</v>
      </c>
      <c r="D149" s="36">
        <v>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6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6">
        <v>0</v>
      </c>
    </row>
    <row r="151" spans="1:15" x14ac:dyDescent="0.25">
      <c r="A151" s="12" t="s">
        <v>448</v>
      </c>
      <c r="B151" s="13">
        <v>4</v>
      </c>
      <c r="C151" s="13">
        <v>1</v>
      </c>
      <c r="D151" s="36">
        <v>3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6">
        <v>1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6">
        <v>1</v>
      </c>
    </row>
    <row r="153" spans="1:15" x14ac:dyDescent="0.25">
      <c r="A153" s="12" t="s">
        <v>450</v>
      </c>
      <c r="B153" s="13">
        <v>2</v>
      </c>
      <c r="C153" s="13">
        <v>0</v>
      </c>
      <c r="D153" s="36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6">
        <v>0</v>
      </c>
    </row>
    <row r="154" spans="1:15" x14ac:dyDescent="0.25">
      <c r="A154" s="12" t="s">
        <v>451</v>
      </c>
      <c r="B154" s="13">
        <v>0</v>
      </c>
      <c r="C154" s="13">
        <v>2</v>
      </c>
      <c r="D154" s="36">
        <v>-1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6">
        <v>1</v>
      </c>
    </row>
    <row r="155" spans="1:15" x14ac:dyDescent="0.25">
      <c r="A155" s="12" t="s">
        <v>452</v>
      </c>
      <c r="B155" s="13">
        <v>0</v>
      </c>
      <c r="C155" s="13">
        <v>11</v>
      </c>
      <c r="D155" s="36">
        <v>-1</v>
      </c>
      <c r="E155" s="13">
        <v>0</v>
      </c>
      <c r="F155" s="13">
        <v>0</v>
      </c>
      <c r="G155" s="13">
        <v>4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6">
        <v>2</v>
      </c>
    </row>
    <row r="156" spans="1:15" x14ac:dyDescent="0.25">
      <c r="A156" s="54" t="s">
        <v>453</v>
      </c>
      <c r="B156" s="34">
        <v>9</v>
      </c>
      <c r="C156" s="34">
        <v>3</v>
      </c>
      <c r="D156" s="35">
        <v>2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34">
        <v>3</v>
      </c>
      <c r="N156" s="34">
        <v>0</v>
      </c>
      <c r="O156" s="34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6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6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6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6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6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6">
        <v>0</v>
      </c>
    </row>
    <row r="162" spans="1:15" x14ac:dyDescent="0.25">
      <c r="A162" s="12" t="s">
        <v>459</v>
      </c>
      <c r="B162" s="13">
        <v>6</v>
      </c>
      <c r="C162" s="13">
        <v>3</v>
      </c>
      <c r="D162" s="36">
        <v>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2</v>
      </c>
      <c r="N162" s="13">
        <v>0</v>
      </c>
      <c r="O162" s="26">
        <v>1</v>
      </c>
    </row>
    <row r="163" spans="1:15" x14ac:dyDescent="0.25">
      <c r="A163" s="12" t="s">
        <v>460</v>
      </c>
      <c r="B163" s="13">
        <v>1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6">
        <v>0</v>
      </c>
    </row>
    <row r="164" spans="1:15" x14ac:dyDescent="0.25">
      <c r="A164" s="12" t="s">
        <v>461</v>
      </c>
      <c r="B164" s="13">
        <v>1</v>
      </c>
      <c r="C164" s="13">
        <v>0</v>
      </c>
      <c r="D164" s="36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6">
        <v>0</v>
      </c>
    </row>
    <row r="165" spans="1:15" x14ac:dyDescent="0.25">
      <c r="A165" s="12" t="s">
        <v>462</v>
      </c>
      <c r="B165" s="13">
        <v>1</v>
      </c>
      <c r="C165" s="13">
        <v>0</v>
      </c>
      <c r="D165" s="36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6">
        <v>0</v>
      </c>
    </row>
    <row r="166" spans="1:15" x14ac:dyDescent="0.25">
      <c r="A166" s="54" t="s">
        <v>463</v>
      </c>
      <c r="B166" s="34">
        <v>53</v>
      </c>
      <c r="C166" s="34">
        <v>38</v>
      </c>
      <c r="D166" s="35">
        <v>0.394736842105263</v>
      </c>
      <c r="E166" s="34">
        <v>0</v>
      </c>
      <c r="F166" s="34">
        <v>0</v>
      </c>
      <c r="G166" s="34">
        <v>25</v>
      </c>
      <c r="H166" s="34">
        <v>18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5</v>
      </c>
      <c r="O166" s="34">
        <v>15</v>
      </c>
    </row>
    <row r="167" spans="1:15" x14ac:dyDescent="0.25">
      <c r="A167" s="12" t="s">
        <v>464</v>
      </c>
      <c r="B167" s="13">
        <v>19</v>
      </c>
      <c r="C167" s="13">
        <v>24</v>
      </c>
      <c r="D167" s="36">
        <v>-0.20833333333333301</v>
      </c>
      <c r="E167" s="13">
        <v>0</v>
      </c>
      <c r="F167" s="13">
        <v>0</v>
      </c>
      <c r="G167" s="13">
        <v>11</v>
      </c>
      <c r="H167" s="13">
        <v>2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6">
        <v>1</v>
      </c>
    </row>
    <row r="168" spans="1:15" x14ac:dyDescent="0.25">
      <c r="A168" s="12" t="s">
        <v>465</v>
      </c>
      <c r="B168" s="13">
        <v>0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6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6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6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6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6">
        <v>0</v>
      </c>
    </row>
    <row r="173" spans="1:15" x14ac:dyDescent="0.25">
      <c r="A173" s="12" t="s">
        <v>470</v>
      </c>
      <c r="B173" s="13">
        <v>19</v>
      </c>
      <c r="C173" s="13">
        <v>5</v>
      </c>
      <c r="D173" s="36">
        <v>2.8</v>
      </c>
      <c r="E173" s="13">
        <v>0</v>
      </c>
      <c r="F173" s="13">
        <v>0</v>
      </c>
      <c r="G173" s="13">
        <v>5</v>
      </c>
      <c r="H173" s="13">
        <v>7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3</v>
      </c>
      <c r="O173" s="26">
        <v>6</v>
      </c>
    </row>
    <row r="174" spans="1:15" x14ac:dyDescent="0.25">
      <c r="A174" s="12" t="s">
        <v>471</v>
      </c>
      <c r="B174" s="13">
        <v>10</v>
      </c>
      <c r="C174" s="13">
        <v>5</v>
      </c>
      <c r="D174" s="36">
        <v>1</v>
      </c>
      <c r="E174" s="13">
        <v>0</v>
      </c>
      <c r="F174" s="13">
        <v>0</v>
      </c>
      <c r="G174" s="13">
        <v>7</v>
      </c>
      <c r="H174" s="13">
        <v>9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2</v>
      </c>
      <c r="O174" s="26">
        <v>8</v>
      </c>
    </row>
    <row r="175" spans="1:15" x14ac:dyDescent="0.25">
      <c r="A175" s="12" t="s">
        <v>472</v>
      </c>
      <c r="B175" s="13">
        <v>1</v>
      </c>
      <c r="C175" s="13">
        <v>4</v>
      </c>
      <c r="D175" s="36">
        <v>-0.75</v>
      </c>
      <c r="E175" s="13">
        <v>0</v>
      </c>
      <c r="F175" s="13">
        <v>0</v>
      </c>
      <c r="G175" s="13">
        <v>2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6">
        <v>0</v>
      </c>
    </row>
    <row r="176" spans="1:15" x14ac:dyDescent="0.25">
      <c r="A176" s="12" t="s">
        <v>473</v>
      </c>
      <c r="B176" s="13">
        <v>3</v>
      </c>
      <c r="C176" s="13">
        <v>0</v>
      </c>
      <c r="D176" s="36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6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6">
        <v>0</v>
      </c>
    </row>
    <row r="178" spans="1:15" x14ac:dyDescent="0.25">
      <c r="A178" s="54" t="s">
        <v>475</v>
      </c>
      <c r="B178" s="34">
        <v>149</v>
      </c>
      <c r="C178" s="34">
        <v>140</v>
      </c>
      <c r="D178" s="35">
        <v>6.4285714285714293E-2</v>
      </c>
      <c r="E178" s="34">
        <v>229</v>
      </c>
      <c r="F178" s="34">
        <v>197</v>
      </c>
      <c r="G178" s="34">
        <v>101</v>
      </c>
      <c r="H178" s="34">
        <v>114</v>
      </c>
      <c r="I178" s="34">
        <v>0</v>
      </c>
      <c r="J178" s="34">
        <v>0</v>
      </c>
      <c r="K178" s="34">
        <v>0</v>
      </c>
      <c r="L178" s="34">
        <v>0</v>
      </c>
      <c r="M178" s="34">
        <v>113</v>
      </c>
      <c r="N178" s="34">
        <v>0</v>
      </c>
      <c r="O178" s="34">
        <v>270</v>
      </c>
    </row>
    <row r="179" spans="1:15" x14ac:dyDescent="0.25">
      <c r="A179" s="12" t="s">
        <v>476</v>
      </c>
      <c r="B179" s="13">
        <v>4</v>
      </c>
      <c r="C179" s="13">
        <v>3</v>
      </c>
      <c r="D179" s="36">
        <v>0.33333333333333298</v>
      </c>
      <c r="E179" s="13">
        <v>6</v>
      </c>
      <c r="F179" s="13">
        <v>3</v>
      </c>
      <c r="G179" s="13">
        <v>3</v>
      </c>
      <c r="H179" s="13">
        <v>2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6">
        <v>3</v>
      </c>
    </row>
    <row r="180" spans="1:15" x14ac:dyDescent="0.25">
      <c r="A180" s="12" t="s">
        <v>477</v>
      </c>
      <c r="B180" s="13">
        <v>93</v>
      </c>
      <c r="C180" s="13">
        <v>84</v>
      </c>
      <c r="D180" s="36">
        <v>0.107142857142857</v>
      </c>
      <c r="E180" s="13">
        <v>133</v>
      </c>
      <c r="F180" s="13">
        <v>116</v>
      </c>
      <c r="G180" s="13">
        <v>55</v>
      </c>
      <c r="H180" s="13">
        <v>63</v>
      </c>
      <c r="I180" s="13">
        <v>0</v>
      </c>
      <c r="J180" s="13">
        <v>0</v>
      </c>
      <c r="K180" s="13">
        <v>0</v>
      </c>
      <c r="L180" s="13">
        <v>0</v>
      </c>
      <c r="M180" s="13">
        <v>98</v>
      </c>
      <c r="N180" s="13">
        <v>0</v>
      </c>
      <c r="O180" s="26">
        <v>189</v>
      </c>
    </row>
    <row r="181" spans="1:15" x14ac:dyDescent="0.25">
      <c r="A181" s="12" t="s">
        <v>478</v>
      </c>
      <c r="B181" s="13">
        <v>9</v>
      </c>
      <c r="C181" s="13">
        <v>0</v>
      </c>
      <c r="D181" s="36">
        <v>0</v>
      </c>
      <c r="E181" s="13">
        <v>3</v>
      </c>
      <c r="F181" s="13">
        <v>0</v>
      </c>
      <c r="G181" s="13">
        <v>6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6">
        <v>0</v>
      </c>
    </row>
    <row r="182" spans="1:15" x14ac:dyDescent="0.25">
      <c r="A182" s="12" t="s">
        <v>479</v>
      </c>
      <c r="B182" s="13">
        <v>1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6">
        <v>0</v>
      </c>
    </row>
    <row r="183" spans="1:15" x14ac:dyDescent="0.25">
      <c r="A183" s="12" t="s">
        <v>480</v>
      </c>
      <c r="B183" s="13">
        <v>5</v>
      </c>
      <c r="C183" s="13">
        <v>5</v>
      </c>
      <c r="D183" s="36">
        <v>0</v>
      </c>
      <c r="E183" s="13">
        <v>1</v>
      </c>
      <c r="F183" s="13">
        <v>5</v>
      </c>
      <c r="G183" s="13">
        <v>8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6">
        <v>2</v>
      </c>
    </row>
    <row r="184" spans="1:15" x14ac:dyDescent="0.25">
      <c r="A184" s="12" t="s">
        <v>481</v>
      </c>
      <c r="B184" s="13">
        <v>33</v>
      </c>
      <c r="C184" s="13">
        <v>46</v>
      </c>
      <c r="D184" s="36">
        <v>-0.282608695652174</v>
      </c>
      <c r="E184" s="13">
        <v>86</v>
      </c>
      <c r="F184" s="13">
        <v>73</v>
      </c>
      <c r="G184" s="13">
        <v>29</v>
      </c>
      <c r="H184" s="13">
        <v>36</v>
      </c>
      <c r="I184" s="13">
        <v>0</v>
      </c>
      <c r="J184" s="13">
        <v>0</v>
      </c>
      <c r="K184" s="13">
        <v>0</v>
      </c>
      <c r="L184" s="13">
        <v>0</v>
      </c>
      <c r="M184" s="13">
        <v>15</v>
      </c>
      <c r="N184" s="13">
        <v>0</v>
      </c>
      <c r="O184" s="26">
        <v>76</v>
      </c>
    </row>
    <row r="185" spans="1:15" x14ac:dyDescent="0.25">
      <c r="A185" s="12" t="s">
        <v>482</v>
      </c>
      <c r="B185" s="13">
        <v>4</v>
      </c>
      <c r="C185" s="13">
        <v>2</v>
      </c>
      <c r="D185" s="36">
        <v>1</v>
      </c>
      <c r="E185" s="13">
        <v>0</v>
      </c>
      <c r="F185" s="13">
        <v>0</v>
      </c>
      <c r="G185" s="13">
        <v>0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6">
        <v>0</v>
      </c>
    </row>
    <row r="186" spans="1:15" x14ac:dyDescent="0.25">
      <c r="A186" s="54" t="s">
        <v>483</v>
      </c>
      <c r="B186" s="34">
        <v>49</v>
      </c>
      <c r="C186" s="34">
        <v>50</v>
      </c>
      <c r="D186" s="35">
        <v>-0.02</v>
      </c>
      <c r="E186" s="34">
        <v>0</v>
      </c>
      <c r="F186" s="34">
        <v>0</v>
      </c>
      <c r="G186" s="34">
        <v>18</v>
      </c>
      <c r="H186" s="34">
        <v>19</v>
      </c>
      <c r="I186" s="34">
        <v>0</v>
      </c>
      <c r="J186" s="34">
        <v>0</v>
      </c>
      <c r="K186" s="34">
        <v>0</v>
      </c>
      <c r="L186" s="34">
        <v>0</v>
      </c>
      <c r="M186" s="34">
        <v>3</v>
      </c>
      <c r="N186" s="34">
        <v>0</v>
      </c>
      <c r="O186" s="34">
        <v>16</v>
      </c>
    </row>
    <row r="187" spans="1:15" x14ac:dyDescent="0.25">
      <c r="A187" s="12" t="s">
        <v>484</v>
      </c>
      <c r="B187" s="13">
        <v>2</v>
      </c>
      <c r="C187" s="13">
        <v>0</v>
      </c>
      <c r="D187" s="36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6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6">
        <v>0</v>
      </c>
    </row>
    <row r="189" spans="1:15" x14ac:dyDescent="0.25">
      <c r="A189" s="12" t="s">
        <v>486</v>
      </c>
      <c r="B189" s="13">
        <v>17</v>
      </c>
      <c r="C189" s="13">
        <v>15</v>
      </c>
      <c r="D189" s="36">
        <v>0.133333333333333</v>
      </c>
      <c r="E189" s="13">
        <v>0</v>
      </c>
      <c r="F189" s="13">
        <v>0</v>
      </c>
      <c r="G189" s="13">
        <v>11</v>
      </c>
      <c r="H189" s="13">
        <v>12</v>
      </c>
      <c r="I189" s="13">
        <v>0</v>
      </c>
      <c r="J189" s="13">
        <v>0</v>
      </c>
      <c r="K189" s="13">
        <v>0</v>
      </c>
      <c r="L189" s="13">
        <v>0</v>
      </c>
      <c r="M189" s="13">
        <v>3</v>
      </c>
      <c r="N189" s="13">
        <v>0</v>
      </c>
      <c r="O189" s="26">
        <v>13</v>
      </c>
    </row>
    <row r="190" spans="1:15" x14ac:dyDescent="0.25">
      <c r="A190" s="12" t="s">
        <v>487</v>
      </c>
      <c r="B190" s="13">
        <v>0</v>
      </c>
      <c r="C190" s="13">
        <v>0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6">
        <v>0</v>
      </c>
    </row>
    <row r="191" spans="1:15" x14ac:dyDescent="0.25">
      <c r="A191" s="12" t="s">
        <v>488</v>
      </c>
      <c r="B191" s="13">
        <v>2</v>
      </c>
      <c r="C191" s="13">
        <v>6</v>
      </c>
      <c r="D191" s="36">
        <v>-0.66666666666666696</v>
      </c>
      <c r="E191" s="13">
        <v>0</v>
      </c>
      <c r="F191" s="13">
        <v>0</v>
      </c>
      <c r="G191" s="13">
        <v>3</v>
      </c>
      <c r="H191" s="13">
        <v>4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6">
        <v>3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6">
        <v>0</v>
      </c>
    </row>
    <row r="193" spans="1:15" x14ac:dyDescent="0.25">
      <c r="A193" s="12" t="s">
        <v>490</v>
      </c>
      <c r="B193" s="13">
        <v>11</v>
      </c>
      <c r="C193" s="13">
        <v>7</v>
      </c>
      <c r="D193" s="36">
        <v>0.57142857142857095</v>
      </c>
      <c r="E193" s="13">
        <v>0</v>
      </c>
      <c r="F193" s="13">
        <v>0</v>
      </c>
      <c r="G193" s="13">
        <v>1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6">
        <v>0</v>
      </c>
    </row>
    <row r="194" spans="1:15" x14ac:dyDescent="0.25">
      <c r="A194" s="12" t="s">
        <v>491</v>
      </c>
      <c r="B194" s="13">
        <v>0</v>
      </c>
      <c r="C194" s="13">
        <v>0</v>
      </c>
      <c r="D194" s="36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6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6">
        <v>0</v>
      </c>
    </row>
    <row r="196" spans="1:15" x14ac:dyDescent="0.25">
      <c r="A196" s="12" t="s">
        <v>493</v>
      </c>
      <c r="B196" s="13">
        <v>1</v>
      </c>
      <c r="C196" s="13">
        <v>2</v>
      </c>
      <c r="D196" s="36">
        <v>-0.5</v>
      </c>
      <c r="E196" s="13">
        <v>0</v>
      </c>
      <c r="F196" s="13">
        <v>0</v>
      </c>
      <c r="G196" s="13">
        <v>1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6">
        <v>0</v>
      </c>
    </row>
    <row r="197" spans="1:15" x14ac:dyDescent="0.25">
      <c r="A197" s="12" t="s">
        <v>494</v>
      </c>
      <c r="B197" s="13">
        <v>15</v>
      </c>
      <c r="C197" s="13">
        <v>20</v>
      </c>
      <c r="D197" s="36">
        <v>-0.25</v>
      </c>
      <c r="E197" s="13">
        <v>0</v>
      </c>
      <c r="F197" s="13">
        <v>0</v>
      </c>
      <c r="G197" s="13">
        <v>2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6">
        <v>0</v>
      </c>
    </row>
    <row r="198" spans="1:15" x14ac:dyDescent="0.25">
      <c r="A198" s="12" t="s">
        <v>495</v>
      </c>
      <c r="B198" s="13">
        <v>1</v>
      </c>
      <c r="C198" s="13">
        <v>0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6">
        <v>0</v>
      </c>
    </row>
    <row r="199" spans="1:15" x14ac:dyDescent="0.25">
      <c r="A199" s="12" t="s">
        <v>496</v>
      </c>
      <c r="B199" s="13">
        <v>0</v>
      </c>
      <c r="C199" s="13">
        <v>0</v>
      </c>
      <c r="D199" s="36">
        <v>0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6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6">
        <v>0</v>
      </c>
    </row>
    <row r="201" spans="1:15" x14ac:dyDescent="0.25">
      <c r="A201" s="54" t="s">
        <v>498</v>
      </c>
      <c r="B201" s="34">
        <v>18</v>
      </c>
      <c r="C201" s="34">
        <v>18</v>
      </c>
      <c r="D201" s="35">
        <v>0</v>
      </c>
      <c r="E201" s="34">
        <v>1</v>
      </c>
      <c r="F201" s="34">
        <v>0</v>
      </c>
      <c r="G201" s="34">
        <v>5</v>
      </c>
      <c r="H201" s="34">
        <v>6</v>
      </c>
      <c r="I201" s="34">
        <v>0</v>
      </c>
      <c r="J201" s="34">
        <v>0</v>
      </c>
      <c r="K201" s="34">
        <v>0</v>
      </c>
      <c r="L201" s="34">
        <v>0</v>
      </c>
      <c r="M201" s="34">
        <v>7</v>
      </c>
      <c r="N201" s="34">
        <v>0</v>
      </c>
      <c r="O201" s="34">
        <v>5</v>
      </c>
    </row>
    <row r="202" spans="1:15" x14ac:dyDescent="0.25">
      <c r="A202" s="12" t="s">
        <v>499</v>
      </c>
      <c r="B202" s="13">
        <v>3</v>
      </c>
      <c r="C202" s="13">
        <v>9</v>
      </c>
      <c r="D202" s="36">
        <v>-0.66666666666666696</v>
      </c>
      <c r="E202" s="13">
        <v>0</v>
      </c>
      <c r="F202" s="13">
        <v>0</v>
      </c>
      <c r="G202" s="13">
        <v>2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7</v>
      </c>
      <c r="N202" s="13">
        <v>0</v>
      </c>
      <c r="O202" s="26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6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6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6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6">
        <v>0</v>
      </c>
    </row>
    <row r="206" spans="1:15" x14ac:dyDescent="0.25">
      <c r="A206" s="12" t="s">
        <v>503</v>
      </c>
      <c r="B206" s="13">
        <v>10</v>
      </c>
      <c r="C206" s="13">
        <v>1</v>
      </c>
      <c r="D206" s="36">
        <v>9</v>
      </c>
      <c r="E206" s="13">
        <v>1</v>
      </c>
      <c r="F206" s="13">
        <v>0</v>
      </c>
      <c r="G206" s="13">
        <v>3</v>
      </c>
      <c r="H206" s="13">
        <v>5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6">
        <v>4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6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6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6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6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6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6">
        <v>0</v>
      </c>
    </row>
    <row r="212" spans="1:15" x14ac:dyDescent="0.25">
      <c r="A212" s="12" t="s">
        <v>509</v>
      </c>
      <c r="B212" s="13">
        <v>0</v>
      </c>
      <c r="C212" s="13">
        <v>2</v>
      </c>
      <c r="D212" s="36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6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6">
        <v>0</v>
      </c>
    </row>
    <row r="214" spans="1:15" x14ac:dyDescent="0.25">
      <c r="A214" s="12" t="s">
        <v>511</v>
      </c>
      <c r="B214" s="13">
        <v>4</v>
      </c>
      <c r="C214" s="13">
        <v>3</v>
      </c>
      <c r="D214" s="36">
        <v>0.33333333333333298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6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6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6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6">
        <v>0</v>
      </c>
    </row>
    <row r="218" spans="1:15" x14ac:dyDescent="0.25">
      <c r="A218" s="12" t="s">
        <v>515</v>
      </c>
      <c r="B218" s="13">
        <v>1</v>
      </c>
      <c r="C218" s="13">
        <v>2</v>
      </c>
      <c r="D218" s="36">
        <v>-0.5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6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6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6">
        <v>0</v>
      </c>
    </row>
    <row r="221" spans="1:15" x14ac:dyDescent="0.25">
      <c r="A221" s="54" t="s">
        <v>518</v>
      </c>
      <c r="B221" s="34">
        <v>147</v>
      </c>
      <c r="C221" s="34">
        <v>169</v>
      </c>
      <c r="D221" s="35">
        <v>-0.13017751479289899</v>
      </c>
      <c r="E221" s="34">
        <v>46</v>
      </c>
      <c r="F221" s="34">
        <v>26</v>
      </c>
      <c r="G221" s="34">
        <v>57</v>
      </c>
      <c r="H221" s="34">
        <v>45</v>
      </c>
      <c r="I221" s="34">
        <v>0</v>
      </c>
      <c r="J221" s="34">
        <v>0</v>
      </c>
      <c r="K221" s="34">
        <v>0</v>
      </c>
      <c r="L221" s="34">
        <v>0</v>
      </c>
      <c r="M221" s="34">
        <v>1</v>
      </c>
      <c r="N221" s="34">
        <v>5</v>
      </c>
      <c r="O221" s="34">
        <v>57</v>
      </c>
    </row>
    <row r="222" spans="1:15" x14ac:dyDescent="0.25">
      <c r="A222" s="12" t="s">
        <v>519</v>
      </c>
      <c r="B222" s="13">
        <v>0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6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6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6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6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6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6">
        <v>0</v>
      </c>
    </row>
    <row r="228" spans="1:15" x14ac:dyDescent="0.25">
      <c r="A228" s="12" t="s">
        <v>525</v>
      </c>
      <c r="B228" s="13">
        <v>0</v>
      </c>
      <c r="C228" s="13">
        <v>0</v>
      </c>
      <c r="D228" s="36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6">
        <v>0</v>
      </c>
    </row>
    <row r="229" spans="1:15" x14ac:dyDescent="0.25">
      <c r="A229" s="12" t="s">
        <v>526</v>
      </c>
      <c r="B229" s="13">
        <v>8</v>
      </c>
      <c r="C229" s="13">
        <v>9</v>
      </c>
      <c r="D229" s="36">
        <v>-0.11111111111111099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6">
        <v>1</v>
      </c>
    </row>
    <row r="230" spans="1:15" x14ac:dyDescent="0.25">
      <c r="A230" s="12" t="s">
        <v>527</v>
      </c>
      <c r="B230" s="13">
        <v>13</v>
      </c>
      <c r="C230" s="13">
        <v>7</v>
      </c>
      <c r="D230" s="36">
        <v>0.85714285714285698</v>
      </c>
      <c r="E230" s="13">
        <v>1</v>
      </c>
      <c r="F230" s="13">
        <v>1</v>
      </c>
      <c r="G230" s="13">
        <v>2</v>
      </c>
      <c r="H230" s="13">
        <v>2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6">
        <v>5</v>
      </c>
    </row>
    <row r="231" spans="1:15" x14ac:dyDescent="0.25">
      <c r="A231" s="12" t="s">
        <v>528</v>
      </c>
      <c r="B231" s="13">
        <v>7</v>
      </c>
      <c r="C231" s="13">
        <v>17</v>
      </c>
      <c r="D231" s="36">
        <v>-0.58823529411764697</v>
      </c>
      <c r="E231" s="13">
        <v>0</v>
      </c>
      <c r="F231" s="13">
        <v>0</v>
      </c>
      <c r="G231" s="13">
        <v>1</v>
      </c>
      <c r="H231" s="13">
        <v>1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6">
        <v>1</v>
      </c>
    </row>
    <row r="232" spans="1:15" x14ac:dyDescent="0.25">
      <c r="A232" s="12" t="s">
        <v>529</v>
      </c>
      <c r="B232" s="13">
        <v>3</v>
      </c>
      <c r="C232" s="13">
        <v>11</v>
      </c>
      <c r="D232" s="36">
        <v>-0.72727272727272696</v>
      </c>
      <c r="E232" s="13">
        <v>0</v>
      </c>
      <c r="F232" s="13">
        <v>0</v>
      </c>
      <c r="G232" s="13">
        <v>6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6">
        <v>4</v>
      </c>
    </row>
    <row r="233" spans="1:15" x14ac:dyDescent="0.25">
      <c r="A233" s="12" t="s">
        <v>530</v>
      </c>
      <c r="B233" s="13">
        <v>0</v>
      </c>
      <c r="C233" s="13">
        <v>0</v>
      </c>
      <c r="D233" s="36">
        <v>0</v>
      </c>
      <c r="E233" s="13">
        <v>0</v>
      </c>
      <c r="F233" s="13">
        <v>1</v>
      </c>
      <c r="G233" s="13">
        <v>0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6">
        <v>0</v>
      </c>
    </row>
    <row r="234" spans="1:15" x14ac:dyDescent="0.25">
      <c r="A234" s="12" t="s">
        <v>531</v>
      </c>
      <c r="B234" s="13">
        <v>0</v>
      </c>
      <c r="C234" s="13">
        <v>0</v>
      </c>
      <c r="D234" s="36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6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6">
        <v>0</v>
      </c>
    </row>
    <row r="236" spans="1:15" x14ac:dyDescent="0.25">
      <c r="A236" s="12" t="s">
        <v>533</v>
      </c>
      <c r="B236" s="13">
        <v>116</v>
      </c>
      <c r="C236" s="13">
        <v>125</v>
      </c>
      <c r="D236" s="36">
        <v>-7.1999999999999995E-2</v>
      </c>
      <c r="E236" s="13">
        <v>45</v>
      </c>
      <c r="F236" s="13">
        <v>24</v>
      </c>
      <c r="G236" s="13">
        <v>46</v>
      </c>
      <c r="H236" s="13">
        <v>36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5</v>
      </c>
      <c r="O236" s="26">
        <v>44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6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6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6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6">
        <v>0</v>
      </c>
      <c r="E240" s="13">
        <v>0</v>
      </c>
      <c r="F240" s="13">
        <v>0</v>
      </c>
      <c r="G240" s="13">
        <v>2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6">
        <v>1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6">
        <v>0</v>
      </c>
    </row>
    <row r="242" spans="1:15" x14ac:dyDescent="0.25">
      <c r="A242" s="54" t="s">
        <v>539</v>
      </c>
      <c r="B242" s="34">
        <v>1</v>
      </c>
      <c r="C242" s="34">
        <v>2</v>
      </c>
      <c r="D242" s="35">
        <v>-0.5</v>
      </c>
      <c r="E242" s="34">
        <v>0</v>
      </c>
      <c r="F242" s="34">
        <v>0</v>
      </c>
      <c r="G242" s="34">
        <v>0</v>
      </c>
      <c r="H242" s="34">
        <v>1</v>
      </c>
      <c r="I242" s="34">
        <v>0</v>
      </c>
      <c r="J242" s="34">
        <v>0</v>
      </c>
      <c r="K242" s="34">
        <v>0</v>
      </c>
      <c r="L242" s="34">
        <v>0</v>
      </c>
      <c r="M242" s="34">
        <v>2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6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6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6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6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6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6">
        <v>0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6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6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6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6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6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6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6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6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6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6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6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6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6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6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6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6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6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6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6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6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6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6">
        <v>0</v>
      </c>
    </row>
    <row r="269" spans="1:15" x14ac:dyDescent="0.25">
      <c r="A269" s="54" t="s">
        <v>566</v>
      </c>
      <c r="B269" s="34">
        <v>34</v>
      </c>
      <c r="C269" s="34">
        <v>26</v>
      </c>
      <c r="D269" s="35">
        <v>0.30769230769230799</v>
      </c>
      <c r="E269" s="34">
        <v>4</v>
      </c>
      <c r="F269" s="34">
        <v>4</v>
      </c>
      <c r="G269" s="34">
        <v>20</v>
      </c>
      <c r="H269" s="34">
        <v>22</v>
      </c>
      <c r="I269" s="34">
        <v>0</v>
      </c>
      <c r="J269" s="34">
        <v>1</v>
      </c>
      <c r="K269" s="34">
        <v>0</v>
      </c>
      <c r="L269" s="34">
        <v>0</v>
      </c>
      <c r="M269" s="34">
        <v>1</v>
      </c>
      <c r="N269" s="34">
        <v>0</v>
      </c>
      <c r="O269" s="34">
        <v>17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6">
        <v>0</v>
      </c>
    </row>
    <row r="271" spans="1:15" x14ac:dyDescent="0.25">
      <c r="A271" s="12" t="s">
        <v>568</v>
      </c>
      <c r="B271" s="13">
        <v>12</v>
      </c>
      <c r="C271" s="13">
        <v>15</v>
      </c>
      <c r="D271" s="36">
        <v>-0.2</v>
      </c>
      <c r="E271" s="13">
        <v>2</v>
      </c>
      <c r="F271" s="13">
        <v>3</v>
      </c>
      <c r="G271" s="13">
        <v>13</v>
      </c>
      <c r="H271" s="13">
        <v>13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6">
        <v>9</v>
      </c>
    </row>
    <row r="272" spans="1:15" x14ac:dyDescent="0.25">
      <c r="A272" s="12" t="s">
        <v>569</v>
      </c>
      <c r="B272" s="13">
        <v>20</v>
      </c>
      <c r="C272" s="13">
        <v>5</v>
      </c>
      <c r="D272" s="36">
        <v>3</v>
      </c>
      <c r="E272" s="13">
        <v>2</v>
      </c>
      <c r="F272" s="13">
        <v>1</v>
      </c>
      <c r="G272" s="13">
        <v>1</v>
      </c>
      <c r="H272" s="13">
        <v>3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6">
        <v>5</v>
      </c>
    </row>
    <row r="273" spans="1:15" x14ac:dyDescent="0.25">
      <c r="A273" s="12" t="s">
        <v>570</v>
      </c>
      <c r="B273" s="13">
        <v>0</v>
      </c>
      <c r="C273" s="13">
        <v>0</v>
      </c>
      <c r="D273" s="36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6">
        <v>0</v>
      </c>
    </row>
    <row r="274" spans="1:15" x14ac:dyDescent="0.25">
      <c r="A274" s="12" t="s">
        <v>571</v>
      </c>
      <c r="B274" s="13">
        <v>0</v>
      </c>
      <c r="C274" s="13">
        <v>1</v>
      </c>
      <c r="D274" s="36">
        <v>-1</v>
      </c>
      <c r="E274" s="13">
        <v>0</v>
      </c>
      <c r="F274" s="13">
        <v>0</v>
      </c>
      <c r="G274" s="13">
        <v>3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6">
        <v>0</v>
      </c>
    </row>
    <row r="275" spans="1:15" x14ac:dyDescent="0.25">
      <c r="A275" s="12" t="s">
        <v>572</v>
      </c>
      <c r="B275" s="13">
        <v>0</v>
      </c>
      <c r="C275" s="13">
        <v>1</v>
      </c>
      <c r="D275" s="36">
        <v>-1</v>
      </c>
      <c r="E275" s="13">
        <v>0</v>
      </c>
      <c r="F275" s="13">
        <v>0</v>
      </c>
      <c r="G275" s="13">
        <v>1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6">
        <v>3</v>
      </c>
    </row>
    <row r="276" spans="1:15" x14ac:dyDescent="0.25">
      <c r="A276" s="12" t="s">
        <v>573</v>
      </c>
      <c r="B276" s="13">
        <v>2</v>
      </c>
      <c r="C276" s="13">
        <v>4</v>
      </c>
      <c r="D276" s="36">
        <v>-0.5</v>
      </c>
      <c r="E276" s="13">
        <v>0</v>
      </c>
      <c r="F276" s="13">
        <v>0</v>
      </c>
      <c r="G276" s="13">
        <v>2</v>
      </c>
      <c r="H276" s="13">
        <v>1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6">
        <v>0</v>
      </c>
    </row>
    <row r="277" spans="1:15" x14ac:dyDescent="0.25">
      <c r="A277" s="12" t="s">
        <v>574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6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6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6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6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6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6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6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6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6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6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6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6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6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6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6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6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6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6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6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6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6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6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6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6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6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6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6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6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6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6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6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6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6">
        <v>0</v>
      </c>
    </row>
    <row r="310" spans="1:15" x14ac:dyDescent="0.25">
      <c r="A310" s="54" t="s">
        <v>607</v>
      </c>
      <c r="B310" s="34">
        <v>0</v>
      </c>
      <c r="C310" s="34">
        <v>0</v>
      </c>
      <c r="D310" s="35">
        <v>0</v>
      </c>
      <c r="E310" s="34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608</v>
      </c>
      <c r="B311" s="13">
        <v>0</v>
      </c>
      <c r="C311" s="13">
        <v>0</v>
      </c>
      <c r="D311" s="36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6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6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6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6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6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6">
        <v>0</v>
      </c>
    </row>
    <row r="316" spans="1:15" x14ac:dyDescent="0.25">
      <c r="A316" s="54" t="s">
        <v>613</v>
      </c>
      <c r="B316" s="34">
        <v>5</v>
      </c>
      <c r="C316" s="34">
        <v>0</v>
      </c>
      <c r="D316" s="35">
        <v>0</v>
      </c>
      <c r="E316" s="34">
        <v>0</v>
      </c>
      <c r="F316" s="34">
        <v>0</v>
      </c>
      <c r="G316" s="34">
        <v>1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1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5</v>
      </c>
      <c r="C317" s="13">
        <v>0</v>
      </c>
      <c r="D317" s="36">
        <v>0</v>
      </c>
      <c r="E317" s="13">
        <v>0</v>
      </c>
      <c r="F317" s="13">
        <v>0</v>
      </c>
      <c r="G317" s="13">
        <v>1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1</v>
      </c>
      <c r="N317" s="13">
        <v>0</v>
      </c>
      <c r="O317" s="26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6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6">
        <v>0</v>
      </c>
    </row>
    <row r="321" spans="1:15" x14ac:dyDescent="0.25">
      <c r="A321" s="54" t="s">
        <v>618</v>
      </c>
      <c r="B321" s="34">
        <v>1450</v>
      </c>
      <c r="C321" s="34">
        <v>1487</v>
      </c>
      <c r="D321" s="35">
        <v>-2.4882313382649599E-2</v>
      </c>
      <c r="E321" s="34">
        <v>8</v>
      </c>
      <c r="F321" s="34">
        <v>0</v>
      </c>
      <c r="G321" s="34">
        <v>57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1</v>
      </c>
      <c r="N321" s="34">
        <v>0</v>
      </c>
      <c r="O321" s="34">
        <v>0</v>
      </c>
    </row>
    <row r="322" spans="1:15" x14ac:dyDescent="0.25">
      <c r="A322" s="12" t="s">
        <v>619</v>
      </c>
      <c r="B322" s="13">
        <v>1450</v>
      </c>
      <c r="C322" s="13">
        <v>1487</v>
      </c>
      <c r="D322" s="36">
        <v>-2.4882313382649599E-2</v>
      </c>
      <c r="E322" s="13">
        <v>8</v>
      </c>
      <c r="F322" s="13">
        <v>0</v>
      </c>
      <c r="G322" s="13">
        <v>57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6">
        <v>0</v>
      </c>
    </row>
    <row r="323" spans="1:15" x14ac:dyDescent="0.25">
      <c r="A323" s="54" t="s">
        <v>620</v>
      </c>
      <c r="B323" s="34">
        <v>1</v>
      </c>
      <c r="C323" s="34">
        <v>3</v>
      </c>
      <c r="D323" s="35">
        <v>-0.66666666666666696</v>
      </c>
      <c r="E323" s="34">
        <v>0</v>
      </c>
      <c r="F323" s="34">
        <v>0</v>
      </c>
      <c r="G323" s="34">
        <v>1</v>
      </c>
      <c r="H323" s="34">
        <v>2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1</v>
      </c>
      <c r="C324" s="13">
        <v>3</v>
      </c>
      <c r="D324" s="36">
        <v>-0.66666666666666696</v>
      </c>
      <c r="E324" s="13">
        <v>0</v>
      </c>
      <c r="F324" s="13">
        <v>0</v>
      </c>
      <c r="G324" s="13">
        <v>1</v>
      </c>
      <c r="H324" s="13">
        <v>2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6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6">
        <v>0</v>
      </c>
    </row>
    <row r="327" spans="1:15" x14ac:dyDescent="0.25">
      <c r="A327" s="53" t="s">
        <v>624</v>
      </c>
      <c r="B327" s="34">
        <v>6585</v>
      </c>
      <c r="C327" s="34">
        <v>6460</v>
      </c>
      <c r="D327" s="35">
        <v>1.9349845201238398E-2</v>
      </c>
      <c r="E327" s="34">
        <v>452</v>
      </c>
      <c r="F327" s="34">
        <v>336</v>
      </c>
      <c r="G327" s="34">
        <v>817</v>
      </c>
      <c r="H327" s="34">
        <v>673</v>
      </c>
      <c r="I327" s="34">
        <v>8</v>
      </c>
      <c r="J327" s="34">
        <v>10</v>
      </c>
      <c r="K327" s="34">
        <v>0</v>
      </c>
      <c r="L327" s="34">
        <v>0</v>
      </c>
      <c r="M327" s="34">
        <v>194</v>
      </c>
      <c r="N327" s="34">
        <v>32</v>
      </c>
      <c r="O327" s="34">
        <v>708</v>
      </c>
    </row>
  </sheetData>
  <sheetProtection algorithmName="SHA-512" hashValue="kKEoabBQm14V3ZVlJc3NRiW70w5jHJ8B+ohH+kETdMy0fFFHwezeeug+rKSCpr4UtwlhI7fd59kmUV+lebDkyA==" saltValue="MLJQj4Z5Bla9pqi6dpvlU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6">
        <v>0</v>
      </c>
    </row>
    <row r="6" spans="1:3" x14ac:dyDescent="0.25">
      <c r="A6" s="174"/>
      <c r="B6" s="12" t="s">
        <v>311</v>
      </c>
      <c r="C6" s="26">
        <v>18</v>
      </c>
    </row>
    <row r="7" spans="1:3" x14ac:dyDescent="0.25">
      <c r="A7" s="174"/>
      <c r="B7" s="12" t="s">
        <v>629</v>
      </c>
      <c r="C7" s="26">
        <v>2</v>
      </c>
    </row>
    <row r="8" spans="1:3" x14ac:dyDescent="0.25">
      <c r="A8" s="174"/>
      <c r="B8" s="12" t="s">
        <v>630</v>
      </c>
      <c r="C8" s="26">
        <v>8</v>
      </c>
    </row>
    <row r="9" spans="1:3" x14ac:dyDescent="0.25">
      <c r="A9" s="174"/>
      <c r="B9" s="12" t="s">
        <v>631</v>
      </c>
      <c r="C9" s="26">
        <v>8</v>
      </c>
    </row>
    <row r="10" spans="1:3" x14ac:dyDescent="0.25">
      <c r="A10" s="174"/>
      <c r="B10" s="12" t="s">
        <v>632</v>
      </c>
      <c r="C10" s="26">
        <v>13</v>
      </c>
    </row>
    <row r="11" spans="1:3" x14ac:dyDescent="0.25">
      <c r="A11" s="174"/>
      <c r="B11" s="12" t="s">
        <v>633</v>
      </c>
      <c r="C11" s="26">
        <v>9</v>
      </c>
    </row>
    <row r="12" spans="1:3" x14ac:dyDescent="0.25">
      <c r="A12" s="174"/>
      <c r="B12" s="12" t="s">
        <v>408</v>
      </c>
      <c r="C12" s="26">
        <v>4</v>
      </c>
    </row>
    <row r="13" spans="1:3" x14ac:dyDescent="0.25">
      <c r="A13" s="174"/>
      <c r="B13" s="12" t="s">
        <v>634</v>
      </c>
      <c r="C13" s="26">
        <v>0</v>
      </c>
    </row>
    <row r="14" spans="1:3" x14ac:dyDescent="0.25">
      <c r="A14" s="174"/>
      <c r="B14" s="12" t="s">
        <v>635</v>
      </c>
      <c r="C14" s="26">
        <v>0</v>
      </c>
    </row>
    <row r="15" spans="1:3" x14ac:dyDescent="0.25">
      <c r="A15" s="174"/>
      <c r="B15" s="12" t="s">
        <v>478</v>
      </c>
      <c r="C15" s="26">
        <v>1</v>
      </c>
    </row>
    <row r="16" spans="1:3" x14ac:dyDescent="0.25">
      <c r="A16" s="174"/>
      <c r="B16" s="12" t="s">
        <v>636</v>
      </c>
      <c r="C16" s="26">
        <v>9</v>
      </c>
    </row>
    <row r="17" spans="1:3" x14ac:dyDescent="0.25">
      <c r="A17" s="174"/>
      <c r="B17" s="12" t="s">
        <v>637</v>
      </c>
      <c r="C17" s="26">
        <v>10</v>
      </c>
    </row>
    <row r="18" spans="1:3" x14ac:dyDescent="0.25">
      <c r="A18" s="174"/>
      <c r="B18" s="12" t="s">
        <v>638</v>
      </c>
      <c r="C18" s="26">
        <v>1</v>
      </c>
    </row>
    <row r="19" spans="1:3" x14ac:dyDescent="0.25">
      <c r="A19" s="175"/>
      <c r="B19" s="12" t="s">
        <v>106</v>
      </c>
      <c r="C19" s="26">
        <v>6</v>
      </c>
    </row>
    <row r="20" spans="1:3" x14ac:dyDescent="0.25">
      <c r="A20" s="173" t="s">
        <v>639</v>
      </c>
      <c r="B20" s="12" t="s">
        <v>640</v>
      </c>
      <c r="C20" s="26">
        <v>2</v>
      </c>
    </row>
    <row r="21" spans="1:3" x14ac:dyDescent="0.25">
      <c r="A21" s="175"/>
      <c r="B21" s="12" t="s">
        <v>641</v>
      </c>
      <c r="C21" s="26">
        <v>2</v>
      </c>
    </row>
    <row r="22" spans="1:3" x14ac:dyDescent="0.25">
      <c r="A22" s="173" t="s">
        <v>642</v>
      </c>
      <c r="B22" s="12" t="s">
        <v>643</v>
      </c>
      <c r="C22" s="26">
        <v>12</v>
      </c>
    </row>
    <row r="23" spans="1:3" x14ac:dyDescent="0.25">
      <c r="A23" s="174"/>
      <c r="B23" s="12" t="s">
        <v>644</v>
      </c>
      <c r="C23" s="26">
        <v>36</v>
      </c>
    </row>
    <row r="24" spans="1:3" x14ac:dyDescent="0.25">
      <c r="A24" s="175"/>
      <c r="B24" s="16" t="s">
        <v>645</v>
      </c>
      <c r="C24" s="37">
        <v>63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9"/>
      <c r="C27" s="26">
        <v>62</v>
      </c>
    </row>
    <row r="28" spans="1:3" x14ac:dyDescent="0.25">
      <c r="A28" s="173" t="s">
        <v>282</v>
      </c>
      <c r="B28" s="12" t="s">
        <v>648</v>
      </c>
      <c r="C28" s="26">
        <v>0</v>
      </c>
    </row>
    <row r="29" spans="1:3" x14ac:dyDescent="0.25">
      <c r="A29" s="174"/>
      <c r="B29" s="12" t="s">
        <v>649</v>
      </c>
      <c r="C29" s="26">
        <v>11</v>
      </c>
    </row>
    <row r="30" spans="1:3" x14ac:dyDescent="0.25">
      <c r="A30" s="174"/>
      <c r="B30" s="12" t="s">
        <v>650</v>
      </c>
      <c r="C30" s="26">
        <v>1</v>
      </c>
    </row>
    <row r="31" spans="1:3" x14ac:dyDescent="0.25">
      <c r="A31" s="175"/>
      <c r="B31" s="12" t="s">
        <v>651</v>
      </c>
      <c r="C31" s="26">
        <v>3</v>
      </c>
    </row>
    <row r="32" spans="1:3" x14ac:dyDescent="0.25">
      <c r="A32" s="11" t="s">
        <v>652</v>
      </c>
      <c r="B32" s="19"/>
      <c r="C32" s="26">
        <v>1</v>
      </c>
    </row>
    <row r="33" spans="1:3" x14ac:dyDescent="0.25">
      <c r="A33" s="11" t="s">
        <v>653</v>
      </c>
      <c r="B33" s="19"/>
      <c r="C33" s="26">
        <v>25</v>
      </c>
    </row>
    <row r="34" spans="1:3" x14ac:dyDescent="0.25">
      <c r="A34" s="11" t="s">
        <v>654</v>
      </c>
      <c r="B34" s="19"/>
      <c r="C34" s="26">
        <v>29</v>
      </c>
    </row>
    <row r="35" spans="1:3" x14ac:dyDescent="0.25">
      <c r="A35" s="11" t="s">
        <v>655</v>
      </c>
      <c r="B35" s="19"/>
      <c r="C35" s="26">
        <v>0</v>
      </c>
    </row>
    <row r="36" spans="1:3" x14ac:dyDescent="0.25">
      <c r="A36" s="11" t="s">
        <v>656</v>
      </c>
      <c r="B36" s="19"/>
      <c r="C36" s="26">
        <v>2</v>
      </c>
    </row>
    <row r="37" spans="1:3" x14ac:dyDescent="0.25">
      <c r="A37" s="11" t="s">
        <v>657</v>
      </c>
      <c r="B37" s="19"/>
      <c r="C37" s="26">
        <v>0</v>
      </c>
    </row>
    <row r="38" spans="1:3" x14ac:dyDescent="0.25">
      <c r="A38" s="11" t="s">
        <v>645</v>
      </c>
      <c r="B38" s="19"/>
      <c r="C38" s="26">
        <v>9</v>
      </c>
    </row>
    <row r="39" spans="1:3" x14ac:dyDescent="0.25">
      <c r="A39" s="173" t="s">
        <v>658</v>
      </c>
      <c r="B39" s="12" t="s">
        <v>659</v>
      </c>
      <c r="C39" s="26">
        <v>1</v>
      </c>
    </row>
    <row r="40" spans="1:3" x14ac:dyDescent="0.25">
      <c r="A40" s="174"/>
      <c r="B40" s="12" t="s">
        <v>660</v>
      </c>
      <c r="C40" s="26">
        <v>0</v>
      </c>
    </row>
    <row r="41" spans="1:3" x14ac:dyDescent="0.25">
      <c r="A41" s="174"/>
      <c r="B41" s="12" t="s">
        <v>661</v>
      </c>
      <c r="C41" s="26">
        <v>0</v>
      </c>
    </row>
    <row r="42" spans="1:3" x14ac:dyDescent="0.25">
      <c r="A42" s="174"/>
      <c r="B42" s="12" t="s">
        <v>662</v>
      </c>
      <c r="C42" s="26">
        <v>0</v>
      </c>
    </row>
    <row r="43" spans="1:3" x14ac:dyDescent="0.25">
      <c r="A43" s="175"/>
      <c r="B43" s="16" t="s">
        <v>663</v>
      </c>
      <c r="C43" s="37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9"/>
      <c r="C46" s="26">
        <v>16</v>
      </c>
    </row>
    <row r="47" spans="1:3" x14ac:dyDescent="0.25">
      <c r="A47" s="173" t="s">
        <v>76</v>
      </c>
      <c r="B47" s="12" t="s">
        <v>665</v>
      </c>
      <c r="C47" s="26">
        <v>23</v>
      </c>
    </row>
    <row r="48" spans="1:3" x14ac:dyDescent="0.25">
      <c r="A48" s="175"/>
      <c r="B48" s="12" t="s">
        <v>666</v>
      </c>
      <c r="C48" s="26">
        <v>35</v>
      </c>
    </row>
    <row r="49" spans="1:3" x14ac:dyDescent="0.25">
      <c r="A49" s="173" t="s">
        <v>667</v>
      </c>
      <c r="B49" s="12" t="s">
        <v>668</v>
      </c>
      <c r="C49" s="26">
        <v>1</v>
      </c>
    </row>
    <row r="50" spans="1:3" x14ac:dyDescent="0.25">
      <c r="A50" s="175"/>
      <c r="B50" s="16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6">
        <v>197</v>
      </c>
    </row>
    <row r="54" spans="1:3" x14ac:dyDescent="0.25">
      <c r="A54" s="174"/>
      <c r="B54" s="12" t="s">
        <v>671</v>
      </c>
      <c r="C54" s="26">
        <v>27</v>
      </c>
    </row>
    <row r="55" spans="1:3" x14ac:dyDescent="0.25">
      <c r="A55" s="174"/>
      <c r="B55" s="12" t="s">
        <v>672</v>
      </c>
      <c r="C55" s="26">
        <v>17</v>
      </c>
    </row>
    <row r="56" spans="1:3" x14ac:dyDescent="0.25">
      <c r="A56" s="174"/>
      <c r="B56" s="12" t="s">
        <v>673</v>
      </c>
      <c r="C56" s="26">
        <v>65</v>
      </c>
    </row>
    <row r="57" spans="1:3" x14ac:dyDescent="0.25">
      <c r="A57" s="175"/>
      <c r="B57" s="12" t="s">
        <v>674</v>
      </c>
      <c r="C57" s="26">
        <v>2</v>
      </c>
    </row>
    <row r="58" spans="1:3" x14ac:dyDescent="0.25">
      <c r="A58" s="173" t="s">
        <v>675</v>
      </c>
      <c r="B58" s="12" t="s">
        <v>676</v>
      </c>
      <c r="C58" s="26">
        <v>86</v>
      </c>
    </row>
    <row r="59" spans="1:3" x14ac:dyDescent="0.25">
      <c r="A59" s="174"/>
      <c r="B59" s="12" t="s">
        <v>677</v>
      </c>
      <c r="C59" s="26">
        <v>5</v>
      </c>
    </row>
    <row r="60" spans="1:3" x14ac:dyDescent="0.25">
      <c r="A60" s="174"/>
      <c r="B60" s="12" t="s">
        <v>678</v>
      </c>
      <c r="C60" s="26">
        <v>0</v>
      </c>
    </row>
    <row r="61" spans="1:3" x14ac:dyDescent="0.25">
      <c r="A61" s="174"/>
      <c r="B61" s="12" t="s">
        <v>679</v>
      </c>
      <c r="C61" s="26">
        <v>48</v>
      </c>
    </row>
    <row r="62" spans="1:3" x14ac:dyDescent="0.25">
      <c r="A62" s="175"/>
      <c r="B62" s="16" t="s">
        <v>674</v>
      </c>
      <c r="C62" s="37">
        <v>22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9"/>
      <c r="C65" s="26">
        <v>23</v>
      </c>
    </row>
    <row r="66" spans="1:3" x14ac:dyDescent="0.25">
      <c r="A66" s="11" t="s">
        <v>682</v>
      </c>
      <c r="B66" s="19"/>
      <c r="C66" s="26">
        <v>5</v>
      </c>
    </row>
    <row r="67" spans="1:3" x14ac:dyDescent="0.25">
      <c r="A67" s="11" t="s">
        <v>683</v>
      </c>
      <c r="B67" s="19"/>
      <c r="C67" s="26">
        <v>48</v>
      </c>
    </row>
    <row r="68" spans="1:3" x14ac:dyDescent="0.25">
      <c r="A68" s="173" t="s">
        <v>684</v>
      </c>
      <c r="B68" s="12" t="s">
        <v>685</v>
      </c>
      <c r="C68" s="26">
        <v>0</v>
      </c>
    </row>
    <row r="69" spans="1:3" x14ac:dyDescent="0.25">
      <c r="A69" s="175"/>
      <c r="B69" s="12" t="s">
        <v>686</v>
      </c>
      <c r="C69" s="26">
        <v>7</v>
      </c>
    </row>
    <row r="70" spans="1:3" x14ac:dyDescent="0.25">
      <c r="A70" s="11" t="s">
        <v>687</v>
      </c>
      <c r="B70" s="19"/>
      <c r="C70" s="26">
        <v>0</v>
      </c>
    </row>
    <row r="71" spans="1:3" x14ac:dyDescent="0.25">
      <c r="A71" s="11" t="s">
        <v>688</v>
      </c>
      <c r="B71" s="19"/>
      <c r="C71" s="26">
        <v>5</v>
      </c>
    </row>
    <row r="72" spans="1:3" x14ac:dyDescent="0.25">
      <c r="A72" s="11" t="s">
        <v>689</v>
      </c>
      <c r="B72" s="19"/>
      <c r="C72" s="26">
        <v>0</v>
      </c>
    </row>
    <row r="73" spans="1:3" x14ac:dyDescent="0.25">
      <c r="A73" s="11" t="s">
        <v>690</v>
      </c>
      <c r="B73" s="19"/>
      <c r="C73" s="26">
        <v>15</v>
      </c>
    </row>
    <row r="74" spans="1:3" x14ac:dyDescent="0.25">
      <c r="A74" s="11" t="s">
        <v>691</v>
      </c>
      <c r="B74" s="19"/>
      <c r="C74" s="26">
        <v>0</v>
      </c>
    </row>
    <row r="75" spans="1:3" x14ac:dyDescent="0.25">
      <c r="A75" s="11" t="s">
        <v>692</v>
      </c>
      <c r="B75" s="20"/>
      <c r="C75" s="37">
        <v>0</v>
      </c>
    </row>
  </sheetData>
  <sheetProtection algorithmName="SHA-512" hashValue="2054zHRH+iAqBLS4ZQF3VAwOFO3Ai+S8cugu6ynQpCS7vHrQbL9Fr07hETjdTA54QA0x/PiaU1TR/0qcVM4kNA==" saltValue="WuY5veqXQoflDX9ZbO6PX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43">
        <v>17</v>
      </c>
    </row>
    <row r="6" spans="1:3" x14ac:dyDescent="0.25">
      <c r="A6" s="185"/>
      <c r="B6" s="42" t="s">
        <v>289</v>
      </c>
      <c r="C6" s="43">
        <v>18</v>
      </c>
    </row>
    <row r="7" spans="1:3" x14ac:dyDescent="0.25">
      <c r="A7" s="185"/>
      <c r="B7" s="42" t="s">
        <v>697</v>
      </c>
      <c r="C7" s="43">
        <v>6</v>
      </c>
    </row>
    <row r="8" spans="1:3" x14ac:dyDescent="0.25">
      <c r="A8" s="185"/>
      <c r="B8" s="42" t="s">
        <v>698</v>
      </c>
      <c r="C8" s="25"/>
    </row>
    <row r="9" spans="1:3" x14ac:dyDescent="0.25">
      <c r="A9" s="185"/>
      <c r="B9" s="42" t="s">
        <v>699</v>
      </c>
      <c r="C9" s="25"/>
    </row>
    <row r="10" spans="1:3" x14ac:dyDescent="0.25">
      <c r="A10" s="185"/>
      <c r="B10" s="42" t="s">
        <v>700</v>
      </c>
      <c r="C10" s="25"/>
    </row>
    <row r="11" spans="1:3" x14ac:dyDescent="0.25">
      <c r="A11" s="186"/>
      <c r="B11" s="42" t="s">
        <v>701</v>
      </c>
      <c r="C11" s="25"/>
    </row>
    <row r="12" spans="1:3" x14ac:dyDescent="0.25">
      <c r="A12" s="184" t="s">
        <v>702</v>
      </c>
      <c r="B12" s="42" t="s">
        <v>59</v>
      </c>
      <c r="C12" s="43">
        <v>16</v>
      </c>
    </row>
    <row r="13" spans="1:3" x14ac:dyDescent="0.25">
      <c r="A13" s="185"/>
      <c r="B13" s="42" t="s">
        <v>703</v>
      </c>
      <c r="C13" s="43">
        <v>1</v>
      </c>
    </row>
    <row r="14" spans="1:3" x14ac:dyDescent="0.25">
      <c r="A14" s="185"/>
      <c r="B14" s="42" t="s">
        <v>704</v>
      </c>
      <c r="C14" s="43">
        <v>12</v>
      </c>
    </row>
    <row r="15" spans="1:3" x14ac:dyDescent="0.25">
      <c r="A15" s="186"/>
      <c r="B15" s="44" t="s">
        <v>705</v>
      </c>
      <c r="C15" s="45">
        <v>31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9"/>
      <c r="C18" s="43">
        <v>3</v>
      </c>
    </row>
    <row r="19" spans="1:3" x14ac:dyDescent="0.25">
      <c r="A19" s="41" t="s">
        <v>708</v>
      </c>
      <c r="B19" s="19"/>
      <c r="C19" s="43">
        <v>1</v>
      </c>
    </row>
    <row r="20" spans="1:3" x14ac:dyDescent="0.25">
      <c r="A20" s="41" t="s">
        <v>709</v>
      </c>
      <c r="B20" s="19"/>
      <c r="C20" s="43">
        <v>1</v>
      </c>
    </row>
    <row r="21" spans="1:3" x14ac:dyDescent="0.25">
      <c r="A21" s="41" t="s">
        <v>710</v>
      </c>
      <c r="B21" s="19"/>
      <c r="C21" s="43">
        <v>2</v>
      </c>
    </row>
    <row r="22" spans="1:3" x14ac:dyDescent="0.25">
      <c r="A22" s="41" t="s">
        <v>711</v>
      </c>
      <c r="B22" s="19"/>
      <c r="C22" s="43">
        <v>21</v>
      </c>
    </row>
    <row r="23" spans="1:3" x14ac:dyDescent="0.25">
      <c r="A23" s="41" t="s">
        <v>712</v>
      </c>
      <c r="B23" s="19"/>
      <c r="C23" s="43">
        <v>7</v>
      </c>
    </row>
    <row r="24" spans="1:3" x14ac:dyDescent="0.25">
      <c r="A24" s="41" t="s">
        <v>713</v>
      </c>
      <c r="B24" s="19"/>
      <c r="C24" s="43">
        <v>3</v>
      </c>
    </row>
    <row r="25" spans="1:3" x14ac:dyDescent="0.25">
      <c r="A25" s="41" t="s">
        <v>714</v>
      </c>
      <c r="B25" s="19"/>
      <c r="C25" s="43">
        <v>0</v>
      </c>
    </row>
    <row r="26" spans="1:3" x14ac:dyDescent="0.25">
      <c r="A26" s="41" t="s">
        <v>715</v>
      </c>
      <c r="B26" s="19"/>
      <c r="C26" s="43">
        <v>0</v>
      </c>
    </row>
    <row r="27" spans="1:3" x14ac:dyDescent="0.25">
      <c r="A27" s="41" t="s">
        <v>716</v>
      </c>
      <c r="B27" s="20"/>
      <c r="C27" s="45">
        <v>1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9"/>
      <c r="C30" s="43">
        <v>2</v>
      </c>
    </row>
    <row r="31" spans="1:3" x14ac:dyDescent="0.25">
      <c r="A31" s="41" t="s">
        <v>719</v>
      </c>
      <c r="B31" s="19"/>
      <c r="C31" s="25"/>
    </row>
    <row r="32" spans="1:3" x14ac:dyDescent="0.25">
      <c r="A32" s="41" t="s">
        <v>720</v>
      </c>
      <c r="B32" s="19"/>
      <c r="C32" s="43">
        <v>11</v>
      </c>
    </row>
    <row r="33" spans="1:6" x14ac:dyDescent="0.25">
      <c r="A33" s="41" t="s">
        <v>721</v>
      </c>
      <c r="B33" s="19"/>
      <c r="C33" s="43">
        <v>17</v>
      </c>
    </row>
    <row r="34" spans="1:6" x14ac:dyDescent="0.25">
      <c r="A34" s="41" t="s">
        <v>722</v>
      </c>
      <c r="B34" s="19"/>
      <c r="C34" s="43">
        <v>1</v>
      </c>
    </row>
    <row r="35" spans="1:6" x14ac:dyDescent="0.25">
      <c r="A35" s="41" t="s">
        <v>723</v>
      </c>
      <c r="B35" s="19"/>
      <c r="C35" s="43">
        <v>16</v>
      </c>
    </row>
    <row r="36" spans="1:6" x14ac:dyDescent="0.25">
      <c r="A36" s="41" t="s">
        <v>724</v>
      </c>
      <c r="B36" s="19"/>
      <c r="C36" s="25"/>
    </row>
    <row r="37" spans="1:6" x14ac:dyDescent="0.25">
      <c r="A37" s="41" t="s">
        <v>725</v>
      </c>
      <c r="B37" s="20"/>
      <c r="C37" s="46"/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9"/>
      <c r="C40" s="43">
        <v>2</v>
      </c>
    </row>
    <row r="41" spans="1:6" x14ac:dyDescent="0.25">
      <c r="A41" s="41" t="s">
        <v>109</v>
      </c>
      <c r="B41" s="19"/>
      <c r="C41" s="43">
        <v>1</v>
      </c>
    </row>
    <row r="42" spans="1:6" x14ac:dyDescent="0.25">
      <c r="A42" s="41" t="s">
        <v>727</v>
      </c>
      <c r="B42" s="20"/>
      <c r="C42" s="46"/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7" t="s">
        <v>99</v>
      </c>
      <c r="D44" s="47" t="s">
        <v>729</v>
      </c>
      <c r="E44" s="47" t="s">
        <v>704</v>
      </c>
      <c r="F44" s="47" t="s">
        <v>703</v>
      </c>
    </row>
    <row r="45" spans="1:6" x14ac:dyDescent="0.25">
      <c r="A45" s="184" t="s">
        <v>627</v>
      </c>
      <c r="B45" s="42" t="s">
        <v>730</v>
      </c>
      <c r="C45" s="15"/>
      <c r="D45" s="15"/>
      <c r="E45" s="15"/>
      <c r="F45" s="25"/>
    </row>
    <row r="46" spans="1:6" x14ac:dyDescent="0.25">
      <c r="A46" s="185"/>
      <c r="B46" s="42" t="s">
        <v>731</v>
      </c>
      <c r="C46" s="15"/>
      <c r="D46" s="15"/>
      <c r="E46" s="15"/>
      <c r="F46" s="25"/>
    </row>
    <row r="47" spans="1:6" x14ac:dyDescent="0.25">
      <c r="A47" s="185"/>
      <c r="B47" s="42" t="s">
        <v>732</v>
      </c>
      <c r="C47" s="15"/>
      <c r="D47" s="15"/>
      <c r="E47" s="15"/>
      <c r="F47" s="25"/>
    </row>
    <row r="48" spans="1:6" x14ac:dyDescent="0.25">
      <c r="A48" s="185"/>
      <c r="B48" s="42" t="s">
        <v>733</v>
      </c>
      <c r="C48" s="15"/>
      <c r="D48" s="15"/>
      <c r="E48" s="15"/>
      <c r="F48" s="25"/>
    </row>
    <row r="49" spans="1:6" x14ac:dyDescent="0.25">
      <c r="A49" s="185"/>
      <c r="B49" s="42" t="s">
        <v>311</v>
      </c>
      <c r="C49" s="48">
        <v>2</v>
      </c>
      <c r="D49" s="48">
        <v>4</v>
      </c>
      <c r="E49" s="48">
        <v>1</v>
      </c>
      <c r="F49" s="43">
        <v>0</v>
      </c>
    </row>
    <row r="50" spans="1:6" x14ac:dyDescent="0.25">
      <c r="A50" s="185"/>
      <c r="B50" s="42" t="s">
        <v>734</v>
      </c>
      <c r="C50" s="48">
        <v>18</v>
      </c>
      <c r="D50" s="48">
        <v>10</v>
      </c>
      <c r="E50" s="48">
        <v>7</v>
      </c>
      <c r="F50" s="43">
        <v>0</v>
      </c>
    </row>
    <row r="51" spans="1:6" x14ac:dyDescent="0.25">
      <c r="A51" s="185"/>
      <c r="B51" s="42" t="s">
        <v>735</v>
      </c>
      <c r="C51" s="48">
        <v>4</v>
      </c>
      <c r="D51" s="48">
        <v>2</v>
      </c>
      <c r="E51" s="48">
        <v>0</v>
      </c>
      <c r="F51" s="43">
        <v>0</v>
      </c>
    </row>
    <row r="52" spans="1:6" x14ac:dyDescent="0.25">
      <c r="A52" s="185"/>
      <c r="B52" s="42" t="s">
        <v>736</v>
      </c>
      <c r="C52" s="15"/>
      <c r="D52" s="15"/>
      <c r="E52" s="15"/>
      <c r="F52" s="25"/>
    </row>
    <row r="53" spans="1:6" x14ac:dyDescent="0.25">
      <c r="A53" s="185"/>
      <c r="B53" s="42" t="s">
        <v>737</v>
      </c>
      <c r="C53" s="15"/>
      <c r="D53" s="15"/>
      <c r="E53" s="15"/>
      <c r="F53" s="25"/>
    </row>
    <row r="54" spans="1:6" x14ac:dyDescent="0.25">
      <c r="A54" s="185"/>
      <c r="B54" s="42" t="s">
        <v>738</v>
      </c>
      <c r="C54" s="48">
        <v>6</v>
      </c>
      <c r="D54" s="48">
        <v>4</v>
      </c>
      <c r="E54" s="48">
        <v>1</v>
      </c>
      <c r="F54" s="43">
        <v>0</v>
      </c>
    </row>
    <row r="55" spans="1:6" x14ac:dyDescent="0.25">
      <c r="A55" s="185"/>
      <c r="B55" s="42" t="s">
        <v>739</v>
      </c>
      <c r="C55" s="15"/>
      <c r="D55" s="15"/>
      <c r="E55" s="15"/>
      <c r="F55" s="25"/>
    </row>
    <row r="56" spans="1:6" x14ac:dyDescent="0.25">
      <c r="A56" s="185"/>
      <c r="B56" s="42" t="s">
        <v>740</v>
      </c>
      <c r="C56" s="48">
        <v>1</v>
      </c>
      <c r="D56" s="48">
        <v>0</v>
      </c>
      <c r="E56" s="48">
        <v>0</v>
      </c>
      <c r="F56" s="43">
        <v>0</v>
      </c>
    </row>
    <row r="57" spans="1:6" x14ac:dyDescent="0.25">
      <c r="A57" s="185"/>
      <c r="B57" s="42" t="s">
        <v>349</v>
      </c>
      <c r="C57" s="15"/>
      <c r="D57" s="15"/>
      <c r="E57" s="15"/>
      <c r="F57" s="25"/>
    </row>
    <row r="58" spans="1:6" x14ac:dyDescent="0.25">
      <c r="A58" s="185"/>
      <c r="B58" s="42" t="s">
        <v>741</v>
      </c>
      <c r="C58" s="15"/>
      <c r="D58" s="15"/>
      <c r="E58" s="15"/>
      <c r="F58" s="25"/>
    </row>
    <row r="59" spans="1:6" x14ac:dyDescent="0.25">
      <c r="A59" s="185"/>
      <c r="B59" s="42" t="s">
        <v>742</v>
      </c>
      <c r="C59" s="15"/>
      <c r="D59" s="15"/>
      <c r="E59" s="15"/>
      <c r="F59" s="25"/>
    </row>
    <row r="60" spans="1:6" x14ac:dyDescent="0.25">
      <c r="A60" s="185"/>
      <c r="B60" s="42" t="s">
        <v>743</v>
      </c>
      <c r="C60" s="15"/>
      <c r="D60" s="15"/>
      <c r="E60" s="15"/>
      <c r="F60" s="25"/>
    </row>
    <row r="61" spans="1:6" x14ac:dyDescent="0.25">
      <c r="A61" s="185"/>
      <c r="B61" s="42" t="s">
        <v>744</v>
      </c>
      <c r="C61" s="48">
        <v>6</v>
      </c>
      <c r="D61" s="48">
        <v>2</v>
      </c>
      <c r="E61" s="48">
        <v>4</v>
      </c>
      <c r="F61" s="43">
        <v>1</v>
      </c>
    </row>
    <row r="62" spans="1:6" x14ac:dyDescent="0.25">
      <c r="A62" s="185"/>
      <c r="B62" s="42" t="s">
        <v>745</v>
      </c>
      <c r="C62" s="15"/>
      <c r="D62" s="15"/>
      <c r="E62" s="15"/>
      <c r="F62" s="25"/>
    </row>
    <row r="63" spans="1:6" x14ac:dyDescent="0.25">
      <c r="A63" s="186"/>
      <c r="B63" s="42" t="s">
        <v>746</v>
      </c>
      <c r="C63" s="15"/>
      <c r="D63" s="15"/>
      <c r="E63" s="15"/>
      <c r="F63" s="25"/>
    </row>
    <row r="64" spans="1:6" x14ac:dyDescent="0.25">
      <c r="A64" s="182" t="s">
        <v>747</v>
      </c>
      <c r="B64" s="183"/>
      <c r="C64" s="49">
        <v>37</v>
      </c>
      <c r="D64" s="49">
        <v>22</v>
      </c>
      <c r="E64" s="49">
        <v>13</v>
      </c>
      <c r="F64" s="49">
        <v>1</v>
      </c>
    </row>
    <row r="65" spans="1:6" x14ac:dyDescent="0.25">
      <c r="A65" s="184" t="s">
        <v>642</v>
      </c>
      <c r="B65" s="42" t="s">
        <v>748</v>
      </c>
      <c r="C65" s="15"/>
      <c r="D65" s="15"/>
      <c r="E65" s="15"/>
      <c r="F65" s="25"/>
    </row>
    <row r="66" spans="1:6" x14ac:dyDescent="0.25">
      <c r="A66" s="185"/>
      <c r="B66" s="42" t="s">
        <v>749</v>
      </c>
      <c r="C66" s="15"/>
      <c r="D66" s="15"/>
      <c r="E66" s="15"/>
      <c r="F66" s="25"/>
    </row>
    <row r="67" spans="1:6" x14ac:dyDescent="0.25">
      <c r="A67" s="186"/>
      <c r="B67" s="42" t="s">
        <v>106</v>
      </c>
      <c r="C67" s="48">
        <v>2</v>
      </c>
      <c r="D67" s="48">
        <v>0</v>
      </c>
      <c r="E67" s="48">
        <v>0</v>
      </c>
      <c r="F67" s="43">
        <v>0</v>
      </c>
    </row>
    <row r="68" spans="1:6" x14ac:dyDescent="0.25">
      <c r="A68" s="182" t="s">
        <v>750</v>
      </c>
      <c r="B68" s="183"/>
      <c r="C68" s="49">
        <v>2</v>
      </c>
      <c r="D68" s="49">
        <v>0</v>
      </c>
      <c r="E68" s="49">
        <v>0</v>
      </c>
      <c r="F68" s="49">
        <v>0</v>
      </c>
    </row>
  </sheetData>
  <sheetProtection algorithmName="SHA-512" hashValue="kOoW0xou2Y/FGGcF+IwE85Me9aGkEmBJWFnpJ2uj7M2y3K6l+1+cUFfvDpHrUoK9CbjmEYopiz+63cyUQGghtQ==" saltValue="HwegPc+UoRY1+QgLoclqI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6">
        <v>127</v>
      </c>
    </row>
    <row r="7" spans="1:3" x14ac:dyDescent="0.25">
      <c r="A7" s="174"/>
      <c r="B7" s="12" t="s">
        <v>696</v>
      </c>
      <c r="C7" s="26">
        <v>72</v>
      </c>
    </row>
    <row r="8" spans="1:3" x14ac:dyDescent="0.25">
      <c r="A8" s="174"/>
      <c r="B8" s="12" t="s">
        <v>755</v>
      </c>
      <c r="C8" s="26">
        <v>318</v>
      </c>
    </row>
    <row r="9" spans="1:3" x14ac:dyDescent="0.25">
      <c r="A9" s="174"/>
      <c r="B9" s="12" t="s">
        <v>756</v>
      </c>
      <c r="C9" s="26">
        <v>139</v>
      </c>
    </row>
    <row r="10" spans="1:3" x14ac:dyDescent="0.25">
      <c r="A10" s="174"/>
      <c r="B10" s="12" t="s">
        <v>698</v>
      </c>
      <c r="C10" s="25"/>
    </row>
    <row r="11" spans="1:3" x14ac:dyDescent="0.25">
      <c r="A11" s="174"/>
      <c r="B11" s="12" t="s">
        <v>699</v>
      </c>
      <c r="C11" s="25"/>
    </row>
    <row r="12" spans="1:3" x14ac:dyDescent="0.25">
      <c r="A12" s="174"/>
      <c r="B12" s="12" t="s">
        <v>757</v>
      </c>
      <c r="C12" s="25"/>
    </row>
    <row r="13" spans="1:3" x14ac:dyDescent="0.25">
      <c r="A13" s="175"/>
      <c r="B13" s="16" t="s">
        <v>758</v>
      </c>
      <c r="C13" s="46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9"/>
      <c r="C16" s="26">
        <v>223</v>
      </c>
    </row>
    <row r="17" spans="1:3" x14ac:dyDescent="0.25">
      <c r="A17" s="11" t="s">
        <v>761</v>
      </c>
      <c r="B17" s="19"/>
      <c r="C17" s="26">
        <v>66</v>
      </c>
    </row>
    <row r="18" spans="1:3" x14ac:dyDescent="0.25">
      <c r="A18" s="11" t="s">
        <v>762</v>
      </c>
      <c r="B18" s="19"/>
      <c r="C18" s="26">
        <v>24</v>
      </c>
    </row>
    <row r="19" spans="1:3" x14ac:dyDescent="0.25">
      <c r="A19" s="11" t="s">
        <v>763</v>
      </c>
      <c r="B19" s="20"/>
      <c r="C19" s="37">
        <v>106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9"/>
      <c r="C22" s="26">
        <v>2</v>
      </c>
    </row>
    <row r="23" spans="1:3" x14ac:dyDescent="0.25">
      <c r="A23" s="11" t="s">
        <v>766</v>
      </c>
      <c r="B23" s="19"/>
      <c r="C23" s="25"/>
    </row>
    <row r="24" spans="1:3" x14ac:dyDescent="0.25">
      <c r="A24" s="11" t="s">
        <v>767</v>
      </c>
      <c r="B24" s="19"/>
      <c r="C24" s="26">
        <v>2</v>
      </c>
    </row>
    <row r="25" spans="1:3" x14ac:dyDescent="0.25">
      <c r="A25" s="11" t="s">
        <v>768</v>
      </c>
      <c r="B25" s="19"/>
      <c r="C25" s="25"/>
    </row>
    <row r="26" spans="1:3" x14ac:dyDescent="0.25">
      <c r="A26" s="11" t="s">
        <v>769</v>
      </c>
      <c r="B26" s="19"/>
      <c r="C26" s="25"/>
    </row>
    <row r="27" spans="1:3" x14ac:dyDescent="0.25">
      <c r="A27" s="11" t="s">
        <v>770</v>
      </c>
      <c r="B27" s="20"/>
      <c r="C27" s="46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9"/>
      <c r="C30" s="26">
        <v>36</v>
      </c>
    </row>
    <row r="31" spans="1:3" x14ac:dyDescent="0.25">
      <c r="A31" s="11" t="s">
        <v>773</v>
      </c>
      <c r="B31" s="20"/>
      <c r="C31" s="46"/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9"/>
      <c r="C34" s="26">
        <v>12</v>
      </c>
    </row>
    <row r="35" spans="1:3" x14ac:dyDescent="0.25">
      <c r="A35" s="11" t="s">
        <v>775</v>
      </c>
      <c r="B35" s="19"/>
      <c r="C35" s="25"/>
    </row>
    <row r="36" spans="1:3" x14ac:dyDescent="0.25">
      <c r="A36" s="11" t="s">
        <v>776</v>
      </c>
      <c r="B36" s="19"/>
      <c r="C36" s="26">
        <v>158</v>
      </c>
    </row>
    <row r="37" spans="1:3" x14ac:dyDescent="0.25">
      <c r="A37" s="11" t="s">
        <v>777</v>
      </c>
      <c r="B37" s="19"/>
      <c r="C37" s="26">
        <v>11</v>
      </c>
    </row>
    <row r="38" spans="1:3" x14ac:dyDescent="0.25">
      <c r="A38" s="11" t="s">
        <v>778</v>
      </c>
      <c r="B38" s="19"/>
      <c r="C38" s="26">
        <v>95</v>
      </c>
    </row>
    <row r="39" spans="1:3" x14ac:dyDescent="0.25">
      <c r="A39" s="11" t="s">
        <v>779</v>
      </c>
      <c r="B39" s="20"/>
      <c r="C39" s="37">
        <v>53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9"/>
      <c r="C42" s="25"/>
    </row>
    <row r="43" spans="1:3" x14ac:dyDescent="0.25">
      <c r="A43" s="11" t="s">
        <v>782</v>
      </c>
      <c r="B43" s="20"/>
      <c r="C43" s="46"/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6">
        <v>18</v>
      </c>
    </row>
    <row r="47" spans="1:3" x14ac:dyDescent="0.25">
      <c r="A47" s="174"/>
      <c r="B47" s="12" t="s">
        <v>120</v>
      </c>
      <c r="C47" s="26">
        <v>7</v>
      </c>
    </row>
    <row r="48" spans="1:3" x14ac:dyDescent="0.25">
      <c r="A48" s="174"/>
      <c r="B48" s="12" t="s">
        <v>786</v>
      </c>
      <c r="C48" s="26">
        <v>43</v>
      </c>
    </row>
    <row r="49" spans="1:6" x14ac:dyDescent="0.25">
      <c r="A49" s="175"/>
      <c r="B49" s="16" t="s">
        <v>787</v>
      </c>
      <c r="C49" s="37">
        <v>4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9"/>
      <c r="C52" s="26">
        <v>4</v>
      </c>
    </row>
    <row r="53" spans="1:6" x14ac:dyDescent="0.25">
      <c r="A53" s="11" t="s">
        <v>109</v>
      </c>
      <c r="B53" s="19"/>
      <c r="C53" s="26">
        <v>3</v>
      </c>
    </row>
    <row r="54" spans="1:6" x14ac:dyDescent="0.25">
      <c r="A54" s="11" t="s">
        <v>727</v>
      </c>
      <c r="B54" s="20"/>
      <c r="C54" s="46"/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15"/>
      <c r="D57" s="15"/>
      <c r="E57" s="15"/>
      <c r="F57" s="25"/>
    </row>
    <row r="58" spans="1:6" x14ac:dyDescent="0.25">
      <c r="A58" s="174"/>
      <c r="B58" s="12" t="s">
        <v>731</v>
      </c>
      <c r="C58" s="15"/>
      <c r="D58" s="15"/>
      <c r="E58" s="15"/>
      <c r="F58" s="25"/>
    </row>
    <row r="59" spans="1:6" x14ac:dyDescent="0.25">
      <c r="A59" s="174"/>
      <c r="B59" s="12" t="s">
        <v>732</v>
      </c>
      <c r="C59" s="15"/>
      <c r="D59" s="15"/>
      <c r="E59" s="15"/>
      <c r="F59" s="25"/>
    </row>
    <row r="60" spans="1:6" x14ac:dyDescent="0.25">
      <c r="A60" s="174"/>
      <c r="B60" s="12" t="s">
        <v>733</v>
      </c>
      <c r="C60" s="15"/>
      <c r="D60" s="15"/>
      <c r="E60" s="15"/>
      <c r="F60" s="25"/>
    </row>
    <row r="61" spans="1:6" x14ac:dyDescent="0.25">
      <c r="A61" s="174"/>
      <c r="B61" s="12" t="s">
        <v>311</v>
      </c>
      <c r="C61" s="13">
        <v>5</v>
      </c>
      <c r="D61" s="13">
        <v>3</v>
      </c>
      <c r="E61" s="13">
        <v>1</v>
      </c>
      <c r="F61" s="26">
        <v>1</v>
      </c>
    </row>
    <row r="62" spans="1:6" x14ac:dyDescent="0.25">
      <c r="A62" s="174"/>
      <c r="B62" s="12" t="s">
        <v>788</v>
      </c>
      <c r="C62" s="13">
        <v>197</v>
      </c>
      <c r="D62" s="13">
        <v>102</v>
      </c>
      <c r="E62" s="13">
        <v>24</v>
      </c>
      <c r="F62" s="26">
        <v>11</v>
      </c>
    </row>
    <row r="63" spans="1:6" x14ac:dyDescent="0.25">
      <c r="A63" s="174"/>
      <c r="B63" s="12" t="s">
        <v>789</v>
      </c>
      <c r="C63" s="13">
        <v>12</v>
      </c>
      <c r="D63" s="13">
        <v>5</v>
      </c>
      <c r="E63" s="13">
        <v>2</v>
      </c>
      <c r="F63" s="26">
        <v>1</v>
      </c>
    </row>
    <row r="64" spans="1:6" x14ac:dyDescent="0.25">
      <c r="A64" s="174"/>
      <c r="B64" s="12" t="s">
        <v>736</v>
      </c>
      <c r="C64" s="13">
        <v>5</v>
      </c>
      <c r="D64" s="13">
        <v>4</v>
      </c>
      <c r="E64" s="13">
        <v>0</v>
      </c>
      <c r="F64" s="26">
        <v>0</v>
      </c>
    </row>
    <row r="65" spans="1:6" x14ac:dyDescent="0.25">
      <c r="A65" s="174"/>
      <c r="B65" s="12" t="s">
        <v>790</v>
      </c>
      <c r="C65" s="13">
        <v>0</v>
      </c>
      <c r="D65" s="13">
        <v>1</v>
      </c>
      <c r="E65" s="13">
        <v>0</v>
      </c>
      <c r="F65" s="26">
        <v>0</v>
      </c>
    </row>
    <row r="66" spans="1:6" x14ac:dyDescent="0.25">
      <c r="A66" s="174"/>
      <c r="B66" s="12" t="s">
        <v>791</v>
      </c>
      <c r="C66" s="13">
        <v>85</v>
      </c>
      <c r="D66" s="13">
        <v>41</v>
      </c>
      <c r="E66" s="13">
        <v>12</v>
      </c>
      <c r="F66" s="26">
        <v>10</v>
      </c>
    </row>
    <row r="67" spans="1:6" x14ac:dyDescent="0.25">
      <c r="A67" s="174"/>
      <c r="B67" s="12" t="s">
        <v>792</v>
      </c>
      <c r="C67" s="13">
        <v>12</v>
      </c>
      <c r="D67" s="13">
        <v>6</v>
      </c>
      <c r="E67" s="13">
        <v>2</v>
      </c>
      <c r="F67" s="26">
        <v>1</v>
      </c>
    </row>
    <row r="68" spans="1:6" x14ac:dyDescent="0.25">
      <c r="A68" s="174"/>
      <c r="B68" s="12" t="s">
        <v>740</v>
      </c>
      <c r="C68" s="15"/>
      <c r="D68" s="15"/>
      <c r="E68" s="15"/>
      <c r="F68" s="25"/>
    </row>
    <row r="69" spans="1:6" x14ac:dyDescent="0.25">
      <c r="A69" s="174"/>
      <c r="B69" s="12" t="s">
        <v>349</v>
      </c>
      <c r="C69" s="15"/>
      <c r="D69" s="15"/>
      <c r="E69" s="15"/>
      <c r="F69" s="25"/>
    </row>
    <row r="70" spans="1:6" x14ac:dyDescent="0.25">
      <c r="A70" s="174"/>
      <c r="B70" s="12" t="s">
        <v>741</v>
      </c>
      <c r="C70" s="15"/>
      <c r="D70" s="15"/>
      <c r="E70" s="15"/>
      <c r="F70" s="25"/>
    </row>
    <row r="71" spans="1:6" x14ac:dyDescent="0.25">
      <c r="A71" s="174"/>
      <c r="B71" s="12" t="s">
        <v>742</v>
      </c>
      <c r="C71" s="13">
        <v>0</v>
      </c>
      <c r="D71" s="13">
        <v>1</v>
      </c>
      <c r="E71" s="13">
        <v>0</v>
      </c>
      <c r="F71" s="26">
        <v>0</v>
      </c>
    </row>
    <row r="72" spans="1:6" x14ac:dyDescent="0.25">
      <c r="A72" s="174"/>
      <c r="B72" s="12" t="s">
        <v>743</v>
      </c>
      <c r="C72" s="15"/>
      <c r="D72" s="15"/>
      <c r="E72" s="15"/>
      <c r="F72" s="25"/>
    </row>
    <row r="73" spans="1:6" x14ac:dyDescent="0.25">
      <c r="A73" s="174"/>
      <c r="B73" s="12" t="s">
        <v>744</v>
      </c>
      <c r="C73" s="13">
        <v>73</v>
      </c>
      <c r="D73" s="13">
        <v>49</v>
      </c>
      <c r="E73" s="13">
        <v>1</v>
      </c>
      <c r="F73" s="26">
        <v>2</v>
      </c>
    </row>
    <row r="74" spans="1:6" x14ac:dyDescent="0.25">
      <c r="A74" s="174"/>
      <c r="B74" s="12" t="s">
        <v>745</v>
      </c>
      <c r="C74" s="15"/>
      <c r="D74" s="15"/>
      <c r="E74" s="15"/>
      <c r="F74" s="25"/>
    </row>
    <row r="75" spans="1:6" x14ac:dyDescent="0.25">
      <c r="A75" s="175"/>
      <c r="B75" s="12" t="s">
        <v>746</v>
      </c>
      <c r="C75" s="15"/>
      <c r="D75" s="15"/>
      <c r="E75" s="15"/>
      <c r="F75" s="25"/>
    </row>
    <row r="76" spans="1:6" x14ac:dyDescent="0.25">
      <c r="A76" s="187" t="s">
        <v>747</v>
      </c>
      <c r="B76" s="188"/>
      <c r="C76" s="34">
        <v>389</v>
      </c>
      <c r="D76" s="34">
        <v>212</v>
      </c>
      <c r="E76" s="34">
        <v>42</v>
      </c>
      <c r="F76" s="34">
        <v>26</v>
      </c>
    </row>
    <row r="77" spans="1:6" x14ac:dyDescent="0.25">
      <c r="A77" s="173" t="s">
        <v>793</v>
      </c>
      <c r="B77" s="12" t="s">
        <v>748</v>
      </c>
      <c r="C77" s="13">
        <v>3</v>
      </c>
      <c r="D77" s="13">
        <v>0</v>
      </c>
      <c r="E77" s="13">
        <v>0</v>
      </c>
      <c r="F77" s="26">
        <v>0</v>
      </c>
    </row>
    <row r="78" spans="1:6" x14ac:dyDescent="0.25">
      <c r="A78" s="174"/>
      <c r="B78" s="12" t="s">
        <v>749</v>
      </c>
      <c r="C78" s="15"/>
      <c r="D78" s="15"/>
      <c r="E78" s="15"/>
      <c r="F78" s="25"/>
    </row>
    <row r="79" spans="1:6" x14ac:dyDescent="0.25">
      <c r="A79" s="175"/>
      <c r="B79" s="12" t="s">
        <v>106</v>
      </c>
      <c r="C79" s="13">
        <v>2</v>
      </c>
      <c r="D79" s="13">
        <v>0</v>
      </c>
      <c r="E79" s="13">
        <v>0</v>
      </c>
      <c r="F79" s="26">
        <v>0</v>
      </c>
    </row>
    <row r="80" spans="1:6" x14ac:dyDescent="0.25">
      <c r="A80" s="187" t="s">
        <v>794</v>
      </c>
      <c r="B80" s="188"/>
      <c r="C80" s="34">
        <v>5</v>
      </c>
      <c r="D80" s="34">
        <v>0</v>
      </c>
      <c r="E80" s="34">
        <v>0</v>
      </c>
      <c r="F80" s="34">
        <v>0</v>
      </c>
    </row>
  </sheetData>
  <sheetProtection algorithmName="SHA-512" hashValue="ZrZVlt1zi6h/wJWBL/dx652ypl+meC1Na6qu075SKwBdxfqhF5ipmXCVXqgkUwnddUF9otE/wBc2ufif5uHODw==" saltValue="S3eciiPy5v7Dwo1tUJYwe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9"/>
      <c r="C5" s="26">
        <v>1</v>
      </c>
    </row>
    <row r="6" spans="1:3" x14ac:dyDescent="0.25">
      <c r="A6" s="11" t="s">
        <v>798</v>
      </c>
      <c r="B6" s="19"/>
      <c r="C6" s="26">
        <v>722</v>
      </c>
    </row>
    <row r="7" spans="1:3" x14ac:dyDescent="0.25">
      <c r="A7" s="11" t="s">
        <v>799</v>
      </c>
      <c r="B7" s="19"/>
      <c r="C7" s="26">
        <v>1</v>
      </c>
    </row>
    <row r="8" spans="1:3" x14ac:dyDescent="0.25">
      <c r="A8" s="11" t="s">
        <v>800</v>
      </c>
      <c r="B8" s="19"/>
      <c r="C8" s="25"/>
    </row>
    <row r="9" spans="1:3" x14ac:dyDescent="0.25">
      <c r="A9" s="11" t="s">
        <v>801</v>
      </c>
      <c r="B9" s="20"/>
      <c r="C9" s="46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9"/>
      <c r="C12" s="26">
        <v>4</v>
      </c>
    </row>
    <row r="13" spans="1:3" x14ac:dyDescent="0.25">
      <c r="A13" s="11" t="s">
        <v>798</v>
      </c>
      <c r="B13" s="19"/>
      <c r="C13" s="26">
        <v>124</v>
      </c>
    </row>
    <row r="14" spans="1:3" x14ac:dyDescent="0.25">
      <c r="A14" s="11" t="s">
        <v>803</v>
      </c>
      <c r="B14" s="19"/>
      <c r="C14" s="26">
        <v>1</v>
      </c>
    </row>
    <row r="15" spans="1:3" x14ac:dyDescent="0.25">
      <c r="A15" s="11" t="s">
        <v>800</v>
      </c>
      <c r="B15" s="19"/>
      <c r="C15" s="25"/>
    </row>
    <row r="16" spans="1:3" x14ac:dyDescent="0.25">
      <c r="A16" s="11" t="s">
        <v>801</v>
      </c>
      <c r="B16" s="20"/>
      <c r="C16" s="46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9"/>
      <c r="C19" s="26">
        <v>6</v>
      </c>
    </row>
    <row r="20" spans="1:3" x14ac:dyDescent="0.25">
      <c r="A20" s="11" t="s">
        <v>805</v>
      </c>
      <c r="B20" s="19"/>
      <c r="C20" s="26">
        <v>6</v>
      </c>
    </row>
    <row r="21" spans="1:3" x14ac:dyDescent="0.25">
      <c r="A21" s="11" t="s">
        <v>806</v>
      </c>
      <c r="B21" s="19"/>
      <c r="C21" s="26">
        <v>4</v>
      </c>
    </row>
    <row r="22" spans="1:3" x14ac:dyDescent="0.25">
      <c r="A22" s="11" t="s">
        <v>807</v>
      </c>
      <c r="B22" s="20"/>
      <c r="C22" s="46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9"/>
      <c r="C25" s="26">
        <v>7</v>
      </c>
    </row>
    <row r="26" spans="1:3" x14ac:dyDescent="0.25">
      <c r="A26" s="11" t="s">
        <v>810</v>
      </c>
      <c r="B26" s="20"/>
      <c r="C26" s="37">
        <v>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9"/>
      <c r="C29" s="26">
        <v>11</v>
      </c>
    </row>
    <row r="30" spans="1:3" x14ac:dyDescent="0.25">
      <c r="A30" s="11" t="s">
        <v>813</v>
      </c>
      <c r="B30" s="20"/>
      <c r="C30" s="37">
        <v>4</v>
      </c>
    </row>
  </sheetData>
  <sheetProtection algorithmName="SHA-512" hashValue="03LBzfrxdQ3pGjfOGF/USHgHEr7bzGO57iqCCLM6IaHUb3yYt50eFexUA7NQBxJJDmRjDSwZNEYscKIECwOgcw==" saltValue="UMJDpF8wTqFRk4dPM7bwQ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9"/>
      <c r="C5" s="26">
        <v>30</v>
      </c>
    </row>
    <row r="6" spans="1:3" x14ac:dyDescent="0.25">
      <c r="A6" s="11" t="s">
        <v>817</v>
      </c>
      <c r="B6" s="19"/>
      <c r="C6" s="25"/>
    </row>
    <row r="7" spans="1:3" x14ac:dyDescent="0.25">
      <c r="A7" s="11" t="s">
        <v>818</v>
      </c>
      <c r="B7" s="19"/>
      <c r="C7" s="25"/>
    </row>
    <row r="8" spans="1:3" x14ac:dyDescent="0.25">
      <c r="A8" s="11" t="s">
        <v>819</v>
      </c>
      <c r="B8" s="19"/>
      <c r="C8" s="25"/>
    </row>
    <row r="9" spans="1:3" x14ac:dyDescent="0.25">
      <c r="A9" s="11" t="s">
        <v>820</v>
      </c>
      <c r="B9" s="19"/>
      <c r="C9" s="25"/>
    </row>
    <row r="10" spans="1:3" x14ac:dyDescent="0.25">
      <c r="A10" s="11" t="s">
        <v>821</v>
      </c>
      <c r="B10" s="20"/>
      <c r="C10" s="46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9"/>
      <c r="C13" s="26">
        <v>11</v>
      </c>
    </row>
    <row r="14" spans="1:3" x14ac:dyDescent="0.25">
      <c r="A14" s="11" t="s">
        <v>824</v>
      </c>
      <c r="B14" s="19"/>
      <c r="C14" s="26">
        <v>3</v>
      </c>
    </row>
    <row r="15" spans="1:3" x14ac:dyDescent="0.25">
      <c r="A15" s="11" t="s">
        <v>825</v>
      </c>
      <c r="B15" s="20"/>
      <c r="C15" s="46"/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9"/>
      <c r="C18" s="25"/>
    </row>
    <row r="19" spans="1:3" x14ac:dyDescent="0.25">
      <c r="A19" s="11" t="s">
        <v>828</v>
      </c>
      <c r="B19" s="19"/>
      <c r="C19" s="26">
        <v>19</v>
      </c>
    </row>
    <row r="20" spans="1:3" x14ac:dyDescent="0.25">
      <c r="A20" s="11" t="s">
        <v>829</v>
      </c>
      <c r="B20" s="20"/>
      <c r="C20" s="46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9"/>
      <c r="C23" s="25"/>
    </row>
    <row r="24" spans="1:3" x14ac:dyDescent="0.25">
      <c r="A24" s="11" t="s">
        <v>832</v>
      </c>
      <c r="B24" s="19"/>
      <c r="C24" s="25"/>
    </row>
    <row r="25" spans="1:3" x14ac:dyDescent="0.25">
      <c r="A25" s="11" t="s">
        <v>833</v>
      </c>
      <c r="B25" s="19"/>
      <c r="C25" s="25"/>
    </row>
    <row r="26" spans="1:3" x14ac:dyDescent="0.25">
      <c r="A26" s="11" t="s">
        <v>834</v>
      </c>
      <c r="B26" s="19"/>
      <c r="C26" s="25"/>
    </row>
    <row r="27" spans="1:3" x14ac:dyDescent="0.25">
      <c r="A27" s="11" t="s">
        <v>835</v>
      </c>
      <c r="B27" s="20"/>
      <c r="C27" s="46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9"/>
      <c r="C30" s="25"/>
    </row>
    <row r="31" spans="1:3" x14ac:dyDescent="0.25">
      <c r="A31" s="11" t="s">
        <v>838</v>
      </c>
      <c r="B31" s="19"/>
      <c r="C31" s="25"/>
    </row>
    <row r="32" spans="1:3" x14ac:dyDescent="0.25">
      <c r="A32" s="11" t="s">
        <v>839</v>
      </c>
      <c r="B32" s="19"/>
      <c r="C32" s="26">
        <v>2</v>
      </c>
    </row>
    <row r="33" spans="1:3" x14ac:dyDescent="0.25">
      <c r="A33" s="11" t="s">
        <v>760</v>
      </c>
      <c r="B33" s="19"/>
      <c r="C33" s="26">
        <v>2</v>
      </c>
    </row>
    <row r="34" spans="1:3" x14ac:dyDescent="0.25">
      <c r="A34" s="11" t="s">
        <v>840</v>
      </c>
      <c r="B34" s="19"/>
      <c r="C34" s="25"/>
    </row>
    <row r="35" spans="1:3" x14ac:dyDescent="0.25">
      <c r="A35" s="11" t="s">
        <v>841</v>
      </c>
      <c r="B35" s="20"/>
      <c r="C35" s="37">
        <v>3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9"/>
      <c r="C38" s="25"/>
    </row>
    <row r="39" spans="1:3" x14ac:dyDescent="0.25">
      <c r="A39" s="11" t="s">
        <v>838</v>
      </c>
      <c r="B39" s="19"/>
      <c r="C39" s="25"/>
    </row>
    <row r="40" spans="1:3" x14ac:dyDescent="0.25">
      <c r="A40" s="11" t="s">
        <v>839</v>
      </c>
      <c r="B40" s="19"/>
      <c r="C40" s="26">
        <v>2</v>
      </c>
    </row>
    <row r="41" spans="1:3" x14ac:dyDescent="0.25">
      <c r="A41" s="11" t="s">
        <v>760</v>
      </c>
      <c r="B41" s="19"/>
      <c r="C41" s="25"/>
    </row>
    <row r="42" spans="1:3" x14ac:dyDescent="0.25">
      <c r="A42" s="11" t="s">
        <v>840</v>
      </c>
      <c r="B42" s="20"/>
      <c r="C42" s="46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9"/>
      <c r="C45" s="26">
        <v>1</v>
      </c>
    </row>
    <row r="46" spans="1:3" x14ac:dyDescent="0.25">
      <c r="A46" s="11" t="s">
        <v>838</v>
      </c>
      <c r="B46" s="19"/>
      <c r="C46" s="26">
        <v>2</v>
      </c>
    </row>
    <row r="47" spans="1:3" x14ac:dyDescent="0.25">
      <c r="A47" s="11" t="s">
        <v>839</v>
      </c>
      <c r="B47" s="19"/>
      <c r="C47" s="26">
        <v>3</v>
      </c>
    </row>
    <row r="48" spans="1:3" x14ac:dyDescent="0.25">
      <c r="A48" s="11" t="s">
        <v>760</v>
      </c>
      <c r="B48" s="19"/>
      <c r="C48" s="26">
        <v>3</v>
      </c>
    </row>
    <row r="49" spans="1:3" x14ac:dyDescent="0.25">
      <c r="A49" s="11" t="s">
        <v>840</v>
      </c>
      <c r="B49" s="20"/>
      <c r="C49" s="46"/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9"/>
      <c r="C52" s="25"/>
    </row>
    <row r="53" spans="1:3" x14ac:dyDescent="0.25">
      <c r="A53" s="11" t="s">
        <v>838</v>
      </c>
      <c r="B53" s="19"/>
      <c r="C53" s="25"/>
    </row>
    <row r="54" spans="1:3" x14ac:dyDescent="0.25">
      <c r="A54" s="11" t="s">
        <v>839</v>
      </c>
      <c r="B54" s="19"/>
      <c r="C54" s="26">
        <v>2</v>
      </c>
    </row>
    <row r="55" spans="1:3" x14ac:dyDescent="0.25">
      <c r="A55" s="11" t="s">
        <v>760</v>
      </c>
      <c r="B55" s="19"/>
      <c r="C55" s="26">
        <v>2</v>
      </c>
    </row>
    <row r="56" spans="1:3" x14ac:dyDescent="0.25">
      <c r="A56" s="11" t="s">
        <v>840</v>
      </c>
      <c r="B56" s="20"/>
      <c r="C56" s="46"/>
    </row>
  </sheetData>
  <sheetProtection algorithmName="SHA-512" hashValue="z76N1EZQEESwgY1w9EiCLiMRLXrDiT/JMcpLq68pZCQrXQtY2mL3D3LxzFa3aILw6FFroaxJGtrZaOIhlRHseQ==" saltValue="p19uH4dQXXnBid9PDRywj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149</v>
      </c>
      <c r="C4" s="34">
        <v>140</v>
      </c>
      <c r="D4" s="35">
        <v>6.4285714285714293E-2</v>
      </c>
      <c r="E4" s="34">
        <v>229</v>
      </c>
      <c r="F4" s="34">
        <v>197</v>
      </c>
      <c r="G4" s="34">
        <v>101</v>
      </c>
      <c r="H4" s="34">
        <v>114</v>
      </c>
      <c r="I4" s="34">
        <v>0</v>
      </c>
      <c r="J4" s="34">
        <v>0</v>
      </c>
      <c r="K4" s="34">
        <v>0</v>
      </c>
      <c r="L4" s="34">
        <v>0</v>
      </c>
      <c r="M4" s="34">
        <v>113</v>
      </c>
      <c r="N4" s="34">
        <v>0</v>
      </c>
      <c r="O4" s="34">
        <v>270</v>
      </c>
    </row>
    <row r="5" spans="1:15" x14ac:dyDescent="0.25">
      <c r="A5" s="12" t="s">
        <v>476</v>
      </c>
      <c r="B5" s="13">
        <v>4</v>
      </c>
      <c r="C5" s="13">
        <v>3</v>
      </c>
      <c r="D5" s="36">
        <v>0.33333333333333298</v>
      </c>
      <c r="E5" s="13">
        <v>6</v>
      </c>
      <c r="F5" s="13">
        <v>3</v>
      </c>
      <c r="G5" s="13">
        <v>3</v>
      </c>
      <c r="H5" s="13">
        <v>2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6">
        <v>3</v>
      </c>
    </row>
    <row r="6" spans="1:15" x14ac:dyDescent="0.25">
      <c r="A6" s="12" t="s">
        <v>477</v>
      </c>
      <c r="B6" s="13">
        <v>93</v>
      </c>
      <c r="C6" s="13">
        <v>84</v>
      </c>
      <c r="D6" s="36">
        <v>0.107142857142857</v>
      </c>
      <c r="E6" s="13">
        <v>133</v>
      </c>
      <c r="F6" s="13">
        <v>116</v>
      </c>
      <c r="G6" s="13">
        <v>55</v>
      </c>
      <c r="H6" s="13">
        <v>63</v>
      </c>
      <c r="I6" s="13">
        <v>0</v>
      </c>
      <c r="J6" s="13">
        <v>0</v>
      </c>
      <c r="K6" s="13">
        <v>0</v>
      </c>
      <c r="L6" s="13">
        <v>0</v>
      </c>
      <c r="M6" s="13">
        <v>98</v>
      </c>
      <c r="N6" s="13">
        <v>0</v>
      </c>
      <c r="O6" s="26">
        <v>189</v>
      </c>
    </row>
    <row r="7" spans="1:15" x14ac:dyDescent="0.25">
      <c r="A7" s="12" t="s">
        <v>478</v>
      </c>
      <c r="B7" s="13">
        <v>9</v>
      </c>
      <c r="C7" s="13">
        <v>0</v>
      </c>
      <c r="D7" s="36">
        <v>0</v>
      </c>
      <c r="E7" s="13">
        <v>3</v>
      </c>
      <c r="F7" s="13">
        <v>0</v>
      </c>
      <c r="G7" s="13">
        <v>6</v>
      </c>
      <c r="H7" s="13">
        <v>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6">
        <v>0</v>
      </c>
    </row>
    <row r="8" spans="1:15" x14ac:dyDescent="0.25">
      <c r="A8" s="12" t="s">
        <v>479</v>
      </c>
      <c r="B8" s="13">
        <v>1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6">
        <v>0</v>
      </c>
    </row>
    <row r="9" spans="1:15" x14ac:dyDescent="0.25">
      <c r="A9" s="12" t="s">
        <v>480</v>
      </c>
      <c r="B9" s="13">
        <v>5</v>
      </c>
      <c r="C9" s="13">
        <v>5</v>
      </c>
      <c r="D9" s="36">
        <v>0</v>
      </c>
      <c r="E9" s="13">
        <v>1</v>
      </c>
      <c r="F9" s="13">
        <v>5</v>
      </c>
      <c r="G9" s="13">
        <v>8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6">
        <v>2</v>
      </c>
    </row>
    <row r="10" spans="1:15" x14ac:dyDescent="0.25">
      <c r="A10" s="12" t="s">
        <v>481</v>
      </c>
      <c r="B10" s="13">
        <v>33</v>
      </c>
      <c r="C10" s="13">
        <v>46</v>
      </c>
      <c r="D10" s="36">
        <v>-0.282608695652174</v>
      </c>
      <c r="E10" s="13">
        <v>86</v>
      </c>
      <c r="F10" s="13">
        <v>73</v>
      </c>
      <c r="G10" s="13">
        <v>29</v>
      </c>
      <c r="H10" s="13">
        <v>36</v>
      </c>
      <c r="I10" s="13">
        <v>0</v>
      </c>
      <c r="J10" s="13">
        <v>0</v>
      </c>
      <c r="K10" s="13">
        <v>0</v>
      </c>
      <c r="L10" s="13">
        <v>0</v>
      </c>
      <c r="M10" s="13">
        <v>15</v>
      </c>
      <c r="N10" s="13">
        <v>0</v>
      </c>
      <c r="O10" s="26">
        <v>76</v>
      </c>
    </row>
    <row r="11" spans="1:15" x14ac:dyDescent="0.25">
      <c r="A11" s="16" t="s">
        <v>482</v>
      </c>
      <c r="B11" s="17">
        <v>4</v>
      </c>
      <c r="C11" s="17">
        <v>2</v>
      </c>
      <c r="D11" s="50">
        <v>1</v>
      </c>
      <c r="E11" s="17">
        <v>0</v>
      </c>
      <c r="F11" s="17">
        <v>0</v>
      </c>
      <c r="G11" s="17">
        <v>0</v>
      </c>
      <c r="H11" s="17">
        <v>1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37">
        <v>0</v>
      </c>
    </row>
  </sheetData>
  <sheetProtection algorithmName="SHA-512" hashValue="34FdjzoN93oDo8atPfOIrHe6itjMxLstnCmEwzEbOIlNvxdf3uhuThiPPj6TvUx/wNO5HbRfdkCfB5n/lx5uAw==" saltValue="uPESXjOfGtSBL2qycJJ5G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2020-05-18T08:12:22Z</dcterms:created>
  <dcterms:modified xsi:type="dcterms:W3CDTF">2020-05-28T10:55:39Z</dcterms:modified>
</cp:coreProperties>
</file>