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J42" i="4"/>
  <c r="I42" i="4"/>
  <c r="H42" i="4"/>
  <c r="G42" i="4"/>
  <c r="F42" i="4"/>
  <c r="E42" i="4"/>
  <c r="D42" i="4"/>
  <c r="K42" i="4" l="1"/>
</calcChain>
</file>

<file path=xl/sharedStrings.xml><?xml version="1.0" encoding="utf-8"?>
<sst xmlns="http://schemas.openxmlformats.org/spreadsheetml/2006/main" count="623" uniqueCount="481">
  <si>
    <t>Estadísticas Anuales de la Fiscalía General del Estado</t>
  </si>
  <si>
    <t>Año</t>
  </si>
  <si>
    <t>2019</t>
  </si>
  <si>
    <t>Tipo Fiscalía</t>
  </si>
  <si>
    <t>Fiscalía De Comunidad Autónoma</t>
  </si>
  <si>
    <t>Provincia/CCAA</t>
  </si>
  <si>
    <t>Castilla-La Mancha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</si>
  <si>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</si>
  <si>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</si>
  <si>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</si>
  <si>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</si>
  <si>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</si>
  <si>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</si>
  <si>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2018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</si>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</sst>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2" fillId="0" borderId="19" xfId="1" applyNumberFormat="1" applyBorder="1"/>
    <xf numFmtId="165" fontId="12" fillId="0" borderId="20" xfId="1" applyNumberFormat="1" applyBorder="1"/>
    <xf numFmtId="165" fontId="12" fillId="0" borderId="15" xfId="1" applyNumberFormat="1" applyBorder="1"/>
    <xf numFmtId="165" fontId="12" fillId="0" borderId="16" xfId="1" applyNumberFormat="1" applyBorder="1"/>
    <xf numFmtId="165" fontId="12" fillId="0" borderId="22" xfId="1" applyNumberFormat="1" applyBorder="1"/>
    <xf numFmtId="165" fontId="12" fillId="0" borderId="23" xfId="1" applyNumberFormat="1" applyBorder="1"/>
    <xf numFmtId="165" fontId="12" fillId="0" borderId="24" xfId="1" applyNumberFormat="1" applyBorder="1"/>
    <xf numFmtId="165" fontId="12" fillId="0" borderId="26" xfId="1" applyNumberFormat="1" applyBorder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5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A3B-43CA-B7DE-34257055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42</c:v>
              </c:pt>
              <c:pt idx="1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891D-428F-8BC5-86BE340A0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</c:f>
              <c:strCache>
                <c:ptCount val="1"/>
                <c:pt idx="0">
                  <c:v>Otros aforados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128-4AC1-81EF-78F3066EE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51</c:v>
              </c:pt>
              <c:pt idx="2">
                <c:v>1</c:v>
              </c:pt>
              <c:pt idx="3">
                <c:v>195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A6-43DC-95D4-68535A7D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1744</c:v>
              </c:pt>
            </c:numLit>
          </c:val>
          <c:extLst>
            <c:ext xmlns:c16="http://schemas.microsoft.com/office/drawing/2014/chart" uri="{C3380CC4-5D6E-409C-BE32-E72D297353CC}">
              <c16:uniqueId val="{00000000-E18C-475E-B398-1B4A22F0B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317-40AA-B27B-1ECE298E0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82E-4F53-96C9-BD400DCF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41E2-4624-A866-10FF0FC37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A15BE280-5AC7-4833-BBF8-B89D08B7B5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52F04CD0-5983-4FA4-B7AE-E5A822DE1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51208B26-3924-4548-B84C-23DCE8123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5" name="graficoContenciosoAdministrativo">
          <a:extLst>
            <a:ext uri="{FF2B5EF4-FFF2-40B4-BE49-F238E27FC236}">
              <a16:creationId xmlns:a16="http://schemas.microsoft.com/office/drawing/2014/main" id="{01FB2F33-B51F-4EBC-90E7-1AE691467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6" name="graficoLaboral">
          <a:extLst>
            <a:ext uri="{FF2B5EF4-FFF2-40B4-BE49-F238E27FC236}">
              <a16:creationId xmlns:a16="http://schemas.microsoft.com/office/drawing/2014/main" id="{49FD705B-ED85-4F8D-A84E-4DA581C18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7" name="graficoDilPreprocOrigen">
          <a:extLst>
            <a:ext uri="{FF2B5EF4-FFF2-40B4-BE49-F238E27FC236}">
              <a16:creationId xmlns:a16="http://schemas.microsoft.com/office/drawing/2014/main" id="{2E2E1A01-91C4-462E-ABF7-EE8710ACDE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8" name="graficoDilPreprocDestino">
          <a:extLst>
            <a:ext uri="{FF2B5EF4-FFF2-40B4-BE49-F238E27FC236}">
              <a16:creationId xmlns:a16="http://schemas.microsoft.com/office/drawing/2014/main" id="{9DB77FD9-6EBC-47D2-8786-0AEB7EA34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9" name="graficoGubernativa">
          <a:extLst>
            <a:ext uri="{FF2B5EF4-FFF2-40B4-BE49-F238E27FC236}">
              <a16:creationId xmlns:a16="http://schemas.microsoft.com/office/drawing/2014/main" id="{9537153B-12D1-4896-89F3-627AB7CDA4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6" t="s">
        <v>0</v>
      </c>
      <c r="B1" s="7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HiNVAjcwsU9eVrIY7v+EVlvqHmp8qBCA90jBnPTkc0pA/f/qiWQaoRR3GXIdqPA4lrLOaWB+NUgVFXIJ76TR+g==" saltValue="L4WI3jTrFGpa4yOF2+Q33A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39.5703125" customWidth="1"/>
    <col min="3" max="4" width="7.5703125" customWidth="1"/>
    <col min="5" max="5" width="9.85546875" customWidth="1"/>
    <col min="6" max="10" width="0.7109375" customWidth="1"/>
    <col min="11" max="38" width="7.855468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77" t="s">
        <v>15</v>
      </c>
      <c r="B8" s="12" t="s">
        <v>16</v>
      </c>
      <c r="C8" s="13">
        <v>61</v>
      </c>
      <c r="D8" s="13">
        <v>8</v>
      </c>
      <c r="E8" s="14">
        <v>6.625</v>
      </c>
    </row>
    <row r="9" spans="1:5" x14ac:dyDescent="0.25">
      <c r="A9" s="78"/>
      <c r="B9" s="12" t="s">
        <v>17</v>
      </c>
      <c r="C9" s="13">
        <v>0</v>
      </c>
      <c r="D9" s="13">
        <v>0</v>
      </c>
      <c r="E9" s="14">
        <v>0</v>
      </c>
    </row>
    <row r="10" spans="1:5" x14ac:dyDescent="0.25">
      <c r="A10" s="78"/>
      <c r="B10" s="12" t="s">
        <v>18</v>
      </c>
      <c r="C10" s="13">
        <v>20</v>
      </c>
      <c r="D10" s="13">
        <v>8</v>
      </c>
      <c r="E10" s="14">
        <v>1.5</v>
      </c>
    </row>
    <row r="11" spans="1:5" x14ac:dyDescent="0.25">
      <c r="A11" s="78"/>
      <c r="B11" s="12" t="s">
        <v>19</v>
      </c>
      <c r="C11" s="13">
        <v>118</v>
      </c>
      <c r="D11" s="13">
        <v>0</v>
      </c>
      <c r="E11" s="14">
        <v>0</v>
      </c>
    </row>
    <row r="12" spans="1:5" x14ac:dyDescent="0.25">
      <c r="A12" s="78"/>
      <c r="B12" s="12" t="s">
        <v>20</v>
      </c>
      <c r="C12" s="13">
        <v>173</v>
      </c>
      <c r="D12" s="13">
        <v>0</v>
      </c>
      <c r="E12" s="14">
        <v>0</v>
      </c>
    </row>
    <row r="13" spans="1:5" x14ac:dyDescent="0.25">
      <c r="A13" s="78"/>
      <c r="B13" s="12" t="s">
        <v>21</v>
      </c>
      <c r="C13" s="13">
        <v>0</v>
      </c>
      <c r="D13" s="13">
        <v>0</v>
      </c>
      <c r="E13" s="14">
        <v>0</v>
      </c>
    </row>
    <row r="14" spans="1:5" x14ac:dyDescent="0.25">
      <c r="A14" s="78"/>
      <c r="B14" s="12" t="s">
        <v>22</v>
      </c>
      <c r="C14" s="13">
        <v>10</v>
      </c>
      <c r="D14" s="13">
        <v>3</v>
      </c>
      <c r="E14" s="14">
        <v>2.3333333333333299</v>
      </c>
    </row>
    <row r="15" spans="1:5" x14ac:dyDescent="0.25">
      <c r="A15" s="78"/>
      <c r="B15" s="12" t="s">
        <v>23</v>
      </c>
      <c r="C15" s="13">
        <v>6</v>
      </c>
      <c r="D15" s="13">
        <v>3</v>
      </c>
      <c r="E15" s="14">
        <v>1</v>
      </c>
    </row>
    <row r="16" spans="1:5" x14ac:dyDescent="0.25">
      <c r="A16" s="78"/>
      <c r="B16" s="12" t="s">
        <v>24</v>
      </c>
      <c r="C16" s="13">
        <v>4</v>
      </c>
      <c r="D16" s="13">
        <v>0</v>
      </c>
      <c r="E16" s="14">
        <v>0</v>
      </c>
    </row>
    <row r="17" spans="1:5" x14ac:dyDescent="0.25">
      <c r="A17" s="78"/>
      <c r="B17" s="12" t="s">
        <v>25</v>
      </c>
      <c r="C17" s="13">
        <v>41</v>
      </c>
      <c r="D17" s="13">
        <v>1</v>
      </c>
      <c r="E17" s="14">
        <v>40</v>
      </c>
    </row>
    <row r="18" spans="1:5" x14ac:dyDescent="0.25">
      <c r="A18" s="78"/>
      <c r="B18" s="12" t="s">
        <v>23</v>
      </c>
      <c r="C18" s="13">
        <v>32</v>
      </c>
      <c r="D18" s="13">
        <v>1</v>
      </c>
      <c r="E18" s="14">
        <v>31</v>
      </c>
    </row>
    <row r="19" spans="1:5" x14ac:dyDescent="0.25">
      <c r="A19" s="78"/>
      <c r="B19" s="12" t="s">
        <v>24</v>
      </c>
      <c r="C19" s="13">
        <v>9</v>
      </c>
      <c r="D19" s="13">
        <v>0</v>
      </c>
      <c r="E19" s="14">
        <v>0</v>
      </c>
    </row>
    <row r="20" spans="1:5" x14ac:dyDescent="0.25">
      <c r="A20" s="78"/>
      <c r="B20" s="12" t="s">
        <v>26</v>
      </c>
      <c r="C20" s="13">
        <v>10</v>
      </c>
      <c r="D20" s="13">
        <v>3</v>
      </c>
      <c r="E20" s="14">
        <v>2.3333333333333299</v>
      </c>
    </row>
    <row r="21" spans="1:5" x14ac:dyDescent="0.25">
      <c r="A21" s="78"/>
      <c r="B21" s="12" t="s">
        <v>27</v>
      </c>
      <c r="C21" s="13">
        <v>5</v>
      </c>
      <c r="D21" s="13">
        <v>0</v>
      </c>
      <c r="E21" s="14">
        <v>0</v>
      </c>
    </row>
    <row r="22" spans="1:5" x14ac:dyDescent="0.25">
      <c r="A22" s="78"/>
      <c r="B22" s="12" t="s">
        <v>28</v>
      </c>
      <c r="C22" s="13">
        <v>4</v>
      </c>
      <c r="D22" s="13">
        <v>1</v>
      </c>
      <c r="E22" s="14">
        <v>3</v>
      </c>
    </row>
    <row r="23" spans="1:5" x14ac:dyDescent="0.25">
      <c r="A23" s="78"/>
      <c r="B23" s="12" t="s">
        <v>29</v>
      </c>
      <c r="C23" s="13">
        <v>42</v>
      </c>
      <c r="D23" s="13">
        <v>25</v>
      </c>
      <c r="E23" s="14">
        <v>0.68</v>
      </c>
    </row>
    <row r="24" spans="1:5" x14ac:dyDescent="0.25">
      <c r="A24" s="79"/>
      <c r="B24" s="12" t="s">
        <v>30</v>
      </c>
      <c r="C24" s="13">
        <v>41</v>
      </c>
      <c r="D24" s="13">
        <v>26</v>
      </c>
      <c r="E24" s="14">
        <v>0.57692307692307698</v>
      </c>
    </row>
    <row r="25" spans="1:5" x14ac:dyDescent="0.25">
      <c r="A25" s="77" t="s">
        <v>31</v>
      </c>
      <c r="B25" s="12" t="s">
        <v>16</v>
      </c>
      <c r="C25" s="13">
        <v>0</v>
      </c>
      <c r="D25" s="13">
        <v>1</v>
      </c>
      <c r="E25" s="14">
        <v>-1</v>
      </c>
    </row>
    <row r="26" spans="1:5" x14ac:dyDescent="0.25">
      <c r="A26" s="78"/>
      <c r="B26" s="12" t="s">
        <v>32</v>
      </c>
      <c r="C26" s="15"/>
      <c r="D26" s="15"/>
      <c r="E26" s="14">
        <v>0</v>
      </c>
    </row>
    <row r="27" spans="1:5" x14ac:dyDescent="0.25">
      <c r="A27" s="78"/>
      <c r="B27" s="12" t="s">
        <v>33</v>
      </c>
      <c r="C27" s="13">
        <v>0</v>
      </c>
      <c r="D27" s="13">
        <v>0</v>
      </c>
      <c r="E27" s="14">
        <v>0</v>
      </c>
    </row>
    <row r="28" spans="1:5" x14ac:dyDescent="0.25">
      <c r="A28" s="79"/>
      <c r="B28" s="12" t="s">
        <v>34</v>
      </c>
      <c r="C28" s="13">
        <v>0</v>
      </c>
      <c r="D28" s="13">
        <v>0</v>
      </c>
      <c r="E28" s="14">
        <v>0</v>
      </c>
    </row>
    <row r="29" spans="1:5" x14ac:dyDescent="0.25">
      <c r="A29" s="77" t="s">
        <v>35</v>
      </c>
      <c r="B29" s="12" t="s">
        <v>36</v>
      </c>
      <c r="C29" s="13">
        <v>2</v>
      </c>
      <c r="D29" s="13">
        <v>71</v>
      </c>
      <c r="E29" s="14">
        <v>-0.971830985915493</v>
      </c>
    </row>
    <row r="30" spans="1:5" x14ac:dyDescent="0.25">
      <c r="A30" s="78"/>
      <c r="B30" s="12" t="s">
        <v>37</v>
      </c>
      <c r="C30" s="13">
        <v>51</v>
      </c>
      <c r="D30" s="13">
        <v>66</v>
      </c>
      <c r="E30" s="14">
        <v>-0.22727272727272699</v>
      </c>
    </row>
    <row r="31" spans="1:5" x14ac:dyDescent="0.25">
      <c r="A31" s="78"/>
      <c r="B31" s="12" t="s">
        <v>38</v>
      </c>
      <c r="C31" s="13">
        <v>1</v>
      </c>
      <c r="D31" s="13">
        <v>0</v>
      </c>
      <c r="E31" s="14">
        <v>0</v>
      </c>
    </row>
    <row r="32" spans="1:5" x14ac:dyDescent="0.25">
      <c r="A32" s="78"/>
      <c r="B32" s="12" t="s">
        <v>39</v>
      </c>
      <c r="C32" s="13">
        <v>195</v>
      </c>
      <c r="D32" s="13">
        <v>4</v>
      </c>
      <c r="E32" s="14">
        <v>47.75</v>
      </c>
    </row>
    <row r="33" spans="1:5" x14ac:dyDescent="0.25">
      <c r="A33" s="78"/>
      <c r="B33" s="12" t="s">
        <v>33</v>
      </c>
      <c r="C33" s="13">
        <v>0</v>
      </c>
      <c r="D33" s="13">
        <v>0</v>
      </c>
      <c r="E33" s="14">
        <v>0</v>
      </c>
    </row>
    <row r="34" spans="1:5" x14ac:dyDescent="0.25">
      <c r="A34" s="79"/>
      <c r="B34" s="12" t="s">
        <v>40</v>
      </c>
      <c r="C34" s="13">
        <v>1</v>
      </c>
      <c r="D34" s="13">
        <v>0</v>
      </c>
      <c r="E34" s="14">
        <v>0</v>
      </c>
    </row>
    <row r="35" spans="1:5" x14ac:dyDescent="0.25">
      <c r="A35" s="77" t="s">
        <v>41</v>
      </c>
      <c r="B35" s="12" t="s">
        <v>36</v>
      </c>
      <c r="C35" s="13">
        <v>0</v>
      </c>
      <c r="D35" s="13">
        <v>26</v>
      </c>
      <c r="E35" s="14">
        <v>-1</v>
      </c>
    </row>
    <row r="36" spans="1:5" x14ac:dyDescent="0.25">
      <c r="A36" s="78"/>
      <c r="B36" s="12" t="s">
        <v>42</v>
      </c>
      <c r="C36" s="15"/>
      <c r="D36" s="13">
        <v>3</v>
      </c>
      <c r="E36" s="14">
        <v>0</v>
      </c>
    </row>
    <row r="37" spans="1:5" x14ac:dyDescent="0.25">
      <c r="A37" s="78"/>
      <c r="B37" s="12" t="s">
        <v>43</v>
      </c>
      <c r="C37" s="13">
        <v>0</v>
      </c>
      <c r="D37" s="13">
        <v>3</v>
      </c>
      <c r="E37" s="14">
        <v>-1</v>
      </c>
    </row>
    <row r="38" spans="1:5" x14ac:dyDescent="0.25">
      <c r="A38" s="78"/>
      <c r="B38" s="12" t="s">
        <v>44</v>
      </c>
      <c r="C38" s="13">
        <v>1744</v>
      </c>
      <c r="D38" s="13">
        <v>0</v>
      </c>
      <c r="E38" s="14">
        <v>0</v>
      </c>
    </row>
    <row r="39" spans="1:5" x14ac:dyDescent="0.25">
      <c r="A39" s="79"/>
      <c r="B39" s="12" t="s">
        <v>45</v>
      </c>
      <c r="C39" s="13">
        <v>0</v>
      </c>
      <c r="D39" s="13">
        <v>0</v>
      </c>
      <c r="E39" s="14">
        <v>0</v>
      </c>
    </row>
    <row r="40" spans="1:5" x14ac:dyDescent="0.25">
      <c r="A40" s="11" t="s">
        <v>46</v>
      </c>
      <c r="B40" s="16"/>
      <c r="C40" s="17">
        <v>1</v>
      </c>
      <c r="D40" s="17">
        <v>0</v>
      </c>
      <c r="E40" s="18">
        <v>0</v>
      </c>
    </row>
    <row r="41" spans="1:5" ht="18.399999999999999" customHeight="1" x14ac:dyDescent="0.25">
      <c r="A41" s="5"/>
      <c r="B41" s="6" t="s">
        <v>47</v>
      </c>
    </row>
    <row r="42" spans="1:5" x14ac:dyDescent="0.25">
      <c r="A42" s="7"/>
      <c r="B42" s="8"/>
      <c r="C42" s="9" t="s">
        <v>2</v>
      </c>
      <c r="D42" s="9" t="s">
        <v>13</v>
      </c>
      <c r="E42" s="10" t="s">
        <v>14</v>
      </c>
    </row>
    <row r="43" spans="1:5" x14ac:dyDescent="0.25">
      <c r="A43" s="11" t="s">
        <v>48</v>
      </c>
      <c r="B43" s="19"/>
      <c r="C43" s="13">
        <v>6</v>
      </c>
      <c r="D43" s="13">
        <v>6</v>
      </c>
      <c r="E43" s="14">
        <v>0</v>
      </c>
    </row>
    <row r="44" spans="1:5" x14ac:dyDescent="0.25">
      <c r="A44" s="77" t="s">
        <v>49</v>
      </c>
      <c r="B44" s="12" t="s">
        <v>50</v>
      </c>
      <c r="C44" s="15"/>
      <c r="D44" s="13">
        <v>0</v>
      </c>
      <c r="E44" s="14">
        <v>0</v>
      </c>
    </row>
    <row r="45" spans="1:5" x14ac:dyDescent="0.25">
      <c r="A45" s="78"/>
      <c r="B45" s="12" t="s">
        <v>51</v>
      </c>
      <c r="C45" s="13">
        <v>1</v>
      </c>
      <c r="D45" s="13">
        <v>0</v>
      </c>
      <c r="E45" s="14">
        <v>0</v>
      </c>
    </row>
    <row r="46" spans="1:5" x14ac:dyDescent="0.25">
      <c r="A46" s="78"/>
      <c r="B46" s="12" t="s">
        <v>52</v>
      </c>
      <c r="C46" s="15"/>
      <c r="D46" s="13">
        <v>0</v>
      </c>
      <c r="E46" s="14">
        <v>0</v>
      </c>
    </row>
    <row r="47" spans="1:5" x14ac:dyDescent="0.25">
      <c r="A47" s="78"/>
      <c r="B47" s="12" t="s">
        <v>53</v>
      </c>
      <c r="C47" s="13">
        <v>0</v>
      </c>
      <c r="D47" s="13">
        <v>0</v>
      </c>
      <c r="E47" s="14">
        <v>0</v>
      </c>
    </row>
    <row r="48" spans="1:5" x14ac:dyDescent="0.25">
      <c r="A48" s="78"/>
      <c r="B48" s="12" t="s">
        <v>54</v>
      </c>
      <c r="C48" s="13">
        <v>5</v>
      </c>
      <c r="D48" s="13">
        <v>6</v>
      </c>
      <c r="E48" s="14">
        <v>-0.16666666666666699</v>
      </c>
    </row>
    <row r="49" spans="1:5" x14ac:dyDescent="0.25">
      <c r="A49" s="79"/>
      <c r="B49" s="12" t="s">
        <v>55</v>
      </c>
      <c r="C49" s="15"/>
      <c r="D49" s="13">
        <v>0</v>
      </c>
      <c r="E49" s="14">
        <v>0</v>
      </c>
    </row>
    <row r="50" spans="1:5" x14ac:dyDescent="0.25">
      <c r="A50" s="77" t="s">
        <v>56</v>
      </c>
      <c r="B50" s="12" t="s">
        <v>57</v>
      </c>
      <c r="C50" s="15"/>
      <c r="D50" s="13">
        <v>0</v>
      </c>
      <c r="E50" s="14">
        <v>0</v>
      </c>
    </row>
    <row r="51" spans="1:5" x14ac:dyDescent="0.25">
      <c r="A51" s="78"/>
      <c r="B51" s="12" t="s">
        <v>58</v>
      </c>
      <c r="C51" s="13">
        <v>2</v>
      </c>
      <c r="D51" s="13">
        <v>1</v>
      </c>
      <c r="E51" s="14">
        <v>1</v>
      </c>
    </row>
    <row r="52" spans="1:5" x14ac:dyDescent="0.25">
      <c r="A52" s="79"/>
      <c r="B52" s="12" t="s">
        <v>59</v>
      </c>
      <c r="C52" s="13">
        <v>4</v>
      </c>
      <c r="D52" s="13">
        <v>4</v>
      </c>
      <c r="E52" s="14">
        <v>0</v>
      </c>
    </row>
    <row r="53" spans="1:5" x14ac:dyDescent="0.25">
      <c r="A53" s="77" t="s">
        <v>60</v>
      </c>
      <c r="B53" s="12" t="s">
        <v>61</v>
      </c>
      <c r="C53" s="13">
        <v>0</v>
      </c>
      <c r="D53" s="13">
        <v>0</v>
      </c>
      <c r="E53" s="14">
        <v>0</v>
      </c>
    </row>
    <row r="54" spans="1:5" x14ac:dyDescent="0.25">
      <c r="A54" s="79"/>
      <c r="B54" s="12" t="s">
        <v>62</v>
      </c>
      <c r="C54" s="13">
        <v>0</v>
      </c>
      <c r="D54" s="13">
        <v>1</v>
      </c>
      <c r="E54" s="14">
        <v>-1</v>
      </c>
    </row>
    <row r="55" spans="1:5" x14ac:dyDescent="0.25">
      <c r="A55" s="11" t="s">
        <v>63</v>
      </c>
      <c r="B55" s="16"/>
      <c r="C55" s="20"/>
      <c r="D55" s="17">
        <v>0</v>
      </c>
      <c r="E55" s="18">
        <v>0</v>
      </c>
    </row>
    <row r="56" spans="1:5" ht="18.399999999999999" customHeight="1" x14ac:dyDescent="0.25">
      <c r="A56" s="5"/>
      <c r="B56" s="6" t="s">
        <v>64</v>
      </c>
    </row>
    <row r="57" spans="1:5" x14ac:dyDescent="0.25">
      <c r="A57" s="7"/>
      <c r="B57" s="8"/>
      <c r="C57" s="9" t="s">
        <v>2</v>
      </c>
      <c r="D57" s="9" t="s">
        <v>13</v>
      </c>
      <c r="E57" s="10" t="s">
        <v>14</v>
      </c>
    </row>
    <row r="58" spans="1:5" x14ac:dyDescent="0.25">
      <c r="A58" s="11" t="s">
        <v>65</v>
      </c>
      <c r="B58" s="19"/>
      <c r="C58" s="13">
        <v>0</v>
      </c>
      <c r="D58" s="13">
        <v>0</v>
      </c>
      <c r="E58" s="14">
        <v>0</v>
      </c>
    </row>
    <row r="59" spans="1:5" x14ac:dyDescent="0.25">
      <c r="A59" s="11" t="s">
        <v>66</v>
      </c>
      <c r="B59" s="16"/>
      <c r="C59" s="17">
        <v>1</v>
      </c>
      <c r="D59" s="17">
        <v>0</v>
      </c>
      <c r="E59" s="18">
        <v>0</v>
      </c>
    </row>
    <row r="60" spans="1:5" ht="18.399999999999999" customHeight="1" x14ac:dyDescent="0.25">
      <c r="A60" s="5"/>
      <c r="B60" s="6" t="s">
        <v>67</v>
      </c>
    </row>
    <row r="61" spans="1:5" x14ac:dyDescent="0.25">
      <c r="A61" s="7"/>
      <c r="B61" s="8"/>
      <c r="C61" s="9" t="s">
        <v>2</v>
      </c>
      <c r="D61" s="9" t="s">
        <v>13</v>
      </c>
      <c r="E61" s="10" t="s">
        <v>14</v>
      </c>
    </row>
    <row r="62" spans="1:5" x14ac:dyDescent="0.25">
      <c r="A62" s="11" t="s">
        <v>68</v>
      </c>
      <c r="B62" s="19"/>
      <c r="C62" s="13">
        <v>0</v>
      </c>
      <c r="D62" s="13">
        <v>0</v>
      </c>
      <c r="E62" s="14">
        <v>0</v>
      </c>
    </row>
    <row r="63" spans="1:5" x14ac:dyDescent="0.25">
      <c r="A63" s="11" t="s">
        <v>55</v>
      </c>
      <c r="B63" s="16"/>
      <c r="C63" s="17">
        <v>25</v>
      </c>
      <c r="D63" s="17">
        <v>19</v>
      </c>
      <c r="E63" s="18">
        <v>0.31578947368421101</v>
      </c>
    </row>
  </sheetData>
  <sheetProtection algorithmName="SHA-512" hashValue="4gAZ5rReXCxUv8NDFqRl4QPkOE3KBkj0qm1uC7l5x2Tel49Us1qcT/6wb4EUxfDG2TKnBV47dDNJ/t7eY8OeBg==" saltValue="PlsXOPWTnzL0F3OU+U317g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69</v>
      </c>
    </row>
    <row r="3" spans="1:15" x14ac:dyDescent="0.25">
      <c r="A3" s="4"/>
    </row>
    <row r="4" spans="1:15" x14ac:dyDescent="0.25">
      <c r="A4" s="7"/>
      <c r="B4" s="21" t="s">
        <v>70</v>
      </c>
      <c r="C4" s="21" t="s">
        <v>71</v>
      </c>
      <c r="D4" s="21" t="s">
        <v>72</v>
      </c>
      <c r="E4" s="21" t="s">
        <v>73</v>
      </c>
      <c r="F4" s="21" t="s">
        <v>74</v>
      </c>
      <c r="G4" s="21" t="s">
        <v>75</v>
      </c>
      <c r="H4" s="21" t="s">
        <v>76</v>
      </c>
      <c r="I4" s="21" t="s">
        <v>77</v>
      </c>
      <c r="J4" s="21" t="s">
        <v>78</v>
      </c>
      <c r="K4" s="21" t="s">
        <v>79</v>
      </c>
      <c r="L4" s="21" t="s">
        <v>80</v>
      </c>
      <c r="M4" s="21" t="s">
        <v>81</v>
      </c>
      <c r="N4" s="21" t="s">
        <v>82</v>
      </c>
      <c r="O4" s="21" t="s">
        <v>83</v>
      </c>
    </row>
    <row r="5" spans="1:15" x14ac:dyDescent="0.25">
      <c r="A5" s="26" t="s">
        <v>84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85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86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87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88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26" t="s">
        <v>89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90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91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26" t="s">
        <v>92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93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94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95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96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97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98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26" t="s">
        <v>99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100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101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26" t="s">
        <v>102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103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104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105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106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107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108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26" t="s">
        <v>109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</row>
    <row r="31" spans="1:15" x14ac:dyDescent="0.25">
      <c r="A31" s="12" t="s">
        <v>110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111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112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113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114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115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116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117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118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119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120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x14ac:dyDescent="0.25">
      <c r="A42" s="26" t="s">
        <v>121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122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123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124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125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126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127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128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26" t="s">
        <v>129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130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131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132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133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134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135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136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137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138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139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140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141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142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143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144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145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146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147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148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149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150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26" t="s">
        <v>151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152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26" t="s">
        <v>153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154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155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156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157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158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159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160</v>
      </c>
      <c r="B81" s="13">
        <v>0</v>
      </c>
      <c r="C81" s="13">
        <v>0</v>
      </c>
      <c r="D81" s="2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26" t="s">
        <v>161</v>
      </c>
      <c r="B82" s="22">
        <v>0</v>
      </c>
      <c r="C82" s="22">
        <v>0</v>
      </c>
      <c r="D82" s="23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</row>
    <row r="83" spans="1:15" x14ac:dyDescent="0.25">
      <c r="A83" s="12" t="s">
        <v>162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163</v>
      </c>
      <c r="B84" s="13">
        <v>0</v>
      </c>
      <c r="C84" s="13">
        <v>0</v>
      </c>
      <c r="D84" s="24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0</v>
      </c>
    </row>
    <row r="85" spans="1:15" x14ac:dyDescent="0.25">
      <c r="A85" s="26" t="s">
        <v>164</v>
      </c>
      <c r="B85" s="22">
        <v>0</v>
      </c>
      <c r="C85" s="22">
        <v>0</v>
      </c>
      <c r="D85" s="23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</row>
    <row r="86" spans="1:15" x14ac:dyDescent="0.25">
      <c r="A86" s="12" t="s">
        <v>165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166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167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168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169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170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171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172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173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174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175</v>
      </c>
      <c r="B96" s="13">
        <v>0</v>
      </c>
      <c r="C96" s="13">
        <v>0</v>
      </c>
      <c r="D96" s="2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26" t="s">
        <v>176</v>
      </c>
      <c r="B97" s="22">
        <v>0</v>
      </c>
      <c r="C97" s="22">
        <v>0</v>
      </c>
      <c r="D97" s="23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1</v>
      </c>
      <c r="N97" s="22">
        <v>0</v>
      </c>
      <c r="O97" s="22">
        <v>0</v>
      </c>
    </row>
    <row r="98" spans="1:15" x14ac:dyDescent="0.25">
      <c r="A98" s="12" t="s">
        <v>177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178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179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180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181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182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183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184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0</v>
      </c>
    </row>
    <row r="106" spans="1:15" x14ac:dyDescent="0.25">
      <c r="A106" s="12" t="s">
        <v>185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186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187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188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189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190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191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192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193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194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195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196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197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198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199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200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201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202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203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204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205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206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207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208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209</v>
      </c>
      <c r="B130" s="13">
        <v>0</v>
      </c>
      <c r="C130" s="13">
        <v>0</v>
      </c>
      <c r="D130" s="2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26" t="s">
        <v>210</v>
      </c>
      <c r="B131" s="22">
        <v>0</v>
      </c>
      <c r="C131" s="22">
        <v>0</v>
      </c>
      <c r="D131" s="23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</row>
    <row r="132" spans="1:15" x14ac:dyDescent="0.25">
      <c r="A132" s="12" t="s">
        <v>211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212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213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214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215</v>
      </c>
      <c r="B136" s="13">
        <v>0</v>
      </c>
      <c r="C136" s="13">
        <v>0</v>
      </c>
      <c r="D136" s="2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26" t="s">
        <v>216</v>
      </c>
      <c r="B137" s="22">
        <v>0</v>
      </c>
      <c r="C137" s="22">
        <v>0</v>
      </c>
      <c r="D137" s="23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</row>
    <row r="138" spans="1:15" x14ac:dyDescent="0.25">
      <c r="A138" s="12" t="s">
        <v>217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218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219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220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221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x14ac:dyDescent="0.25">
      <c r="A143" s="12" t="s">
        <v>222</v>
      </c>
      <c r="B143" s="13">
        <v>0</v>
      </c>
      <c r="C143" s="13">
        <v>0</v>
      </c>
      <c r="D143" s="24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26" t="s">
        <v>223</v>
      </c>
      <c r="B144" s="22">
        <v>0</v>
      </c>
      <c r="C144" s="22">
        <v>0</v>
      </c>
      <c r="D144" s="23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</row>
    <row r="145" spans="1:15" x14ac:dyDescent="0.25">
      <c r="A145" s="12" t="s">
        <v>224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225</v>
      </c>
      <c r="B146" s="13">
        <v>0</v>
      </c>
      <c r="C146" s="13">
        <v>0</v>
      </c>
      <c r="D146" s="2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26" t="s">
        <v>226</v>
      </c>
      <c r="B147" s="22">
        <v>0</v>
      </c>
      <c r="C147" s="22">
        <v>0</v>
      </c>
      <c r="D147" s="23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</row>
    <row r="148" spans="1:15" x14ac:dyDescent="0.25">
      <c r="A148" s="12" t="s">
        <v>227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228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229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230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231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232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233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x14ac:dyDescent="0.25">
      <c r="A155" s="12" t="s">
        <v>234</v>
      </c>
      <c r="B155" s="13">
        <v>0</v>
      </c>
      <c r="C155" s="13">
        <v>0</v>
      </c>
      <c r="D155" s="24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0</v>
      </c>
    </row>
    <row r="156" spans="1:15" x14ac:dyDescent="0.25">
      <c r="A156" s="26" t="s">
        <v>235</v>
      </c>
      <c r="B156" s="22">
        <v>0</v>
      </c>
      <c r="C156" s="22">
        <v>0</v>
      </c>
      <c r="D156" s="23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</row>
    <row r="157" spans="1:15" x14ac:dyDescent="0.25">
      <c r="A157" s="12" t="s">
        <v>236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237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238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239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240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241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242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243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244</v>
      </c>
      <c r="B165" s="13">
        <v>0</v>
      </c>
      <c r="C165" s="13">
        <v>0</v>
      </c>
      <c r="D165" s="24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26" t="s">
        <v>245</v>
      </c>
      <c r="B166" s="22">
        <v>0</v>
      </c>
      <c r="C166" s="22">
        <v>0</v>
      </c>
      <c r="D166" s="23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</row>
    <row r="167" spans="1:15" x14ac:dyDescent="0.25">
      <c r="A167" s="12" t="s">
        <v>246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247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248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249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250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251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252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253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254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255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256</v>
      </c>
      <c r="B177" s="13">
        <v>0</v>
      </c>
      <c r="C177" s="13">
        <v>0</v>
      </c>
      <c r="D177" s="2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26" t="s">
        <v>257</v>
      </c>
      <c r="B178" s="22">
        <v>0</v>
      </c>
      <c r="C178" s="22">
        <v>0</v>
      </c>
      <c r="D178" s="23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</row>
    <row r="179" spans="1:15" x14ac:dyDescent="0.25">
      <c r="A179" s="12" t="s">
        <v>258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259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260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261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262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263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x14ac:dyDescent="0.25">
      <c r="A185" s="12" t="s">
        <v>264</v>
      </c>
      <c r="B185" s="13">
        <v>0</v>
      </c>
      <c r="C185" s="13">
        <v>0</v>
      </c>
      <c r="D185" s="24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26" t="s">
        <v>265</v>
      </c>
      <c r="B186" s="22">
        <v>0</v>
      </c>
      <c r="C186" s="22">
        <v>0</v>
      </c>
      <c r="D186" s="23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1</v>
      </c>
      <c r="N186" s="22">
        <v>0</v>
      </c>
      <c r="O186" s="22">
        <v>0</v>
      </c>
    </row>
    <row r="187" spans="1:15" x14ac:dyDescent="0.25">
      <c r="A187" s="12" t="s">
        <v>266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267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268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5">
        <v>0</v>
      </c>
    </row>
    <row r="190" spans="1:15" x14ac:dyDescent="0.25">
      <c r="A190" s="12" t="s">
        <v>269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270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271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272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273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274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275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276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277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278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279</v>
      </c>
      <c r="B200" s="13">
        <v>0</v>
      </c>
      <c r="C200" s="13">
        <v>0</v>
      </c>
      <c r="D200" s="2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26" t="s">
        <v>280</v>
      </c>
      <c r="B201" s="22">
        <v>1</v>
      </c>
      <c r="C201" s="22">
        <v>0</v>
      </c>
      <c r="D201" s="23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1</v>
      </c>
      <c r="N201" s="22">
        <v>0</v>
      </c>
      <c r="O201" s="22">
        <v>0</v>
      </c>
    </row>
    <row r="202" spans="1:15" x14ac:dyDescent="0.25">
      <c r="A202" s="12" t="s">
        <v>281</v>
      </c>
      <c r="B202" s="13">
        <v>1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5">
        <v>0</v>
      </c>
    </row>
    <row r="203" spans="1:15" x14ac:dyDescent="0.25">
      <c r="A203" s="12" t="s">
        <v>282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283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284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285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286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287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288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289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290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291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292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293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294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295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296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297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298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299</v>
      </c>
      <c r="B220" s="13">
        <v>0</v>
      </c>
      <c r="C220" s="13">
        <v>0</v>
      </c>
      <c r="D220" s="2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26" t="s">
        <v>300</v>
      </c>
      <c r="B221" s="22">
        <v>13</v>
      </c>
      <c r="C221" s="22">
        <v>6</v>
      </c>
      <c r="D221" s="23">
        <v>1.1666666666666701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3</v>
      </c>
      <c r="N221" s="22">
        <v>0</v>
      </c>
      <c r="O221" s="22">
        <v>0</v>
      </c>
    </row>
    <row r="222" spans="1:15" x14ac:dyDescent="0.25">
      <c r="A222" s="12" t="s">
        <v>301</v>
      </c>
      <c r="B222" s="13">
        <v>13</v>
      </c>
      <c r="C222" s="13">
        <v>6</v>
      </c>
      <c r="D222" s="24">
        <v>1.1666666666666701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3</v>
      </c>
      <c r="N222" s="13">
        <v>0</v>
      </c>
      <c r="O222" s="25">
        <v>0</v>
      </c>
    </row>
    <row r="223" spans="1:15" x14ac:dyDescent="0.25">
      <c r="A223" s="12" t="s">
        <v>302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303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304</v>
      </c>
      <c r="B225" s="13">
        <v>0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305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306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307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308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309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310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311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312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313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314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315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316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317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318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319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320</v>
      </c>
      <c r="B241" s="13">
        <v>0</v>
      </c>
      <c r="C241" s="13">
        <v>0</v>
      </c>
      <c r="D241" s="2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26" t="s">
        <v>321</v>
      </c>
      <c r="B242" s="22">
        <v>0</v>
      </c>
      <c r="C242" s="22">
        <v>0</v>
      </c>
      <c r="D242" s="23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</row>
    <row r="243" spans="1:15" x14ac:dyDescent="0.25">
      <c r="A243" s="12" t="s">
        <v>322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323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324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325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326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327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328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329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330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331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332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333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334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335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336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337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338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339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340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341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342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343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344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345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346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347</v>
      </c>
      <c r="B268" s="13">
        <v>0</v>
      </c>
      <c r="C268" s="13">
        <v>0</v>
      </c>
      <c r="D268" s="2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26" t="s">
        <v>348</v>
      </c>
      <c r="B269" s="22">
        <v>0</v>
      </c>
      <c r="C269" s="22">
        <v>0</v>
      </c>
      <c r="D269" s="23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</row>
    <row r="270" spans="1:15" x14ac:dyDescent="0.25">
      <c r="A270" s="12" t="s">
        <v>349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350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351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352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353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354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355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356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357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358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359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360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361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362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363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364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365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366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367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368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369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370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371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372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373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374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375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376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377</v>
      </c>
      <c r="B298" s="13">
        <v>0</v>
      </c>
      <c r="C298" s="13">
        <v>0</v>
      </c>
      <c r="D298" s="2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26" t="s">
        <v>378</v>
      </c>
      <c r="B299" s="22">
        <v>0</v>
      </c>
      <c r="C299" s="22">
        <v>0</v>
      </c>
      <c r="D299" s="23">
        <v>0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</row>
    <row r="300" spans="1:15" x14ac:dyDescent="0.25">
      <c r="A300" s="12" t="s">
        <v>379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380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381</v>
      </c>
      <c r="B302" s="13">
        <v>0</v>
      </c>
      <c r="C302" s="13">
        <v>0</v>
      </c>
      <c r="D302" s="2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26" t="s">
        <v>382</v>
      </c>
      <c r="B303" s="22">
        <v>0</v>
      </c>
      <c r="C303" s="22">
        <v>0</v>
      </c>
      <c r="D303" s="23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</row>
    <row r="304" spans="1:15" x14ac:dyDescent="0.25">
      <c r="A304" s="12" t="s">
        <v>383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384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385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386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387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388</v>
      </c>
      <c r="B309" s="13">
        <v>0</v>
      </c>
      <c r="C309" s="13">
        <v>0</v>
      </c>
      <c r="D309" s="2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26" t="s">
        <v>389</v>
      </c>
      <c r="B310" s="22">
        <v>0</v>
      </c>
      <c r="C310" s="22">
        <v>0</v>
      </c>
      <c r="D310" s="23">
        <v>0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</row>
    <row r="311" spans="1:15" x14ac:dyDescent="0.25">
      <c r="A311" s="12" t="s">
        <v>390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391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392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393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394</v>
      </c>
      <c r="B315" s="13">
        <v>0</v>
      </c>
      <c r="C315" s="13">
        <v>0</v>
      </c>
      <c r="D315" s="2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26" t="s">
        <v>395</v>
      </c>
      <c r="B316" s="22">
        <v>0</v>
      </c>
      <c r="C316" s="22">
        <v>0</v>
      </c>
      <c r="D316" s="23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</row>
    <row r="317" spans="1:15" x14ac:dyDescent="0.25">
      <c r="A317" s="12" t="s">
        <v>396</v>
      </c>
      <c r="B317" s="13">
        <v>0</v>
      </c>
      <c r="C317" s="13">
        <v>0</v>
      </c>
      <c r="D317" s="2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</row>
    <row r="318" spans="1:15" x14ac:dyDescent="0.25">
      <c r="A318" s="26" t="s">
        <v>397</v>
      </c>
      <c r="B318" s="22">
        <v>0</v>
      </c>
      <c r="C318" s="22">
        <v>0</v>
      </c>
      <c r="D318" s="23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</row>
    <row r="319" spans="1:15" x14ac:dyDescent="0.25">
      <c r="A319" s="12" t="s">
        <v>398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399</v>
      </c>
      <c r="B320" s="13">
        <v>0</v>
      </c>
      <c r="C320" s="13">
        <v>0</v>
      </c>
      <c r="D320" s="2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26" t="s">
        <v>400</v>
      </c>
      <c r="B321" s="22">
        <v>0</v>
      </c>
      <c r="C321" s="22">
        <v>0</v>
      </c>
      <c r="D321" s="23">
        <v>0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</row>
    <row r="322" spans="1:15" x14ac:dyDescent="0.25">
      <c r="A322" s="12" t="s">
        <v>401</v>
      </c>
      <c r="B322" s="13">
        <v>0</v>
      </c>
      <c r="C322" s="13">
        <v>0</v>
      </c>
      <c r="D322" s="24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5">
        <v>0</v>
      </c>
    </row>
    <row r="323" spans="1:15" x14ac:dyDescent="0.25">
      <c r="A323" s="26" t="s">
        <v>402</v>
      </c>
      <c r="B323" s="22">
        <v>0</v>
      </c>
      <c r="C323" s="22">
        <v>0</v>
      </c>
      <c r="D323" s="23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</row>
    <row r="324" spans="1:15" x14ac:dyDescent="0.25">
      <c r="A324" s="12" t="s">
        <v>403</v>
      </c>
      <c r="B324" s="13">
        <v>0</v>
      </c>
      <c r="C324" s="13">
        <v>0</v>
      </c>
      <c r="D324" s="2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26" t="s">
        <v>404</v>
      </c>
      <c r="B325" s="22">
        <v>0</v>
      </c>
      <c r="C325" s="22">
        <v>0</v>
      </c>
      <c r="D325" s="23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</row>
    <row r="326" spans="1:15" x14ac:dyDescent="0.25">
      <c r="A326" s="12" t="s">
        <v>405</v>
      </c>
      <c r="B326" s="13">
        <v>0</v>
      </c>
      <c r="C326" s="13">
        <v>0</v>
      </c>
      <c r="D326" s="2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27" t="s">
        <v>406</v>
      </c>
      <c r="B327" s="22">
        <v>14</v>
      </c>
      <c r="C327" s="22">
        <v>6</v>
      </c>
      <c r="D327" s="23">
        <v>1.3333333333333299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6</v>
      </c>
      <c r="N327" s="22">
        <v>0</v>
      </c>
      <c r="O327" s="22">
        <v>0</v>
      </c>
    </row>
  </sheetData>
  <sheetProtection algorithmName="SHA-512" hashValue="IoObVJjCzS7yS1YnvEJD2zv2dzE2JhbaBnXgN+4rS6JjaVnemzRjw21su2axHHdbObAoVlzLaXREviJtIw0xXw==" saltValue="nDa27zcMj8Q1WzOIJuK3b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1" t="s">
        <v>465</v>
      </c>
      <c r="D1" s="81"/>
      <c r="E1" s="81"/>
      <c r="F1" s="81"/>
      <c r="G1" s="81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0" t="s">
        <v>457</v>
      </c>
      <c r="D4" s="80"/>
      <c r="E4" s="80"/>
      <c r="F4" s="80"/>
      <c r="G4" s="80"/>
      <c r="H4" s="63"/>
      <c r="I4" s="66"/>
      <c r="J4" s="66"/>
      <c r="K4" s="80" t="s">
        <v>466</v>
      </c>
      <c r="L4" s="80"/>
      <c r="M4" s="63"/>
      <c r="N4" s="63"/>
      <c r="O4" s="63"/>
      <c r="P4" s="80" t="s">
        <v>458</v>
      </c>
      <c r="Q4" s="80"/>
      <c r="R4" s="63"/>
      <c r="S4" s="63"/>
      <c r="T4" s="66"/>
      <c r="U4" s="80" t="s">
        <v>459</v>
      </c>
      <c r="V4" s="80"/>
      <c r="W4" s="80"/>
      <c r="X4" s="66"/>
      <c r="Y4" s="66"/>
      <c r="Z4" s="66"/>
      <c r="AA4" s="80" t="s">
        <v>460</v>
      </c>
      <c r="AB4" s="80"/>
      <c r="AC4" s="80"/>
      <c r="AD4" s="80"/>
      <c r="AE4" s="80"/>
      <c r="AF4" s="80"/>
      <c r="AG4" s="66"/>
      <c r="AH4" s="66"/>
      <c r="AI4" s="66"/>
      <c r="AJ4" s="80" t="s">
        <v>461</v>
      </c>
      <c r="AK4" s="80"/>
      <c r="AL4" s="80"/>
      <c r="AM4" s="80"/>
      <c r="AN4" s="80"/>
      <c r="AO4" s="66"/>
      <c r="AP4" s="66"/>
      <c r="AQ4" s="66"/>
      <c r="AR4" s="80" t="s">
        <v>462</v>
      </c>
      <c r="AS4" s="80"/>
      <c r="AT4" s="80"/>
      <c r="AU4" s="80"/>
      <c r="AV4" s="80"/>
      <c r="AW4" s="80"/>
      <c r="AX4" s="67"/>
      <c r="AY4" s="67"/>
      <c r="AZ4" s="67"/>
      <c r="BA4" s="80" t="s">
        <v>463</v>
      </c>
      <c r="BB4" s="80"/>
      <c r="BC4" s="80"/>
      <c r="BD4" s="66"/>
      <c r="BE4" s="66"/>
      <c r="BF4" s="66"/>
      <c r="BG4" s="66"/>
      <c r="BH4" s="80" t="s">
        <v>67</v>
      </c>
      <c r="BI4" s="80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467</v>
      </c>
      <c r="D6" s="71" t="s">
        <v>21</v>
      </c>
      <c r="E6" s="71" t="s">
        <v>468</v>
      </c>
      <c r="F6" s="71" t="s">
        <v>40</v>
      </c>
      <c r="G6" s="72" t="s">
        <v>28</v>
      </c>
      <c r="H6" s="66"/>
      <c r="I6" s="66"/>
      <c r="J6" s="66"/>
      <c r="K6" s="70" t="s">
        <v>469</v>
      </c>
      <c r="L6" s="72" t="s">
        <v>470</v>
      </c>
      <c r="M6" s="66"/>
      <c r="N6" s="66"/>
      <c r="O6" s="66"/>
      <c r="P6" s="70" t="s">
        <v>471</v>
      </c>
      <c r="Q6" s="72" t="s">
        <v>472</v>
      </c>
      <c r="R6" s="66"/>
      <c r="S6" s="66"/>
      <c r="T6" s="66"/>
      <c r="U6" s="70" t="s">
        <v>32</v>
      </c>
      <c r="V6" s="71" t="s">
        <v>33</v>
      </c>
      <c r="W6" s="72" t="s">
        <v>34</v>
      </c>
      <c r="X6" s="66"/>
      <c r="Y6" s="66"/>
      <c r="Z6" s="66"/>
      <c r="AA6" s="70" t="s">
        <v>36</v>
      </c>
      <c r="AB6" s="71" t="s">
        <v>473</v>
      </c>
      <c r="AC6" s="71" t="s">
        <v>474</v>
      </c>
      <c r="AD6" s="71" t="s">
        <v>39</v>
      </c>
      <c r="AE6" s="71" t="s">
        <v>33</v>
      </c>
      <c r="AF6" s="72" t="s">
        <v>40</v>
      </c>
      <c r="AG6" s="66"/>
      <c r="AH6" s="66"/>
      <c r="AI6" s="66"/>
      <c r="AJ6" s="70" t="s">
        <v>36</v>
      </c>
      <c r="AK6" s="71" t="s">
        <v>475</v>
      </c>
      <c r="AL6" s="71" t="s">
        <v>476</v>
      </c>
      <c r="AM6" s="71" t="s">
        <v>477</v>
      </c>
      <c r="AN6" s="72" t="s">
        <v>478</v>
      </c>
      <c r="AO6" s="66"/>
      <c r="AP6" s="66"/>
      <c r="AQ6" s="66"/>
      <c r="AR6" s="70" t="s">
        <v>50</v>
      </c>
      <c r="AS6" s="71" t="s">
        <v>51</v>
      </c>
      <c r="AT6" s="71" t="s">
        <v>479</v>
      </c>
      <c r="AU6" s="71" t="s">
        <v>53</v>
      </c>
      <c r="AV6" s="71" t="s">
        <v>54</v>
      </c>
      <c r="AW6" s="72" t="s">
        <v>55</v>
      </c>
      <c r="AX6" s="66"/>
      <c r="AY6" s="66"/>
      <c r="AZ6" s="66"/>
      <c r="BA6" s="70" t="s">
        <v>480</v>
      </c>
      <c r="BB6" s="71" t="s">
        <v>58</v>
      </c>
      <c r="BC6" s="72" t="s">
        <v>59</v>
      </c>
      <c r="BD6" s="72" t="s">
        <v>63</v>
      </c>
      <c r="BE6" s="66"/>
      <c r="BF6" s="66"/>
      <c r="BG6" s="66"/>
      <c r="BH6" s="70" t="s">
        <v>68</v>
      </c>
      <c r="BI6" s="72" t="s">
        <v>55</v>
      </c>
    </row>
    <row r="7" spans="1:61" ht="21" customHeight="1" x14ac:dyDescent="0.2">
      <c r="A7" s="63"/>
      <c r="B7" s="63"/>
      <c r="C7" s="73">
        <f>DatosGenerales!C9</f>
        <v>0</v>
      </c>
      <c r="D7" s="74">
        <f>DatosGenerales!C13</f>
        <v>0</v>
      </c>
      <c r="E7" s="74">
        <f>DatosGenerales!C20</f>
        <v>10</v>
      </c>
      <c r="F7" s="74">
        <f>DatosGenerales!C21</f>
        <v>5</v>
      </c>
      <c r="G7" s="75">
        <f>DatosGenerales!C22</f>
        <v>4</v>
      </c>
      <c r="H7" s="66"/>
      <c r="I7" s="66"/>
      <c r="J7" s="66"/>
      <c r="K7" s="73">
        <f>DatosGenerales!C23</f>
        <v>42</v>
      </c>
      <c r="L7" s="75">
        <f>DatosGenerales!C24</f>
        <v>41</v>
      </c>
      <c r="M7" s="66"/>
      <c r="N7" s="66"/>
      <c r="O7" s="66"/>
      <c r="P7" s="73">
        <f>DatosGenerales!C58</f>
        <v>0</v>
      </c>
      <c r="Q7" s="75">
        <f>DatosGenerales!C59</f>
        <v>1</v>
      </c>
      <c r="R7" s="66"/>
      <c r="S7" s="66"/>
      <c r="T7" s="66"/>
      <c r="U7" s="73">
        <f>DatosGenerales!C26</f>
        <v>0</v>
      </c>
      <c r="V7" s="74">
        <f>DatosGenerales!C27</f>
        <v>0</v>
      </c>
      <c r="W7" s="75">
        <f>DatosGenerales!C28</f>
        <v>0</v>
      </c>
      <c r="X7" s="66"/>
      <c r="Y7" s="66"/>
      <c r="Z7" s="66"/>
      <c r="AA7" s="73">
        <f>DatosGenerales!C29</f>
        <v>2</v>
      </c>
      <c r="AB7" s="74">
        <f>DatosGenerales!C30</f>
        <v>51</v>
      </c>
      <c r="AC7" s="74">
        <f>DatosGenerales!C31</f>
        <v>1</v>
      </c>
      <c r="AD7" s="74">
        <f>DatosGenerales!C32</f>
        <v>195</v>
      </c>
      <c r="AE7" s="74">
        <f>DatosGenerales!C33</f>
        <v>0</v>
      </c>
      <c r="AF7" s="75">
        <f>DatosGenerales!C34</f>
        <v>1</v>
      </c>
      <c r="AG7" s="66"/>
      <c r="AH7" s="66"/>
      <c r="AI7" s="66"/>
      <c r="AJ7" s="73">
        <f>DatosGenerales!C35</f>
        <v>0</v>
      </c>
      <c r="AK7" s="74">
        <f>DatosGenerales!C36</f>
        <v>0</v>
      </c>
      <c r="AL7" s="74">
        <f>DatosGenerales!C37</f>
        <v>0</v>
      </c>
      <c r="AM7" s="74">
        <f>DatosGenerales!C38</f>
        <v>1744</v>
      </c>
      <c r="AN7" s="75">
        <f>DatosGenerales!C39</f>
        <v>0</v>
      </c>
      <c r="AO7" s="66"/>
      <c r="AP7" s="66"/>
      <c r="AQ7" s="66"/>
      <c r="AR7" s="73">
        <f>DatosGenerales!C44</f>
        <v>0</v>
      </c>
      <c r="AS7" s="74">
        <f>DatosGenerales!C45</f>
        <v>1</v>
      </c>
      <c r="AT7" s="74">
        <f>DatosGenerales!C46</f>
        <v>0</v>
      </c>
      <c r="AU7" s="74">
        <f>DatosGenerales!C47</f>
        <v>0</v>
      </c>
      <c r="AV7" s="74">
        <f>DatosGenerales!C48</f>
        <v>5</v>
      </c>
      <c r="AW7" s="75">
        <f>DatosGenerales!C49</f>
        <v>0</v>
      </c>
      <c r="AX7" s="66"/>
      <c r="AY7" s="66"/>
      <c r="AZ7" s="66"/>
      <c r="BA7" s="73">
        <f>DatosGenerales!C50</f>
        <v>0</v>
      </c>
      <c r="BB7" s="74">
        <f>DatosGenerales!C51</f>
        <v>2</v>
      </c>
      <c r="BC7" s="75">
        <f>DatosGenerales!C52</f>
        <v>4</v>
      </c>
      <c r="BD7" s="75">
        <f>DatosGenerales!C55</f>
        <v>0</v>
      </c>
      <c r="BE7" s="66"/>
      <c r="BF7" s="66"/>
      <c r="BG7" s="66"/>
      <c r="BH7" s="73">
        <f>DatosGenerales!C62</f>
        <v>0</v>
      </c>
      <c r="BI7" s="75">
        <f>DatosGenerales!C63</f>
        <v>25</v>
      </c>
    </row>
  </sheetData>
  <sheetProtection algorithmName="SHA-512" hashValue="+vJkVtZI3j1Y5w5Yn8Cy9hoGrMq7XXSmd3HEvtmuyrGs0d1b2YBYfuujhicduJZCD1steP1xZawk0W7LxAhBXQ==" saltValue="Om01trvEqXSkWzUTwl4UH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457</v>
      </c>
      <c r="B1" s="60" t="s">
        <v>458</v>
      </c>
      <c r="C1" s="60" t="s">
        <v>459</v>
      </c>
      <c r="D1" s="60" t="s">
        <v>460</v>
      </c>
      <c r="E1" s="60" t="s">
        <v>461</v>
      </c>
      <c r="F1" s="60" t="s">
        <v>462</v>
      </c>
      <c r="G1" s="60" t="s">
        <v>463</v>
      </c>
      <c r="H1" s="60" t="s">
        <v>67</v>
      </c>
      <c r="I1" s="60" t="s">
        <v>464</v>
      </c>
    </row>
    <row r="2" spans="1:9" x14ac:dyDescent="0.2">
      <c r="A2" s="61" t="s">
        <v>468</v>
      </c>
      <c r="B2" s="61" t="s">
        <v>472</v>
      </c>
      <c r="D2" s="61" t="s">
        <v>36</v>
      </c>
      <c r="E2" s="61" t="s">
        <v>477</v>
      </c>
      <c r="F2" s="61" t="s">
        <v>51</v>
      </c>
      <c r="G2" s="61" t="s">
        <v>58</v>
      </c>
      <c r="H2" s="61" t="s">
        <v>55</v>
      </c>
      <c r="I2" s="61" t="s">
        <v>469</v>
      </c>
    </row>
    <row r="3" spans="1:9" x14ac:dyDescent="0.2">
      <c r="A3" s="61" t="s">
        <v>40</v>
      </c>
      <c r="D3" s="61" t="s">
        <v>473</v>
      </c>
      <c r="F3" s="61" t="s">
        <v>54</v>
      </c>
      <c r="G3" s="61" t="s">
        <v>59</v>
      </c>
      <c r="I3" s="61" t="s">
        <v>470</v>
      </c>
    </row>
    <row r="4" spans="1:9" x14ac:dyDescent="0.2">
      <c r="A4" s="61" t="s">
        <v>28</v>
      </c>
      <c r="D4" s="61" t="s">
        <v>474</v>
      </c>
    </row>
    <row r="5" spans="1:9" x14ac:dyDescent="0.2">
      <c r="D5" s="61" t="s">
        <v>39</v>
      </c>
    </row>
    <row r="6" spans="1:9" x14ac:dyDescent="0.2">
      <c r="D6" s="61" t="s">
        <v>40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7" zoomScale="120" zoomScaleNormal="120" workbookViewId="0">
      <selection activeCell="D21" sqref="D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407</v>
      </c>
    </row>
    <row r="4" spans="2:13" ht="39" thickBot="1" x14ac:dyDescent="0.25">
      <c r="B4" s="29" t="s">
        <v>70</v>
      </c>
      <c r="C4" s="30" t="s">
        <v>408</v>
      </c>
      <c r="D4" s="30" t="s">
        <v>409</v>
      </c>
      <c r="E4" s="30" t="s">
        <v>410</v>
      </c>
      <c r="F4" s="30" t="s">
        <v>411</v>
      </c>
      <c r="G4" s="30" t="s">
        <v>412</v>
      </c>
      <c r="H4" s="30" t="s">
        <v>413</v>
      </c>
      <c r="I4" s="30" t="s">
        <v>414</v>
      </c>
      <c r="J4" s="30" t="s">
        <v>415</v>
      </c>
      <c r="K4" s="30" t="s">
        <v>81</v>
      </c>
      <c r="L4" s="30" t="s">
        <v>416</v>
      </c>
      <c r="M4" s="31" t="s">
        <v>83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417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70</v>
      </c>
      <c r="E10" s="42" t="s">
        <v>410</v>
      </c>
      <c r="F10" s="42" t="s">
        <v>411</v>
      </c>
      <c r="G10" s="42" t="s">
        <v>412</v>
      </c>
      <c r="H10" s="42" t="s">
        <v>413</v>
      </c>
      <c r="I10" s="42" t="s">
        <v>414</v>
      </c>
      <c r="J10" s="42" t="s">
        <v>415</v>
      </c>
      <c r="K10" s="42" t="s">
        <v>416</v>
      </c>
      <c r="L10" s="43" t="s">
        <v>83</v>
      </c>
      <c r="M10" s="44"/>
    </row>
    <row r="11" spans="2:13" ht="13.15" customHeight="1" x14ac:dyDescent="0.2">
      <c r="B11" s="82" t="s">
        <v>418</v>
      </c>
      <c r="C11" s="82"/>
      <c r="D11" s="45">
        <f>DatosDelitos!B5+DatosDelitos!B13-DatosDelitos!B17</f>
        <v>0</v>
      </c>
      <c r="E11" s="46">
        <f>DatosDelitos!G5+DatosDelitos!G13-DatosDelitos!G17</f>
        <v>0</v>
      </c>
      <c r="F11" s="46">
        <f>DatosDelitos!H5+DatosDelitos!H13-DatosDelitos!H17</f>
        <v>0</v>
      </c>
      <c r="G11" s="46">
        <f>DatosDelitos!I5+DatosDelitos!I13-DatosDelitos!I17</f>
        <v>0</v>
      </c>
      <c r="H11" s="47">
        <f>DatosDelitos!J5+DatosDelitos!J13-DatosDelitos!J17</f>
        <v>0</v>
      </c>
      <c r="I11" s="47">
        <f>DatosDelitos!K5+DatosDelitos!K13-DatosDelitos!K17</f>
        <v>0</v>
      </c>
      <c r="J11" s="47">
        <f>DatosDelitos!L5+DatosDelitos!L13-DatosDelitos!L17</f>
        <v>0</v>
      </c>
      <c r="K11" s="47">
        <f>DatosDelitos!N5+DatosDelitos!N13-DatosDelitos!N17</f>
        <v>0</v>
      </c>
      <c r="L11" s="48">
        <f>DatosDelitos!O5+DatosDelitos!O13-DatosDelitos!O17</f>
        <v>0</v>
      </c>
    </row>
    <row r="12" spans="2:13" ht="13.15" customHeight="1" x14ac:dyDescent="0.2">
      <c r="B12" s="83" t="s">
        <v>90</v>
      </c>
      <c r="C12" s="83"/>
      <c r="D12" s="49">
        <f>DatosDelitos!B10</f>
        <v>0</v>
      </c>
      <c r="E12" s="50">
        <f>DatosDelitos!G10</f>
        <v>0</v>
      </c>
      <c r="F12" s="50">
        <f>DatosDelitos!H10</f>
        <v>0</v>
      </c>
      <c r="G12" s="50">
        <f>DatosDelitos!I10</f>
        <v>0</v>
      </c>
      <c r="H12" s="50">
        <f>DatosDelitos!J10</f>
        <v>0</v>
      </c>
      <c r="I12" s="50">
        <f>DatosDelitos!K10</f>
        <v>0</v>
      </c>
      <c r="J12" s="50">
        <f>DatosDelitos!L10</f>
        <v>0</v>
      </c>
      <c r="K12" s="50">
        <f>DatosDelitos!N10</f>
        <v>0</v>
      </c>
      <c r="L12" s="51">
        <f>DatosDelitos!O10</f>
        <v>0</v>
      </c>
    </row>
    <row r="13" spans="2:13" ht="13.15" customHeight="1" x14ac:dyDescent="0.2">
      <c r="B13" s="83" t="s">
        <v>100</v>
      </c>
      <c r="C13" s="83"/>
      <c r="D13" s="49">
        <f>DatosDelitos!B20</f>
        <v>0</v>
      </c>
      <c r="E13" s="50">
        <f>DatosDelitos!G20</f>
        <v>0</v>
      </c>
      <c r="F13" s="50">
        <f>DatosDelitos!H20</f>
        <v>0</v>
      </c>
      <c r="G13" s="50">
        <f>DatosDelitos!I20</f>
        <v>0</v>
      </c>
      <c r="H13" s="50">
        <f>DatosDelitos!J20</f>
        <v>0</v>
      </c>
      <c r="I13" s="50">
        <f>DatosDelitos!K20</f>
        <v>0</v>
      </c>
      <c r="J13" s="50">
        <f>DatosDelitos!L20</f>
        <v>0</v>
      </c>
      <c r="K13" s="50">
        <f>DatosDelitos!N20</f>
        <v>0</v>
      </c>
      <c r="L13" s="51">
        <f>DatosDelitos!O20</f>
        <v>0</v>
      </c>
    </row>
    <row r="14" spans="2:13" ht="13.15" customHeight="1" x14ac:dyDescent="0.2">
      <c r="B14" s="83" t="s">
        <v>103</v>
      </c>
      <c r="C14" s="83"/>
      <c r="D14" s="49">
        <f>DatosDelitos!B23</f>
        <v>0</v>
      </c>
      <c r="E14" s="50">
        <f>DatosDelitos!G23</f>
        <v>0</v>
      </c>
      <c r="F14" s="50">
        <f>DatosDelitos!H23</f>
        <v>0</v>
      </c>
      <c r="G14" s="50">
        <f>DatosDelitos!I23</f>
        <v>0</v>
      </c>
      <c r="H14" s="50">
        <f>DatosDelitos!J23</f>
        <v>0</v>
      </c>
      <c r="I14" s="50">
        <f>DatosDelitos!K23</f>
        <v>0</v>
      </c>
      <c r="J14" s="50">
        <f>DatosDelitos!L23</f>
        <v>0</v>
      </c>
      <c r="K14" s="50">
        <f>DatosDelitos!N23</f>
        <v>0</v>
      </c>
      <c r="L14" s="51">
        <f>DatosDelitos!O23</f>
        <v>0</v>
      </c>
    </row>
    <row r="15" spans="2:13" ht="13.15" customHeight="1" x14ac:dyDescent="0.2">
      <c r="B15" s="83" t="s">
        <v>419</v>
      </c>
      <c r="C15" s="83"/>
      <c r="D15" s="49">
        <f>DatosDelitos!B17+DatosDelitos!B44</f>
        <v>0</v>
      </c>
      <c r="E15" s="50">
        <f>DatosDelitos!G17+DatosDelitos!G44</f>
        <v>0</v>
      </c>
      <c r="F15" s="50">
        <f>DatosDelitos!H16+DatosDelitos!H44</f>
        <v>0</v>
      </c>
      <c r="G15" s="50">
        <f>DatosDelitos!I17+DatosDelitos!I44</f>
        <v>0</v>
      </c>
      <c r="H15" s="50">
        <f>DatosDelitos!J17+DatosDelitos!J44</f>
        <v>0</v>
      </c>
      <c r="I15" s="50">
        <f>DatosDelitos!K17+DatosDelitos!K44</f>
        <v>0</v>
      </c>
      <c r="J15" s="50">
        <f>DatosDelitos!L17+DatosDelitos!L44</f>
        <v>0</v>
      </c>
      <c r="K15" s="50">
        <f>DatosDelitos!N17+DatosDelitos!N44</f>
        <v>0</v>
      </c>
      <c r="L15" s="51">
        <f>DatosDelitos!O17+DatosDelitos!O44</f>
        <v>0</v>
      </c>
    </row>
    <row r="16" spans="2:13" ht="13.15" customHeight="1" x14ac:dyDescent="0.2">
      <c r="B16" s="83" t="s">
        <v>420</v>
      </c>
      <c r="C16" s="83"/>
      <c r="D16" s="49">
        <f>DatosDelitos!B30</f>
        <v>0</v>
      </c>
      <c r="E16" s="50">
        <f>DatosDelitos!G30</f>
        <v>0</v>
      </c>
      <c r="F16" s="50">
        <f>DatosDelitos!H30</f>
        <v>0</v>
      </c>
      <c r="G16" s="50">
        <f>DatosDelitos!I30</f>
        <v>0</v>
      </c>
      <c r="H16" s="50">
        <f>DatosDelitos!J30</f>
        <v>0</v>
      </c>
      <c r="I16" s="50">
        <f>DatosDelitos!K30</f>
        <v>0</v>
      </c>
      <c r="J16" s="50">
        <f>DatosDelitos!L30</f>
        <v>0</v>
      </c>
      <c r="K16" s="50">
        <f>DatosDelitos!N30</f>
        <v>0</v>
      </c>
      <c r="L16" s="51">
        <f>DatosDelitos!O30</f>
        <v>0</v>
      </c>
    </row>
    <row r="17" spans="2:12" ht="13.15" customHeight="1" x14ac:dyDescent="0.2">
      <c r="B17" s="84" t="s">
        <v>421</v>
      </c>
      <c r="C17" s="84"/>
      <c r="D17" s="49">
        <f>DatosDelitos!B42-DatosDelitos!B44</f>
        <v>0</v>
      </c>
      <c r="E17" s="50">
        <f>DatosDelitos!G42-DatosDelitos!G44</f>
        <v>0</v>
      </c>
      <c r="F17" s="50">
        <f>DatosDelitos!H42-DatosDelitos!H44</f>
        <v>0</v>
      </c>
      <c r="G17" s="50">
        <f>DatosDelitos!I42-DatosDelitos!I44</f>
        <v>0</v>
      </c>
      <c r="H17" s="50">
        <f>DatosDelitos!J42-DatosDelitos!J44</f>
        <v>0</v>
      </c>
      <c r="I17" s="50">
        <f>DatosDelitos!K42-DatosDelitos!K44</f>
        <v>0</v>
      </c>
      <c r="J17" s="50">
        <f>DatosDelitos!L42-DatosDelitos!L44</f>
        <v>0</v>
      </c>
      <c r="K17" s="50">
        <f>DatosDelitos!N42-DatosDelitos!N44</f>
        <v>0</v>
      </c>
      <c r="L17" s="51">
        <f>DatosDelitos!O42-DatosDelitos!O44</f>
        <v>0</v>
      </c>
    </row>
    <row r="18" spans="2:12" ht="13.15" customHeight="1" x14ac:dyDescent="0.2">
      <c r="B18" s="83" t="s">
        <v>422</v>
      </c>
      <c r="C18" s="83"/>
      <c r="D18" s="49">
        <f>DatosDelitos!B50</f>
        <v>0</v>
      </c>
      <c r="E18" s="50">
        <f>DatosDelitos!G50</f>
        <v>0</v>
      </c>
      <c r="F18" s="50">
        <f>DatosDelitos!H50</f>
        <v>0</v>
      </c>
      <c r="G18" s="50">
        <f>DatosDelitos!I50</f>
        <v>0</v>
      </c>
      <c r="H18" s="50">
        <f>DatosDelitos!J50</f>
        <v>0</v>
      </c>
      <c r="I18" s="50">
        <f>DatosDelitos!K50</f>
        <v>0</v>
      </c>
      <c r="J18" s="50">
        <f>DatosDelitos!L50</f>
        <v>0</v>
      </c>
      <c r="K18" s="50">
        <f>DatosDelitos!N50</f>
        <v>0</v>
      </c>
      <c r="L18" s="51">
        <f>DatosDelitos!O50</f>
        <v>0</v>
      </c>
    </row>
    <row r="19" spans="2:12" ht="13.15" customHeight="1" x14ac:dyDescent="0.2">
      <c r="B19" s="83" t="s">
        <v>423</v>
      </c>
      <c r="C19" s="83"/>
      <c r="D19" s="49">
        <f>DatosDelitos!B72</f>
        <v>0</v>
      </c>
      <c r="E19" s="50">
        <f>DatosDelitos!G72</f>
        <v>0</v>
      </c>
      <c r="F19" s="50">
        <f>DatosDelitos!H72</f>
        <v>0</v>
      </c>
      <c r="G19" s="50">
        <f>DatosDelitos!I72</f>
        <v>0</v>
      </c>
      <c r="H19" s="50">
        <f>DatosDelitos!J72</f>
        <v>0</v>
      </c>
      <c r="I19" s="50">
        <f>DatosDelitos!K72</f>
        <v>0</v>
      </c>
      <c r="J19" s="50">
        <f>DatosDelitos!L72</f>
        <v>0</v>
      </c>
      <c r="K19" s="50">
        <f>DatosDelitos!N72</f>
        <v>0</v>
      </c>
      <c r="L19" s="51">
        <f>DatosDelitos!O72</f>
        <v>0</v>
      </c>
    </row>
    <row r="20" spans="2:12" ht="27" customHeight="1" x14ac:dyDescent="0.2">
      <c r="B20" s="83" t="s">
        <v>424</v>
      </c>
      <c r="C20" s="83"/>
      <c r="D20" s="49">
        <f>DatosDelitos!B74</f>
        <v>0</v>
      </c>
      <c r="E20" s="50">
        <f>DatosDelitos!G74</f>
        <v>0</v>
      </c>
      <c r="F20" s="50">
        <f>DatosDelitos!H74</f>
        <v>0</v>
      </c>
      <c r="G20" s="50">
        <f>DatosDelitos!I74</f>
        <v>0</v>
      </c>
      <c r="H20" s="50">
        <f>DatosDelitos!J74</f>
        <v>0</v>
      </c>
      <c r="I20" s="50">
        <f>DatosDelitos!K74</f>
        <v>0</v>
      </c>
      <c r="J20" s="50">
        <f>DatosDelitos!L74</f>
        <v>0</v>
      </c>
      <c r="K20" s="50">
        <f>DatosDelitos!N74</f>
        <v>0</v>
      </c>
      <c r="L20" s="51">
        <f>DatosDelitos!O74</f>
        <v>0</v>
      </c>
    </row>
    <row r="21" spans="2:12" ht="13.15" customHeight="1" x14ac:dyDescent="0.2">
      <c r="B21" s="84" t="s">
        <v>425</v>
      </c>
      <c r="C21" s="84"/>
      <c r="D21" s="49">
        <f>DatosDelitos!B82</f>
        <v>0</v>
      </c>
      <c r="E21" s="50">
        <f>DatosDelitos!G82</f>
        <v>0</v>
      </c>
      <c r="F21" s="50">
        <f>DatosDelitos!H82</f>
        <v>0</v>
      </c>
      <c r="G21" s="50">
        <f>DatosDelitos!I82</f>
        <v>0</v>
      </c>
      <c r="H21" s="50">
        <f>DatosDelitos!J82</f>
        <v>0</v>
      </c>
      <c r="I21" s="50">
        <f>DatosDelitos!K82</f>
        <v>0</v>
      </c>
      <c r="J21" s="50">
        <f>DatosDelitos!L82</f>
        <v>0</v>
      </c>
      <c r="K21" s="50">
        <f>DatosDelitos!N82</f>
        <v>0</v>
      </c>
      <c r="L21" s="51">
        <f>DatosDelitos!O82</f>
        <v>0</v>
      </c>
    </row>
    <row r="22" spans="2:12" ht="13.15" customHeight="1" x14ac:dyDescent="0.2">
      <c r="B22" s="83" t="s">
        <v>426</v>
      </c>
      <c r="C22" s="83"/>
      <c r="D22" s="49">
        <f>DatosDelitos!B85</f>
        <v>0</v>
      </c>
      <c r="E22" s="50">
        <f>DatosDelitos!G85</f>
        <v>0</v>
      </c>
      <c r="F22" s="50">
        <f>DatosDelitos!H85</f>
        <v>0</v>
      </c>
      <c r="G22" s="50">
        <f>DatosDelitos!I85</f>
        <v>0</v>
      </c>
      <c r="H22" s="50">
        <f>DatosDelitos!J85</f>
        <v>0</v>
      </c>
      <c r="I22" s="50">
        <f>DatosDelitos!K85</f>
        <v>0</v>
      </c>
      <c r="J22" s="50">
        <f>DatosDelitos!L85</f>
        <v>0</v>
      </c>
      <c r="K22" s="50">
        <f>DatosDelitos!N85</f>
        <v>0</v>
      </c>
      <c r="L22" s="51">
        <f>DatosDelitos!O85</f>
        <v>0</v>
      </c>
    </row>
    <row r="23" spans="2:12" ht="13.15" customHeight="1" x14ac:dyDescent="0.2">
      <c r="B23" s="83" t="s">
        <v>427</v>
      </c>
      <c r="C23" s="83"/>
      <c r="D23" s="49">
        <f>DatosDelitos!B97</f>
        <v>0</v>
      </c>
      <c r="E23" s="50">
        <f>DatosDelitos!G97</f>
        <v>0</v>
      </c>
      <c r="F23" s="50">
        <f>DatosDelitos!H97</f>
        <v>0</v>
      </c>
      <c r="G23" s="50">
        <f>DatosDelitos!I97</f>
        <v>0</v>
      </c>
      <c r="H23" s="50">
        <f>DatosDelitos!J97</f>
        <v>0</v>
      </c>
      <c r="I23" s="50">
        <f>DatosDelitos!K97</f>
        <v>0</v>
      </c>
      <c r="J23" s="50">
        <f>DatosDelitos!L97</f>
        <v>0</v>
      </c>
      <c r="K23" s="50">
        <f>DatosDelitos!N97</f>
        <v>0</v>
      </c>
      <c r="L23" s="51">
        <f>DatosDelitos!O97</f>
        <v>0</v>
      </c>
    </row>
    <row r="24" spans="2:12" ht="27" customHeight="1" x14ac:dyDescent="0.2">
      <c r="B24" s="83" t="s">
        <v>428</v>
      </c>
      <c r="C24" s="83"/>
      <c r="D24" s="49">
        <f>DatosDelitos!B131</f>
        <v>0</v>
      </c>
      <c r="E24" s="50">
        <f>DatosDelitos!G131</f>
        <v>0</v>
      </c>
      <c r="F24" s="50">
        <f>DatosDelitos!H131</f>
        <v>0</v>
      </c>
      <c r="G24" s="50">
        <f>DatosDelitos!I131</f>
        <v>0</v>
      </c>
      <c r="H24" s="50">
        <f>DatosDelitos!J131</f>
        <v>0</v>
      </c>
      <c r="I24" s="50">
        <f>DatosDelitos!K131</f>
        <v>0</v>
      </c>
      <c r="J24" s="50">
        <f>DatosDelitos!L131</f>
        <v>0</v>
      </c>
      <c r="K24" s="50">
        <f>DatosDelitos!N131</f>
        <v>0</v>
      </c>
      <c r="L24" s="51">
        <f>DatosDelitos!O131</f>
        <v>0</v>
      </c>
    </row>
    <row r="25" spans="2:12" ht="13.15" customHeight="1" x14ac:dyDescent="0.2">
      <c r="B25" s="83" t="s">
        <v>429</v>
      </c>
      <c r="C25" s="83"/>
      <c r="D25" s="49">
        <f>DatosDelitos!B137</f>
        <v>0</v>
      </c>
      <c r="E25" s="50">
        <f>DatosDelitos!G137</f>
        <v>0</v>
      </c>
      <c r="F25" s="50">
        <f>DatosDelitos!H137</f>
        <v>0</v>
      </c>
      <c r="G25" s="50">
        <f>DatosDelitos!I137</f>
        <v>0</v>
      </c>
      <c r="H25" s="50">
        <f>DatosDelitos!J137</f>
        <v>0</v>
      </c>
      <c r="I25" s="50">
        <f>DatosDelitos!K137</f>
        <v>0</v>
      </c>
      <c r="J25" s="50">
        <f>DatosDelitos!L137</f>
        <v>0</v>
      </c>
      <c r="K25" s="50">
        <f>DatosDelitos!N137</f>
        <v>0</v>
      </c>
      <c r="L25" s="51">
        <f>DatosDelitos!O137</f>
        <v>0</v>
      </c>
    </row>
    <row r="26" spans="2:12" ht="13.15" customHeight="1" x14ac:dyDescent="0.2">
      <c r="B26" s="84" t="s">
        <v>430</v>
      </c>
      <c r="C26" s="84"/>
      <c r="D26" s="49">
        <f>DatosDelitos!B144</f>
        <v>0</v>
      </c>
      <c r="E26" s="50">
        <f>DatosDelitos!G144</f>
        <v>0</v>
      </c>
      <c r="F26" s="50">
        <f>DatosDelitos!H144</f>
        <v>0</v>
      </c>
      <c r="G26" s="50">
        <f>DatosDelitos!I144</f>
        <v>0</v>
      </c>
      <c r="H26" s="50">
        <f>DatosDelitos!J144</f>
        <v>0</v>
      </c>
      <c r="I26" s="50">
        <f>DatosDelitos!K144</f>
        <v>0</v>
      </c>
      <c r="J26" s="50">
        <f>DatosDelitos!L144</f>
        <v>0</v>
      </c>
      <c r="K26" s="50">
        <f>DatosDelitos!N144</f>
        <v>0</v>
      </c>
      <c r="L26" s="51">
        <f>DatosDelitos!O144</f>
        <v>0</v>
      </c>
    </row>
    <row r="27" spans="2:12" ht="38.25" customHeight="1" x14ac:dyDescent="0.2">
      <c r="B27" s="83" t="s">
        <v>431</v>
      </c>
      <c r="C27" s="83"/>
      <c r="D27" s="49">
        <f>DatosDelitos!B147</f>
        <v>0</v>
      </c>
      <c r="E27" s="50">
        <f>DatosDelitos!G147</f>
        <v>0</v>
      </c>
      <c r="F27" s="50">
        <f>DatosDelitos!H147</f>
        <v>0</v>
      </c>
      <c r="G27" s="50">
        <f>DatosDelitos!I147</f>
        <v>0</v>
      </c>
      <c r="H27" s="50">
        <f>DatosDelitos!J147</f>
        <v>0</v>
      </c>
      <c r="I27" s="50">
        <f>DatosDelitos!K147</f>
        <v>0</v>
      </c>
      <c r="J27" s="50">
        <f>DatosDelitos!L147</f>
        <v>0</v>
      </c>
      <c r="K27" s="50">
        <f>DatosDelitos!N147</f>
        <v>0</v>
      </c>
      <c r="L27" s="51">
        <f>DatosDelitos!O147</f>
        <v>0</v>
      </c>
    </row>
    <row r="28" spans="2:12" ht="13.15" customHeight="1" x14ac:dyDescent="0.2">
      <c r="B28" s="83" t="s">
        <v>432</v>
      </c>
      <c r="C28" s="83"/>
      <c r="D28" s="49">
        <f>DatosDelitos!B156+SUM(DatosDelitos!B167:B172)</f>
        <v>0</v>
      </c>
      <c r="E28" s="50">
        <f>DatosDelitos!G156+SUM(DatosDelitos!G167:G172)</f>
        <v>0</v>
      </c>
      <c r="F28" s="50">
        <f>DatosDelitos!H156+SUM(DatosDelitos!H167:H172)</f>
        <v>0</v>
      </c>
      <c r="G28" s="50">
        <f>DatosDelitos!I156+SUM(DatosDelitos!I167:I172)</f>
        <v>0</v>
      </c>
      <c r="H28" s="50">
        <f>DatosDelitos!J156+SUM(DatosDelitos!J167:J172)</f>
        <v>0</v>
      </c>
      <c r="I28" s="50">
        <f>DatosDelitos!K156+SUM(DatosDelitos!K167:K172)</f>
        <v>0</v>
      </c>
      <c r="J28" s="50">
        <f>DatosDelitos!L156+SUM(DatosDelitos!L167:L172)</f>
        <v>0</v>
      </c>
      <c r="K28" s="50">
        <f>DatosDelitos!N156+SUM(DatosDelitos!N167:N172)</f>
        <v>0</v>
      </c>
      <c r="L28" s="50">
        <f>DatosDelitos!O156+SUM(DatosDelitos!O167:P172)</f>
        <v>0</v>
      </c>
    </row>
    <row r="29" spans="2:12" ht="13.15" customHeight="1" x14ac:dyDescent="0.2">
      <c r="B29" s="83" t="s">
        <v>433</v>
      </c>
      <c r="C29" s="83"/>
      <c r="D29" s="49">
        <f>SUM(DatosDelitos!B173:B177)</f>
        <v>0</v>
      </c>
      <c r="E29" s="50">
        <f>SUM(DatosDelitos!G173:G177)</f>
        <v>0</v>
      </c>
      <c r="F29" s="50">
        <f>SUM(DatosDelitos!H173:H177)</f>
        <v>0</v>
      </c>
      <c r="G29" s="50">
        <f>SUM(DatosDelitos!I173:I177)</f>
        <v>0</v>
      </c>
      <c r="H29" s="50">
        <f>SUM(DatosDelitos!J173:J177)</f>
        <v>0</v>
      </c>
      <c r="I29" s="50">
        <f>SUM(DatosDelitos!K173:K177)</f>
        <v>0</v>
      </c>
      <c r="J29" s="50">
        <f>SUM(DatosDelitos!L173:L177)</f>
        <v>0</v>
      </c>
      <c r="K29" s="50">
        <f>SUM(DatosDelitos!N173:N177)</f>
        <v>0</v>
      </c>
      <c r="L29" s="50">
        <f>SUM(DatosDelitos!O173:O177)</f>
        <v>0</v>
      </c>
    </row>
    <row r="30" spans="2:12" ht="13.15" customHeight="1" x14ac:dyDescent="0.2">
      <c r="B30" s="83" t="s">
        <v>434</v>
      </c>
      <c r="C30" s="83"/>
      <c r="D30" s="49">
        <f>DatosDelitos!B178</f>
        <v>0</v>
      </c>
      <c r="E30" s="50">
        <f>DatosDelitos!G178</f>
        <v>0</v>
      </c>
      <c r="F30" s="50">
        <f>DatosDelitos!H178</f>
        <v>0</v>
      </c>
      <c r="G30" s="50">
        <f>DatosDelitos!I178</f>
        <v>0</v>
      </c>
      <c r="H30" s="50">
        <f>DatosDelitos!J178</f>
        <v>0</v>
      </c>
      <c r="I30" s="50">
        <f>DatosDelitos!K178</f>
        <v>0</v>
      </c>
      <c r="J30" s="50">
        <f>DatosDelitos!L178</f>
        <v>0</v>
      </c>
      <c r="K30" s="50">
        <f>DatosDelitos!N178</f>
        <v>0</v>
      </c>
      <c r="L30" s="50">
        <f>DatosDelitos!O178</f>
        <v>0</v>
      </c>
    </row>
    <row r="31" spans="2:12" ht="13.15" customHeight="1" x14ac:dyDescent="0.2">
      <c r="B31" s="83" t="s">
        <v>435</v>
      </c>
      <c r="C31" s="83"/>
      <c r="D31" s="49">
        <f>DatosDelitos!B186</f>
        <v>0</v>
      </c>
      <c r="E31" s="50">
        <f>DatosDelitos!G186</f>
        <v>0</v>
      </c>
      <c r="F31" s="50">
        <f>DatosDelitos!H186</f>
        <v>0</v>
      </c>
      <c r="G31" s="50">
        <f>DatosDelitos!I186</f>
        <v>0</v>
      </c>
      <c r="H31" s="50">
        <f>DatosDelitos!J186</f>
        <v>0</v>
      </c>
      <c r="I31" s="50">
        <f>DatosDelitos!K186</f>
        <v>0</v>
      </c>
      <c r="J31" s="50">
        <f>DatosDelitos!L186</f>
        <v>0</v>
      </c>
      <c r="K31" s="50">
        <f>DatosDelitos!N186</f>
        <v>0</v>
      </c>
      <c r="L31" s="50">
        <f>DatosDelitos!O186</f>
        <v>0</v>
      </c>
    </row>
    <row r="32" spans="2:12" ht="13.15" customHeight="1" x14ac:dyDescent="0.2">
      <c r="B32" s="83" t="s">
        <v>436</v>
      </c>
      <c r="C32" s="83"/>
      <c r="D32" s="49">
        <f>DatosDelitos!B201</f>
        <v>1</v>
      </c>
      <c r="E32" s="50">
        <f>DatosDelitos!G201</f>
        <v>0</v>
      </c>
      <c r="F32" s="50">
        <f>DatosDelitos!H201</f>
        <v>0</v>
      </c>
      <c r="G32" s="50">
        <f>DatosDelitos!I201</f>
        <v>0</v>
      </c>
      <c r="H32" s="50">
        <f>DatosDelitos!J201</f>
        <v>0</v>
      </c>
      <c r="I32" s="50">
        <f>DatosDelitos!K201</f>
        <v>0</v>
      </c>
      <c r="J32" s="50">
        <f>DatosDelitos!L201</f>
        <v>0</v>
      </c>
      <c r="K32" s="50">
        <f>DatosDelitos!N201</f>
        <v>0</v>
      </c>
      <c r="L32" s="50">
        <f>DatosDelitos!O201</f>
        <v>0</v>
      </c>
    </row>
    <row r="33" spans="2:13" ht="13.15" customHeight="1" x14ac:dyDescent="0.2">
      <c r="B33" s="83" t="s">
        <v>437</v>
      </c>
      <c r="C33" s="83"/>
      <c r="D33" s="49">
        <f>DatosDelitos!B221</f>
        <v>13</v>
      </c>
      <c r="E33" s="50">
        <f>DatosDelitos!G221</f>
        <v>0</v>
      </c>
      <c r="F33" s="50">
        <f>DatosDelitos!H221</f>
        <v>0</v>
      </c>
      <c r="G33" s="50">
        <f>DatosDelitos!I221</f>
        <v>0</v>
      </c>
      <c r="H33" s="50">
        <f>DatosDelitos!J221</f>
        <v>0</v>
      </c>
      <c r="I33" s="50">
        <f>DatosDelitos!K221</f>
        <v>0</v>
      </c>
      <c r="J33" s="50">
        <f>DatosDelitos!L221</f>
        <v>0</v>
      </c>
      <c r="K33" s="50">
        <f>DatosDelitos!N221</f>
        <v>0</v>
      </c>
      <c r="L33" s="50">
        <f>DatosDelitos!O221</f>
        <v>0</v>
      </c>
    </row>
    <row r="34" spans="2:13" ht="13.15" customHeight="1" x14ac:dyDescent="0.2">
      <c r="B34" s="83" t="s">
        <v>438</v>
      </c>
      <c r="C34" s="83"/>
      <c r="D34" s="49">
        <f>DatosDelitos!B242</f>
        <v>0</v>
      </c>
      <c r="E34" s="50">
        <f>DatosDelitos!G242</f>
        <v>0</v>
      </c>
      <c r="F34" s="50">
        <f>DatosDelitos!H242</f>
        <v>0</v>
      </c>
      <c r="G34" s="50">
        <f>DatosDelitos!I242</f>
        <v>0</v>
      </c>
      <c r="H34" s="50">
        <f>DatosDelitos!J242</f>
        <v>0</v>
      </c>
      <c r="I34" s="50">
        <f>DatosDelitos!K242</f>
        <v>0</v>
      </c>
      <c r="J34" s="50">
        <f>DatosDelitos!L242</f>
        <v>0</v>
      </c>
      <c r="K34" s="50">
        <f>DatosDelitos!N242</f>
        <v>0</v>
      </c>
      <c r="L34" s="50">
        <f>DatosDelitos!O242</f>
        <v>0</v>
      </c>
    </row>
    <row r="35" spans="2:13" ht="13.15" customHeight="1" x14ac:dyDescent="0.2">
      <c r="B35" s="83" t="s">
        <v>439</v>
      </c>
      <c r="C35" s="83"/>
      <c r="D35" s="49">
        <f>DatosDelitos!B269</f>
        <v>0</v>
      </c>
      <c r="E35" s="50">
        <f>DatosDelitos!G269</f>
        <v>0</v>
      </c>
      <c r="F35" s="50">
        <f>DatosDelitos!H269</f>
        <v>0</v>
      </c>
      <c r="G35" s="50">
        <f>DatosDelitos!I269</f>
        <v>0</v>
      </c>
      <c r="H35" s="50">
        <f>DatosDelitos!J269</f>
        <v>0</v>
      </c>
      <c r="I35" s="50">
        <f>DatosDelitos!K269</f>
        <v>0</v>
      </c>
      <c r="J35" s="50">
        <f>DatosDelitos!L269</f>
        <v>0</v>
      </c>
      <c r="K35" s="50">
        <f>DatosDelitos!N269</f>
        <v>0</v>
      </c>
      <c r="L35" s="50">
        <f>DatosDelitos!O269</f>
        <v>0</v>
      </c>
    </row>
    <row r="36" spans="2:13" ht="38.25" customHeight="1" x14ac:dyDescent="0.2">
      <c r="B36" s="83" t="s">
        <v>440</v>
      </c>
      <c r="C36" s="83"/>
      <c r="D36" s="49">
        <f>DatosDelitos!B299</f>
        <v>0</v>
      </c>
      <c r="E36" s="50">
        <f>DatosDelitos!G299</f>
        <v>0</v>
      </c>
      <c r="F36" s="50">
        <f>DatosDelitos!H299</f>
        <v>0</v>
      </c>
      <c r="G36" s="50">
        <f>DatosDelitos!I299</f>
        <v>0</v>
      </c>
      <c r="H36" s="50">
        <f>DatosDelitos!J299</f>
        <v>0</v>
      </c>
      <c r="I36" s="50">
        <f>DatosDelitos!K299</f>
        <v>0</v>
      </c>
      <c r="J36" s="50">
        <f>DatosDelitos!L299</f>
        <v>0</v>
      </c>
      <c r="K36" s="50">
        <f>DatosDelitos!N299</f>
        <v>0</v>
      </c>
      <c r="L36" s="50">
        <f>DatosDelitos!O299</f>
        <v>0</v>
      </c>
    </row>
    <row r="37" spans="2:13" ht="13.15" customHeight="1" x14ac:dyDescent="0.2">
      <c r="B37" s="83" t="s">
        <v>441</v>
      </c>
      <c r="C37" s="83"/>
      <c r="D37" s="49">
        <f>DatosDelitos!B303</f>
        <v>0</v>
      </c>
      <c r="E37" s="50">
        <f>DatosDelitos!G303</f>
        <v>0</v>
      </c>
      <c r="F37" s="50">
        <f>DatosDelitos!H303</f>
        <v>0</v>
      </c>
      <c r="G37" s="50">
        <f>DatosDelitos!I303</f>
        <v>0</v>
      </c>
      <c r="H37" s="50">
        <f>DatosDelitos!J303</f>
        <v>0</v>
      </c>
      <c r="I37" s="50">
        <f>DatosDelitos!K303</f>
        <v>0</v>
      </c>
      <c r="J37" s="50">
        <f>DatosDelitos!L303</f>
        <v>0</v>
      </c>
      <c r="K37" s="50">
        <f>DatosDelitos!N303</f>
        <v>0</v>
      </c>
      <c r="L37" s="50">
        <f>DatosDelitos!O303</f>
        <v>0</v>
      </c>
    </row>
    <row r="38" spans="2:13" ht="13.15" customHeight="1" x14ac:dyDescent="0.2">
      <c r="B38" s="83" t="s">
        <v>442</v>
      </c>
      <c r="C38" s="83"/>
      <c r="D38" s="49">
        <f>DatosDelitos!B310+DatosDelitos!B316+DatosDelitos!B318</f>
        <v>0</v>
      </c>
      <c r="E38" s="50">
        <f>DatosDelitos!G310+DatosDelitos!G316+DatosDelitos!G318</f>
        <v>0</v>
      </c>
      <c r="F38" s="50">
        <f>DatosDelitos!H310+DatosDelitos!H316+DatosDelitos!H318</f>
        <v>0</v>
      </c>
      <c r="G38" s="50">
        <f>DatosDelitos!I310+DatosDelitos!I316+DatosDelitos!I318</f>
        <v>0</v>
      </c>
      <c r="H38" s="50">
        <f>DatosDelitos!J310+DatosDelitos!J316+DatosDelitos!J318</f>
        <v>0</v>
      </c>
      <c r="I38" s="50">
        <f>DatosDelitos!K310+DatosDelitos!K316+DatosDelitos!K318</f>
        <v>0</v>
      </c>
      <c r="J38" s="50">
        <f>DatosDelitos!L310+DatosDelitos!L316+DatosDelitos!L318</f>
        <v>0</v>
      </c>
      <c r="K38" s="50">
        <f>DatosDelitos!N310+DatosDelitos!N316+DatosDelitos!N318</f>
        <v>0</v>
      </c>
      <c r="L38" s="50">
        <f>DatosDelitos!O310+DatosDelitos!O316+DatosDelitos!O318</f>
        <v>0</v>
      </c>
    </row>
    <row r="39" spans="2:13" ht="13.15" customHeight="1" x14ac:dyDescent="0.2">
      <c r="B39" s="83" t="s">
        <v>443</v>
      </c>
      <c r="C39" s="83"/>
      <c r="D39" s="49">
        <f>DatosDelitos!B321</f>
        <v>0</v>
      </c>
      <c r="E39" s="50">
        <f>DatosDelitos!G321</f>
        <v>0</v>
      </c>
      <c r="F39" s="50">
        <f>DatosDelitos!H321</f>
        <v>0</v>
      </c>
      <c r="G39" s="50">
        <f>DatosDelitos!I321</f>
        <v>0</v>
      </c>
      <c r="H39" s="50">
        <f>DatosDelitos!J321</f>
        <v>0</v>
      </c>
      <c r="I39" s="50">
        <f>DatosDelitos!K321</f>
        <v>0</v>
      </c>
      <c r="J39" s="50">
        <f>DatosDelitos!L321</f>
        <v>0</v>
      </c>
      <c r="K39" s="50">
        <f>DatosDelitos!N321</f>
        <v>0</v>
      </c>
      <c r="L39" s="50">
        <f>DatosDelitos!O321</f>
        <v>0</v>
      </c>
    </row>
    <row r="40" spans="2:13" ht="13.15" customHeight="1" x14ac:dyDescent="0.2">
      <c r="B40" s="83" t="s">
        <v>444</v>
      </c>
      <c r="C40" s="83"/>
      <c r="D40" s="49">
        <f>DatosDelitos!B323</f>
        <v>0</v>
      </c>
      <c r="E40" s="49">
        <f>DatosDelitos!G323</f>
        <v>0</v>
      </c>
      <c r="F40" s="49">
        <f>DatosDelitos!H323</f>
        <v>0</v>
      </c>
      <c r="G40" s="49">
        <f>DatosDelitos!I323</f>
        <v>0</v>
      </c>
      <c r="H40" s="49">
        <f>DatosDelitos!J323</f>
        <v>0</v>
      </c>
      <c r="I40" s="49">
        <f>DatosDelitos!K323</f>
        <v>0</v>
      </c>
      <c r="J40" s="49">
        <f>DatosDelitos!L323</f>
        <v>0</v>
      </c>
      <c r="K40" s="49">
        <f>DatosDelitos!N323</f>
        <v>0</v>
      </c>
      <c r="L40" s="49">
        <f>DatosDelitos!O323</f>
        <v>0</v>
      </c>
    </row>
    <row r="41" spans="2:13" ht="13.15" customHeight="1" x14ac:dyDescent="0.2">
      <c r="B41" s="83" t="s">
        <v>405</v>
      </c>
      <c r="C41" s="83"/>
      <c r="D41" s="49">
        <f>DatosDelitos!B325</f>
        <v>0</v>
      </c>
      <c r="E41" s="49">
        <f>DatosDelitos!G325</f>
        <v>0</v>
      </c>
      <c r="F41" s="49">
        <f>DatosDelitos!H325</f>
        <v>0</v>
      </c>
      <c r="G41" s="49">
        <f>DatosDelitos!I325</f>
        <v>0</v>
      </c>
      <c r="H41" s="49">
        <f>DatosDelitos!J325</f>
        <v>0</v>
      </c>
      <c r="I41" s="49">
        <f>DatosDelitos!K325</f>
        <v>0</v>
      </c>
      <c r="J41" s="49">
        <f>DatosDelitos!L325</f>
        <v>0</v>
      </c>
      <c r="K41" s="49">
        <f>DatosDelitos!N325</f>
        <v>0</v>
      </c>
      <c r="L41" s="49">
        <f>DatosDelitos!O325</f>
        <v>0</v>
      </c>
    </row>
    <row r="42" spans="2:13" ht="13.9" customHeight="1" thickBot="1" x14ac:dyDescent="0.25">
      <c r="B42" s="86" t="s">
        <v>406</v>
      </c>
      <c r="C42" s="86"/>
      <c r="D42" s="52">
        <f>SUM(D11:D41)</f>
        <v>14</v>
      </c>
      <c r="E42" s="52">
        <f t="shared" ref="E42:L42" si="0">SUM(E11:E41)</f>
        <v>0</v>
      </c>
      <c r="F42" s="52">
        <f t="shared" si="0"/>
        <v>0</v>
      </c>
      <c r="G42" s="52">
        <f t="shared" si="0"/>
        <v>0</v>
      </c>
      <c r="H42" s="52">
        <f t="shared" si="0"/>
        <v>0</v>
      </c>
      <c r="I42" s="52">
        <f t="shared" si="0"/>
        <v>0</v>
      </c>
      <c r="J42" s="52">
        <f t="shared" si="0"/>
        <v>0</v>
      </c>
      <c r="K42" s="52">
        <f t="shared" si="0"/>
        <v>0</v>
      </c>
      <c r="L42" s="52">
        <f t="shared" si="0"/>
        <v>0</v>
      </c>
    </row>
    <row r="45" spans="2:13" ht="15.75" x14ac:dyDescent="0.25">
      <c r="B45" s="53" t="s">
        <v>445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2:13" ht="39" thickBot="1" x14ac:dyDescent="0.25">
      <c r="D47" s="29" t="s">
        <v>408</v>
      </c>
      <c r="E47" s="31" t="s">
        <v>409</v>
      </c>
    </row>
    <row r="48" spans="2:13" ht="13.15" customHeight="1" x14ac:dyDescent="0.25">
      <c r="B48" s="85" t="s">
        <v>446</v>
      </c>
      <c r="C48" s="85"/>
      <c r="D48" s="55">
        <f>DatosDelitos!E5</f>
        <v>0</v>
      </c>
      <c r="E48" s="55">
        <f>DatosDelitos!F5</f>
        <v>0</v>
      </c>
    </row>
    <row r="49" spans="2:5" ht="13.15" customHeight="1" x14ac:dyDescent="0.25">
      <c r="B49" s="85" t="s">
        <v>447</v>
      </c>
      <c r="C49" s="85"/>
      <c r="D49" s="55">
        <f>DatosDelitos!E13-DatosDelitos!E17</f>
        <v>0</v>
      </c>
      <c r="E49" s="55">
        <f>DatosDelitos!F13-DatosDelitos!F17</f>
        <v>0</v>
      </c>
    </row>
    <row r="50" spans="2:5" ht="13.15" customHeight="1" x14ac:dyDescent="0.25">
      <c r="B50" s="85" t="s">
        <v>90</v>
      </c>
      <c r="C50" s="85"/>
      <c r="D50" s="55">
        <f>DatosDelitos!E10</f>
        <v>0</v>
      </c>
      <c r="E50" s="55">
        <f>DatosDelitos!F10</f>
        <v>0</v>
      </c>
    </row>
    <row r="51" spans="2:5" ht="13.15" customHeight="1" x14ac:dyDescent="0.25">
      <c r="B51" s="85" t="s">
        <v>100</v>
      </c>
      <c r="C51" s="85"/>
      <c r="D51" s="55">
        <f>DatosDelitos!E20</f>
        <v>0</v>
      </c>
      <c r="E51" s="55">
        <f>DatosDelitos!F20</f>
        <v>0</v>
      </c>
    </row>
    <row r="52" spans="2:5" ht="13.15" customHeight="1" x14ac:dyDescent="0.25">
      <c r="B52" s="85" t="s">
        <v>103</v>
      </c>
      <c r="C52" s="85"/>
      <c r="D52" s="55">
        <f>DatosDelitos!E23</f>
        <v>0</v>
      </c>
      <c r="E52" s="55">
        <f>DatosDelitos!F23</f>
        <v>0</v>
      </c>
    </row>
    <row r="53" spans="2:5" ht="13.15" customHeight="1" x14ac:dyDescent="0.25">
      <c r="B53" s="85" t="s">
        <v>419</v>
      </c>
      <c r="C53" s="85"/>
      <c r="D53" s="55">
        <f>DatosDelitos!E17+DatosDelitos!E44</f>
        <v>0</v>
      </c>
      <c r="E53" s="55">
        <f>DatosDelitos!F17+DatosDelitos!F44</f>
        <v>0</v>
      </c>
    </row>
    <row r="54" spans="2:5" ht="13.15" customHeight="1" x14ac:dyDescent="0.25">
      <c r="B54" s="85" t="s">
        <v>420</v>
      </c>
      <c r="C54" s="85"/>
      <c r="D54" s="55">
        <f>DatosDelitos!E30</f>
        <v>0</v>
      </c>
      <c r="E54" s="55">
        <f>DatosDelitos!F30</f>
        <v>0</v>
      </c>
    </row>
    <row r="55" spans="2:5" ht="13.15" customHeight="1" x14ac:dyDescent="0.25">
      <c r="B55" s="85" t="s">
        <v>421</v>
      </c>
      <c r="C55" s="85"/>
      <c r="D55" s="55">
        <f>DatosDelitos!E42-DatosDelitos!E44</f>
        <v>0</v>
      </c>
      <c r="E55" s="55">
        <f>DatosDelitos!F42-DatosDelitos!F44</f>
        <v>0</v>
      </c>
    </row>
    <row r="56" spans="2:5" ht="13.15" customHeight="1" x14ac:dyDescent="0.25">
      <c r="B56" s="85" t="s">
        <v>422</v>
      </c>
      <c r="C56" s="85"/>
      <c r="D56" s="55">
        <f>DatosDelitos!E50</f>
        <v>0</v>
      </c>
      <c r="E56" s="55">
        <f>DatosDelitos!F50</f>
        <v>0</v>
      </c>
    </row>
    <row r="57" spans="2:5" ht="13.15" customHeight="1" x14ac:dyDescent="0.25">
      <c r="B57" s="85" t="s">
        <v>423</v>
      </c>
      <c r="C57" s="85"/>
      <c r="D57" s="55">
        <f>DatosDelitos!E72</f>
        <v>0</v>
      </c>
      <c r="E57" s="55">
        <f>DatosDelitos!F72</f>
        <v>0</v>
      </c>
    </row>
    <row r="58" spans="2:5" ht="27" customHeight="1" x14ac:dyDescent="0.25">
      <c r="B58" s="85" t="s">
        <v>448</v>
      </c>
      <c r="C58" s="85"/>
      <c r="D58" s="55">
        <f>DatosDelitos!E74</f>
        <v>0</v>
      </c>
      <c r="E58" s="55">
        <f>DatosDelitos!F74</f>
        <v>0</v>
      </c>
    </row>
    <row r="59" spans="2:5" ht="13.15" customHeight="1" x14ac:dyDescent="0.25">
      <c r="B59" s="85" t="s">
        <v>425</v>
      </c>
      <c r="C59" s="85"/>
      <c r="D59" s="55">
        <f>DatosDelitos!E82</f>
        <v>0</v>
      </c>
      <c r="E59" s="55">
        <f>DatosDelitos!F82</f>
        <v>0</v>
      </c>
    </row>
    <row r="60" spans="2:5" ht="13.15" customHeight="1" x14ac:dyDescent="0.25">
      <c r="B60" s="85" t="s">
        <v>426</v>
      </c>
      <c r="C60" s="85"/>
      <c r="D60" s="55">
        <f>DatosDelitos!E85</f>
        <v>0</v>
      </c>
      <c r="E60" s="55">
        <f>DatosDelitos!F85</f>
        <v>0</v>
      </c>
    </row>
    <row r="61" spans="2:5" ht="13.15" customHeight="1" x14ac:dyDescent="0.25">
      <c r="B61" s="85" t="s">
        <v>427</v>
      </c>
      <c r="C61" s="85"/>
      <c r="D61" s="55">
        <f>DatosDelitos!E97</f>
        <v>0</v>
      </c>
      <c r="E61" s="55">
        <f>DatosDelitos!F97</f>
        <v>0</v>
      </c>
    </row>
    <row r="62" spans="2:5" ht="27" customHeight="1" x14ac:dyDescent="0.25">
      <c r="B62" s="85" t="s">
        <v>449</v>
      </c>
      <c r="C62" s="85"/>
      <c r="D62" s="55">
        <f>DatosDelitos!E131</f>
        <v>0</v>
      </c>
      <c r="E62" s="55">
        <f>DatosDelitos!F131</f>
        <v>0</v>
      </c>
    </row>
    <row r="63" spans="2:5" ht="13.15" customHeight="1" x14ac:dyDescent="0.25">
      <c r="B63" s="85" t="s">
        <v>429</v>
      </c>
      <c r="C63" s="85"/>
      <c r="D63" s="55">
        <f>DatosDelitos!E137</f>
        <v>0</v>
      </c>
      <c r="E63" s="55">
        <f>DatosDelitos!F137</f>
        <v>0</v>
      </c>
    </row>
    <row r="64" spans="2:5" ht="13.15" customHeight="1" x14ac:dyDescent="0.25">
      <c r="B64" s="85" t="s">
        <v>430</v>
      </c>
      <c r="C64" s="85"/>
      <c r="D64" s="55">
        <f>DatosDelitos!E144</f>
        <v>0</v>
      </c>
      <c r="E64" s="55">
        <f>DatosDelitos!F144</f>
        <v>0</v>
      </c>
    </row>
    <row r="65" spans="2:5" ht="40.5" customHeight="1" x14ac:dyDescent="0.25">
      <c r="B65" s="85" t="s">
        <v>431</v>
      </c>
      <c r="C65" s="85"/>
      <c r="D65" s="55">
        <f>DatosDelitos!E147</f>
        <v>0</v>
      </c>
      <c r="E65" s="55">
        <f>DatosDelitos!F147</f>
        <v>0</v>
      </c>
    </row>
    <row r="66" spans="2:5" ht="13.15" customHeight="1" x14ac:dyDescent="0.25">
      <c r="B66" s="85" t="s">
        <v>432</v>
      </c>
      <c r="C66" s="85"/>
      <c r="D66" s="55">
        <f>DatosDelitos!E156+SUM(DatosDelitos!E167:F172)</f>
        <v>0</v>
      </c>
      <c r="E66" s="55">
        <f>DatosDelitos!F156+SUM(DatosDelitos!F167:G172)</f>
        <v>0</v>
      </c>
    </row>
    <row r="67" spans="2:5" ht="13.15" customHeight="1" x14ac:dyDescent="0.25">
      <c r="B67" s="85" t="s">
        <v>433</v>
      </c>
      <c r="C67" s="85"/>
      <c r="D67" s="55">
        <f>SUM(DatosDelitos!E173:F177)</f>
        <v>0</v>
      </c>
      <c r="E67" s="55">
        <f>SUM(DatosDelitos!F173:G177)</f>
        <v>0</v>
      </c>
    </row>
    <row r="68" spans="2:5" ht="13.15" customHeight="1" x14ac:dyDescent="0.25">
      <c r="B68" s="85" t="s">
        <v>434</v>
      </c>
      <c r="C68" s="85"/>
      <c r="D68" s="55">
        <f>DatosDelitos!E178</f>
        <v>0</v>
      </c>
      <c r="E68" s="55">
        <f>DatosDelitos!F178</f>
        <v>0</v>
      </c>
    </row>
    <row r="69" spans="2:5" ht="13.15" customHeight="1" x14ac:dyDescent="0.25">
      <c r="B69" s="85" t="s">
        <v>435</v>
      </c>
      <c r="C69" s="85"/>
      <c r="D69" s="55">
        <f>DatosDelitos!E186</f>
        <v>0</v>
      </c>
      <c r="E69" s="55">
        <f>DatosDelitos!F186</f>
        <v>0</v>
      </c>
    </row>
    <row r="70" spans="2:5" ht="13.15" customHeight="1" x14ac:dyDescent="0.25">
      <c r="B70" s="85" t="s">
        <v>436</v>
      </c>
      <c r="C70" s="85"/>
      <c r="D70" s="55">
        <f>DatosDelitos!E201</f>
        <v>0</v>
      </c>
      <c r="E70" s="55">
        <f>DatosDelitos!F201</f>
        <v>0</v>
      </c>
    </row>
    <row r="71" spans="2:5" ht="13.15" customHeight="1" x14ac:dyDescent="0.25">
      <c r="B71" s="85" t="s">
        <v>437</v>
      </c>
      <c r="C71" s="85"/>
      <c r="D71" s="55">
        <f>DatosDelitos!E221</f>
        <v>0</v>
      </c>
      <c r="E71" s="55">
        <f>DatosDelitos!F221</f>
        <v>0</v>
      </c>
    </row>
    <row r="72" spans="2:5" ht="13.15" customHeight="1" x14ac:dyDescent="0.25">
      <c r="B72" s="85" t="s">
        <v>438</v>
      </c>
      <c r="C72" s="85"/>
      <c r="D72" s="55">
        <f>DatosDelitos!E242</f>
        <v>0</v>
      </c>
      <c r="E72" s="55">
        <f>DatosDelitos!F242</f>
        <v>0</v>
      </c>
    </row>
    <row r="73" spans="2:5" ht="13.15" customHeight="1" x14ac:dyDescent="0.25">
      <c r="B73" s="85" t="s">
        <v>439</v>
      </c>
      <c r="C73" s="85"/>
      <c r="D73" s="55">
        <f>DatosDelitos!E269</f>
        <v>0</v>
      </c>
      <c r="E73" s="55">
        <f>DatosDelitos!F269</f>
        <v>0</v>
      </c>
    </row>
    <row r="74" spans="2:5" ht="38.25" customHeight="1" x14ac:dyDescent="0.25">
      <c r="B74" s="85" t="s">
        <v>440</v>
      </c>
      <c r="C74" s="85"/>
      <c r="D74" s="55">
        <f>DatosDelitos!E299</f>
        <v>0</v>
      </c>
      <c r="E74" s="55">
        <f>DatosDelitos!F299</f>
        <v>0</v>
      </c>
    </row>
    <row r="75" spans="2:5" ht="13.15" customHeight="1" x14ac:dyDescent="0.25">
      <c r="B75" s="85" t="s">
        <v>441</v>
      </c>
      <c r="C75" s="85"/>
      <c r="D75" s="55">
        <f>DatosDelitos!E303</f>
        <v>0</v>
      </c>
      <c r="E75" s="55">
        <f>DatosDelitos!F303</f>
        <v>0</v>
      </c>
    </row>
    <row r="76" spans="2:5" ht="13.15" customHeight="1" x14ac:dyDescent="0.25">
      <c r="B76" s="85" t="s">
        <v>442</v>
      </c>
      <c r="C76" s="85"/>
      <c r="D76" s="55">
        <f>DatosDelitos!E310+DatosDelitos!E316+DatosDelitos!E318</f>
        <v>0</v>
      </c>
      <c r="E76" s="55">
        <f>DatosDelitos!F310+DatosDelitos!F316+DatosDelitos!F318</f>
        <v>0</v>
      </c>
    </row>
    <row r="77" spans="2:5" ht="13.9" customHeight="1" x14ac:dyDescent="0.25">
      <c r="B77" s="85" t="s">
        <v>443</v>
      </c>
      <c r="C77" s="85"/>
      <c r="D77" s="55">
        <f>DatosDelitos!E321</f>
        <v>0</v>
      </c>
      <c r="E77" s="55">
        <f>DatosDelitos!F321</f>
        <v>0</v>
      </c>
    </row>
    <row r="78" spans="2:5" ht="15" x14ac:dyDescent="0.25">
      <c r="B78" s="87" t="s">
        <v>444</v>
      </c>
      <c r="C78" s="87"/>
      <c r="D78" s="55">
        <f>DatosDelitos!E323</f>
        <v>0</v>
      </c>
      <c r="E78" s="55">
        <f>DatosDelitos!F323</f>
        <v>0</v>
      </c>
    </row>
    <row r="79" spans="2:5" ht="15" x14ac:dyDescent="0.25">
      <c r="B79" s="87" t="s">
        <v>405</v>
      </c>
      <c r="C79" s="87"/>
      <c r="D79" s="55">
        <f>DatosDelitos!E325</f>
        <v>0</v>
      </c>
      <c r="E79" s="55">
        <f>DatosDelitos!F325</f>
        <v>0</v>
      </c>
    </row>
    <row r="80" spans="2:5" ht="15" x14ac:dyDescent="0.25">
      <c r="B80" s="87" t="s">
        <v>450</v>
      </c>
      <c r="C80" s="87"/>
      <c r="D80" s="55">
        <f>SUM(D48:D79)</f>
        <v>0</v>
      </c>
      <c r="E80" s="55">
        <f>SUM(E48:E79)</f>
        <v>0</v>
      </c>
    </row>
    <row r="82" spans="2:13" s="58" customFormat="1" ht="15.75" x14ac:dyDescent="0.25">
      <c r="B82" s="56" t="s">
        <v>451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81</v>
      </c>
    </row>
    <row r="85" spans="2:13" ht="13.15" customHeight="1" x14ac:dyDescent="0.25">
      <c r="B85" s="85" t="s">
        <v>418</v>
      </c>
      <c r="C85" s="85"/>
      <c r="D85" s="55">
        <f>DatosDelitos!M5+DatosDelitos!M13-DatosDelitos!M17</f>
        <v>0</v>
      </c>
    </row>
    <row r="86" spans="2:13" ht="13.15" customHeight="1" x14ac:dyDescent="0.25">
      <c r="B86" s="85" t="s">
        <v>90</v>
      </c>
      <c r="C86" s="85"/>
      <c r="D86" s="55">
        <f>DatosDelitos!M10</f>
        <v>0</v>
      </c>
    </row>
    <row r="87" spans="2:13" ht="13.15" customHeight="1" x14ac:dyDescent="0.25">
      <c r="B87" s="85" t="s">
        <v>100</v>
      </c>
      <c r="C87" s="85"/>
      <c r="D87" s="55">
        <f>DatosDelitos!M20</f>
        <v>0</v>
      </c>
    </row>
    <row r="88" spans="2:13" ht="13.15" customHeight="1" x14ac:dyDescent="0.25">
      <c r="B88" s="85" t="s">
        <v>103</v>
      </c>
      <c r="C88" s="85"/>
      <c r="D88" s="55">
        <f>DatosDelitos!M23</f>
        <v>0</v>
      </c>
    </row>
    <row r="89" spans="2:13" ht="13.15" customHeight="1" x14ac:dyDescent="0.25">
      <c r="B89" s="85" t="s">
        <v>452</v>
      </c>
      <c r="C89" s="85"/>
      <c r="D89" s="55">
        <f>SUM(DatosDelitos!M17,DatosDelitos!M44)</f>
        <v>0</v>
      </c>
    </row>
    <row r="90" spans="2:13" ht="13.15" customHeight="1" x14ac:dyDescent="0.25">
      <c r="B90" s="85" t="s">
        <v>420</v>
      </c>
      <c r="C90" s="85"/>
      <c r="D90" s="55">
        <f>DatosDelitos!M30</f>
        <v>0</v>
      </c>
    </row>
    <row r="91" spans="2:13" ht="13.15" customHeight="1" x14ac:dyDescent="0.25">
      <c r="B91" s="85" t="s">
        <v>421</v>
      </c>
      <c r="C91" s="85"/>
      <c r="D91" s="55">
        <f>DatosDelitos!M42-DatosDelitos!M44</f>
        <v>0</v>
      </c>
    </row>
    <row r="92" spans="2:13" ht="13.15" customHeight="1" x14ac:dyDescent="0.25">
      <c r="B92" s="85" t="s">
        <v>422</v>
      </c>
      <c r="C92" s="85"/>
      <c r="D92" s="55">
        <f>DatosDelitos!M50</f>
        <v>0</v>
      </c>
    </row>
    <row r="93" spans="2:13" ht="13.15" customHeight="1" x14ac:dyDescent="0.25">
      <c r="B93" s="85" t="s">
        <v>423</v>
      </c>
      <c r="C93" s="85"/>
      <c r="D93" s="55">
        <f>DatosDelitos!M72</f>
        <v>0</v>
      </c>
    </row>
    <row r="94" spans="2:13" ht="27" customHeight="1" x14ac:dyDescent="0.25">
      <c r="B94" s="85" t="s">
        <v>448</v>
      </c>
      <c r="C94" s="85"/>
      <c r="D94" s="55">
        <f>DatosDelitos!M74</f>
        <v>0</v>
      </c>
    </row>
    <row r="95" spans="2:13" ht="13.15" customHeight="1" x14ac:dyDescent="0.25">
      <c r="B95" s="85" t="s">
        <v>425</v>
      </c>
      <c r="C95" s="85"/>
      <c r="D95" s="55">
        <f>DatosDelitos!M82</f>
        <v>0</v>
      </c>
    </row>
    <row r="96" spans="2:13" ht="13.15" customHeight="1" x14ac:dyDescent="0.25">
      <c r="B96" s="85" t="s">
        <v>426</v>
      </c>
      <c r="C96" s="85"/>
      <c r="D96" s="55">
        <f>DatosDelitos!M85</f>
        <v>0</v>
      </c>
    </row>
    <row r="97" spans="2:4" ht="13.15" customHeight="1" x14ac:dyDescent="0.25">
      <c r="B97" s="85" t="s">
        <v>427</v>
      </c>
      <c r="C97" s="85"/>
      <c r="D97" s="55">
        <f>DatosDelitos!M97</f>
        <v>1</v>
      </c>
    </row>
    <row r="98" spans="2:4" ht="27" customHeight="1" x14ac:dyDescent="0.25">
      <c r="B98" s="85" t="s">
        <v>449</v>
      </c>
      <c r="C98" s="85"/>
      <c r="D98" s="55">
        <f>DatosDelitos!M131</f>
        <v>0</v>
      </c>
    </row>
    <row r="99" spans="2:4" ht="13.15" customHeight="1" x14ac:dyDescent="0.25">
      <c r="B99" s="85" t="s">
        <v>429</v>
      </c>
      <c r="C99" s="85"/>
      <c r="D99" s="55">
        <f>DatosDelitos!M137</f>
        <v>0</v>
      </c>
    </row>
    <row r="100" spans="2:4" ht="13.15" customHeight="1" x14ac:dyDescent="0.25">
      <c r="B100" s="85" t="s">
        <v>430</v>
      </c>
      <c r="C100" s="85"/>
      <c r="D100" s="55">
        <f>DatosDelitos!M144</f>
        <v>0</v>
      </c>
    </row>
    <row r="101" spans="2:4" ht="13.15" customHeight="1" x14ac:dyDescent="0.25">
      <c r="B101" s="85" t="s">
        <v>453</v>
      </c>
      <c r="C101" s="85"/>
      <c r="D101" s="55">
        <f>DatosDelitos!M148</f>
        <v>0</v>
      </c>
    </row>
    <row r="102" spans="2:4" ht="13.15" customHeight="1" x14ac:dyDescent="0.25">
      <c r="B102" s="85" t="s">
        <v>454</v>
      </c>
      <c r="C102" s="85"/>
      <c r="D102" s="55">
        <f>SUM(DatosDelitos!M149,DatosDelitos!M150)</f>
        <v>0</v>
      </c>
    </row>
    <row r="103" spans="2:4" ht="13.15" customHeight="1" x14ac:dyDescent="0.25">
      <c r="B103" s="85" t="s">
        <v>455</v>
      </c>
      <c r="C103" s="85"/>
      <c r="D103" s="55">
        <f>SUM(DatosDelitos!M151:N155)</f>
        <v>0</v>
      </c>
    </row>
    <row r="104" spans="2:4" ht="13.15" customHeight="1" x14ac:dyDescent="0.25">
      <c r="B104" s="85" t="s">
        <v>432</v>
      </c>
      <c r="C104" s="85"/>
      <c r="D104" s="55">
        <f>SUM(SUM(DatosDelitos!M157:N160),SUM(DatosDelitos!M167:N172))</f>
        <v>0</v>
      </c>
    </row>
    <row r="105" spans="2:4" ht="13.15" customHeight="1" x14ac:dyDescent="0.25">
      <c r="B105" s="85" t="s">
        <v>456</v>
      </c>
      <c r="C105" s="85"/>
      <c r="D105" s="55">
        <f>SUM(DatosDelitos!M161:N165)</f>
        <v>0</v>
      </c>
    </row>
    <row r="106" spans="2:4" ht="13.15" customHeight="1" x14ac:dyDescent="0.25">
      <c r="B106" s="85" t="s">
        <v>433</v>
      </c>
      <c r="C106" s="85"/>
      <c r="D106" s="55">
        <f>SUM(DatosDelitos!M173:N177)</f>
        <v>0</v>
      </c>
    </row>
    <row r="107" spans="2:4" ht="13.15" customHeight="1" x14ac:dyDescent="0.25">
      <c r="B107" s="85" t="s">
        <v>434</v>
      </c>
      <c r="C107" s="85"/>
      <c r="D107" s="55">
        <f>DatosDelitos!M178</f>
        <v>0</v>
      </c>
    </row>
    <row r="108" spans="2:4" ht="13.15" customHeight="1" x14ac:dyDescent="0.25">
      <c r="B108" s="85" t="s">
        <v>435</v>
      </c>
      <c r="C108" s="85"/>
      <c r="D108" s="55">
        <f>DatosDelitos!M186</f>
        <v>1</v>
      </c>
    </row>
    <row r="109" spans="2:4" ht="13.15" customHeight="1" x14ac:dyDescent="0.25">
      <c r="B109" s="85" t="s">
        <v>436</v>
      </c>
      <c r="C109" s="85"/>
      <c r="D109" s="55">
        <f>DatosDelitos!M201</f>
        <v>1</v>
      </c>
    </row>
    <row r="110" spans="2:4" ht="13.15" customHeight="1" x14ac:dyDescent="0.25">
      <c r="B110" s="85" t="s">
        <v>437</v>
      </c>
      <c r="C110" s="85"/>
      <c r="D110" s="55">
        <f>DatosDelitos!M221</f>
        <v>3</v>
      </c>
    </row>
    <row r="111" spans="2:4" ht="13.15" customHeight="1" x14ac:dyDescent="0.25">
      <c r="B111" s="85" t="s">
        <v>438</v>
      </c>
      <c r="C111" s="85"/>
      <c r="D111" s="55">
        <f>DatosDelitos!M242</f>
        <v>0</v>
      </c>
    </row>
    <row r="112" spans="2:4" ht="13.15" customHeight="1" x14ac:dyDescent="0.25">
      <c r="B112" s="85" t="s">
        <v>439</v>
      </c>
      <c r="C112" s="85"/>
      <c r="D112" s="55">
        <f>DatosDelitos!M269</f>
        <v>0</v>
      </c>
    </row>
    <row r="113" spans="2:4" ht="38.25" customHeight="1" x14ac:dyDescent="0.25">
      <c r="B113" s="85" t="s">
        <v>440</v>
      </c>
      <c r="C113" s="85"/>
      <c r="D113" s="55">
        <f>DatosDelitos!M299</f>
        <v>0</v>
      </c>
    </row>
    <row r="114" spans="2:4" ht="13.15" customHeight="1" x14ac:dyDescent="0.25">
      <c r="B114" s="85" t="s">
        <v>441</v>
      </c>
      <c r="C114" s="85"/>
      <c r="D114" s="55">
        <f>DatosDelitos!M303</f>
        <v>0</v>
      </c>
    </row>
    <row r="115" spans="2:4" ht="13.15" customHeight="1" x14ac:dyDescent="0.25">
      <c r="B115" s="85" t="s">
        <v>442</v>
      </c>
      <c r="C115" s="85"/>
      <c r="D115" s="55">
        <f>DatosDelitos!M310+DatosDelitos!M318</f>
        <v>0</v>
      </c>
    </row>
    <row r="116" spans="2:4" ht="13.15" customHeight="1" x14ac:dyDescent="0.25">
      <c r="B116" s="85" t="s">
        <v>396</v>
      </c>
      <c r="C116" s="85"/>
      <c r="D116" s="55">
        <f>DatosDelitos!M316</f>
        <v>0</v>
      </c>
    </row>
    <row r="117" spans="2:4" ht="13.9" customHeight="1" x14ac:dyDescent="0.25">
      <c r="B117" s="85" t="s">
        <v>443</v>
      </c>
      <c r="C117" s="85"/>
      <c r="D117" s="55">
        <f>DatosDelitos!M321</f>
        <v>0</v>
      </c>
    </row>
    <row r="118" spans="2:4" ht="15" x14ac:dyDescent="0.25">
      <c r="B118" s="87" t="s">
        <v>444</v>
      </c>
      <c r="C118" s="87"/>
      <c r="D118" s="55">
        <f>DatosDelitos!M323</f>
        <v>0</v>
      </c>
    </row>
    <row r="119" spans="2:4" ht="15" x14ac:dyDescent="0.25">
      <c r="B119" s="87" t="s">
        <v>405</v>
      </c>
      <c r="C119" s="87"/>
      <c r="D119" s="55">
        <f>DatosDelitos!M325</f>
        <v>0</v>
      </c>
    </row>
    <row r="120" spans="2:4" ht="15" x14ac:dyDescent="0.25">
      <c r="B120" s="85" t="s">
        <v>450</v>
      </c>
      <c r="C120" s="85"/>
      <c r="D120" s="55">
        <f>SUM(D85:D119)</f>
        <v>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2020-05-19T10:35:37Z</dcterms:created>
  <dcterms:modified xsi:type="dcterms:W3CDTF">2020-05-25T11:23:18Z</dcterms:modified>
</cp:coreProperties>
</file>