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1cDJuUi1zGvTVzHaOOZkj5ercQkpyqlhKcr9qVqZspilNmaDoTcsfDyyqcAwv8VM1hBNA3nYV7N6F8dQ6YPLgw==" workbookSaltValue="3YA+Q4S0wTubLNvg2/7pT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E42" i="12" s="1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<sst xmlns="http://schemas.openxmlformats.org/spreadsheetml/2006/main" count="1876" uniqueCount="1099">
  <si>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</si>
  <si>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</si>
  <si>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</si>
  <si>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</si>
  <si>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</si>
  <si>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</si>
  <si>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Valladolid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</si>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</sst>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99-4321-B810-6F97A190F9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99-4321-B810-6F97A190F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901</c:v>
                </c:pt>
                <c:pt idx="1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99-4321-B810-6F97A190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1-4FB0-9F54-3923024530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D1-4FB0-9F54-3923024530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429</c:v>
                </c:pt>
                <c:pt idx="1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1-4FB0-9F54-392302453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4-42B3-BCB9-0F25EB9853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E4-42B3-BCB9-0F25EB9853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E4-42B3-BCB9-0F25EB98535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605</c:v>
                </c:pt>
                <c:pt idx="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E4-42B3-BCB9-0F25EB98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D5-4857-8275-65010995DF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D5-4857-8275-65010995DF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660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5-4857-8275-65010995D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29-4479-9B7C-FC8ABD044D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29-4479-9B7C-FC8ABD044D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2984</c:v>
                </c:pt>
                <c:pt idx="1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9-4479-9B7C-FC8ABD04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1091</c:v>
              </c:pt>
              <c:pt idx="1">
                <c:v>1480</c:v>
              </c:pt>
              <c:pt idx="2">
                <c:v>15</c:v>
              </c:pt>
              <c:pt idx="3">
                <c:v>4</c:v>
              </c:pt>
              <c:pt idx="4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0FF1-4EEE-A5CE-117E6E7A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806</c:v>
              </c:pt>
              <c:pt idx="1">
                <c:v>1220</c:v>
              </c:pt>
              <c:pt idx="2">
                <c:v>35</c:v>
              </c:pt>
              <c:pt idx="3">
                <c:v>13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7C7-4F9A-A242-68B897FD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44</c:v>
              </c:pt>
              <c:pt idx="2">
                <c:v>9</c:v>
              </c:pt>
              <c:pt idx="3">
                <c:v>2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D65A-48C5-9A78-5CC97F817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45444319460058"/>
          <c:y val="6.8946381702287202E-2"/>
          <c:w val="0.3001169853768279"/>
          <c:h val="0.928297562804649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98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8F1-45C4-90F4-EF491C950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1927</c:v>
              </c:pt>
              <c:pt idx="1">
                <c:v>16</c:v>
              </c:pt>
              <c:pt idx="2">
                <c:v>284</c:v>
              </c:pt>
              <c:pt idx="3">
                <c:v>23</c:v>
              </c:pt>
              <c:pt idx="4">
                <c:v>10</c:v>
              </c:pt>
              <c:pt idx="5">
                <c:v>13</c:v>
              </c:pt>
              <c:pt idx="6">
                <c:v>2</c:v>
              </c:pt>
              <c:pt idx="7">
                <c:v>166</c:v>
              </c:pt>
              <c:pt idx="8">
                <c:v>1940</c:v>
              </c:pt>
            </c:numLit>
          </c:val>
          <c:extLst>
            <c:ext xmlns:c16="http://schemas.microsoft.com/office/drawing/2014/chart" uri="{C3380CC4-5D6E-409C-BE32-E72D297353CC}">
              <c16:uniqueId val="{00000000-AB43-452F-97F6-E03C67A2F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243</c:v>
              </c:pt>
              <c:pt idx="2">
                <c:v>362</c:v>
              </c:pt>
              <c:pt idx="3">
                <c:v>180</c:v>
              </c:pt>
              <c:pt idx="4">
                <c:v>136</c:v>
              </c:pt>
              <c:pt idx="5">
                <c:v>283</c:v>
              </c:pt>
              <c:pt idx="6">
                <c:v>249</c:v>
              </c:pt>
              <c:pt idx="7">
                <c:v>77</c:v>
              </c:pt>
              <c:pt idx="8">
                <c:v>366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ED9-4023-B220-B9BB2A024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BF-480E-AF1F-C921A84506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BF-480E-AF1F-C921A84506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F-480E-AF1F-C921A845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4263</c:v>
              </c:pt>
              <c:pt idx="1">
                <c:v>797</c:v>
              </c:pt>
              <c:pt idx="2">
                <c:v>672</c:v>
              </c:pt>
              <c:pt idx="3">
                <c:v>137</c:v>
              </c:pt>
              <c:pt idx="4">
                <c:v>193</c:v>
              </c:pt>
              <c:pt idx="5">
                <c:v>2982</c:v>
              </c:pt>
              <c:pt idx="6">
                <c:v>225</c:v>
              </c:pt>
              <c:pt idx="7">
                <c:v>134</c:v>
              </c:pt>
              <c:pt idx="8">
                <c:v>365</c:v>
              </c:pt>
              <c:pt idx="9">
                <c:v>104</c:v>
              </c:pt>
              <c:pt idx="10">
                <c:v>3717</c:v>
              </c:pt>
              <c:pt idx="11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E8C9-4B36-913C-CEC9E54F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518</c:v>
              </c:pt>
              <c:pt idx="1">
                <c:v>63</c:v>
              </c:pt>
              <c:pt idx="2">
                <c:v>518</c:v>
              </c:pt>
              <c:pt idx="3">
                <c:v>96</c:v>
              </c:pt>
              <c:pt idx="4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67B7-40FA-875E-CC0441D57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180</c:v>
              </c:pt>
              <c:pt idx="2">
                <c:v>127</c:v>
              </c:pt>
              <c:pt idx="3">
                <c:v>47</c:v>
              </c:pt>
              <c:pt idx="4">
                <c:v>19</c:v>
              </c:pt>
              <c:pt idx="5">
                <c:v>37</c:v>
              </c:pt>
              <c:pt idx="6">
                <c:v>476</c:v>
              </c:pt>
              <c:pt idx="7">
                <c:v>74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7B8-4C8C-9228-8EE227E9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231</c:v>
              </c:pt>
              <c:pt idx="1">
                <c:v>137</c:v>
              </c:pt>
              <c:pt idx="2">
                <c:v>61</c:v>
              </c:pt>
              <c:pt idx="3">
                <c:v>63</c:v>
              </c:pt>
              <c:pt idx="4">
                <c:v>602</c:v>
              </c:pt>
              <c:pt idx="5">
                <c:v>108</c:v>
              </c:pt>
              <c:pt idx="6">
                <c:v>187</c:v>
              </c:pt>
              <c:pt idx="7">
                <c:v>83</c:v>
              </c:pt>
              <c:pt idx="8">
                <c:v>110</c:v>
              </c:pt>
              <c:pt idx="9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D233-49BB-8386-431E1E47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229</c:v>
              </c:pt>
              <c:pt idx="1">
                <c:v>60</c:v>
              </c:pt>
              <c:pt idx="2">
                <c:v>113</c:v>
              </c:pt>
              <c:pt idx="3">
                <c:v>472</c:v>
              </c:pt>
              <c:pt idx="4">
                <c:v>106</c:v>
              </c:pt>
              <c:pt idx="5">
                <c:v>51</c:v>
              </c:pt>
              <c:pt idx="6">
                <c:v>155</c:v>
              </c:pt>
              <c:pt idx="7">
                <c:v>89</c:v>
              </c:pt>
              <c:pt idx="8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6FDB-4F89-8966-A202EDFF7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F3-4418-8E82-A053120F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5</c:v>
              </c:pt>
              <c:pt idx="2">
                <c:v>1</c:v>
              </c:pt>
              <c:pt idx="3">
                <c:v>12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AAA-413C-8CB8-C8C2CA68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66708661417322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8EF-413C-8521-6862445B1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A68-41B3-B645-58E9AA32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29</c:v>
              </c:pt>
              <c:pt idx="2">
                <c:v>16</c:v>
              </c:pt>
              <c:pt idx="3">
                <c:v>29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F86B-43C1-99BE-B68EEB29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32-4C30-AD8C-F7D8E592F2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32-4C30-AD8C-F7D8E592F2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2-4C30-AD8C-F7D8E592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7</c:v>
              </c:pt>
              <c:pt idx="2">
                <c:v>2</c:v>
              </c:pt>
              <c:pt idx="3">
                <c:v>3</c:v>
              </c:pt>
              <c:pt idx="4">
                <c:v>15</c:v>
              </c:pt>
              <c:pt idx="5">
                <c:v>29</c:v>
              </c:pt>
              <c:pt idx="6">
                <c:v>18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064-4501-9B27-B09A3AFC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253</c:v>
              </c:pt>
              <c:pt idx="1">
                <c:v>168</c:v>
              </c:pt>
              <c:pt idx="2">
                <c:v>151</c:v>
              </c:pt>
              <c:pt idx="3">
                <c:v>433</c:v>
              </c:pt>
              <c:pt idx="4">
                <c:v>622</c:v>
              </c:pt>
              <c:pt idx="5">
                <c:v>56</c:v>
              </c:pt>
              <c:pt idx="6">
                <c:v>228</c:v>
              </c:pt>
              <c:pt idx="7">
                <c:v>106</c:v>
              </c:pt>
              <c:pt idx="8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A17E-4909-89A3-89D6B3A02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C8-48E3-A9ED-D4751B86FD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C8-48E3-A9ED-D4751B86FD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C8-48E3-A9ED-D4751B86FD6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50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8-48E3-A9ED-D4751B86FD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1C-4163-AAC7-7BE462918C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1C-4163-AAC7-7BE462918C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1C-4163-AAC7-7BE462918C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1C-4163-AAC7-7BE462918C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01C-4163-AAC7-7BE462918C4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01C-4163-AAC7-7BE462918C4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01C-4163-AAC7-7BE462918C4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01C-4163-AAC7-7BE462918C4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01C-4163-AAC7-7BE462918C44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1C-4163-AAC7-7BE462918C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199</c:v>
                </c:pt>
                <c:pt idx="1">
                  <c:v>13</c:v>
                </c:pt>
                <c:pt idx="2">
                  <c:v>15</c:v>
                </c:pt>
                <c:pt idx="3">
                  <c:v>71</c:v>
                </c:pt>
                <c:pt idx="4">
                  <c:v>44</c:v>
                </c:pt>
                <c:pt idx="5">
                  <c:v>0</c:v>
                </c:pt>
                <c:pt idx="6">
                  <c:v>23</c:v>
                </c:pt>
                <c:pt idx="7">
                  <c:v>12</c:v>
                </c:pt>
                <c:pt idx="8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1C-4163-AAC7-7BE462918C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55-42EA-83B1-C187E66DA3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55-42EA-83B1-C187E66DA3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55-42EA-83B1-C187E66DA3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55-42EA-83B1-C187E66DA3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C55-42EA-83B1-C187E66DA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322</c:v>
                </c:pt>
                <c:pt idx="1">
                  <c:v>21</c:v>
                </c:pt>
                <c:pt idx="2">
                  <c:v>46</c:v>
                </c:pt>
                <c:pt idx="3">
                  <c:v>209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55-42EA-83B1-C187E66DA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E7-42C4-B836-38A11C3665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E7-42C4-B836-38A11C3665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E7-42C4-B836-38A11C3665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E7-42C4-B836-38A11C3665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E7-42C4-B836-38A11C3665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1E7-42C4-B836-38A11C3665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1E7-42C4-B836-38A11C3665C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E7-42C4-B836-38A11C3665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E7-42C4-B836-38A11C3665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E7-42C4-B836-38A11C3665C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1E7-42C4-B836-38A11C3665C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1E7-42C4-B836-38A11C3665C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1E7-42C4-B836-38A11C3665C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1E7-42C4-B836-38A11C3665C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1E7-42C4-B836-38A11C3665CF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1E7-42C4-B836-38A11C3665C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1E7-42C4-B836-38A11C3665C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87-4201-80CC-084ABBC8CCA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27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11">
                  <c:v>10</c:v>
                </c:pt>
                <c:pt idx="12">
                  <c:v>38</c:v>
                </c:pt>
                <c:pt idx="13">
                  <c:v>4</c:v>
                </c:pt>
                <c:pt idx="14">
                  <c:v>58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1E7-42C4-B836-38A11C36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2.242317366579177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96-4594-952C-B54EFBBDA6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96-4594-952C-B54EFBBDA6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96-4594-952C-B54EFBBDA6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96-4594-952C-B54EFBBDA6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96-4594-952C-B54EFBBDA6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F96-4594-952C-B54EFBBDA6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F96-4594-952C-B54EFBBDA6C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F96-4594-952C-B54EFBBDA6C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F96-4594-952C-B54EFBBDA6C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F96-4594-952C-B54EFBBDA6C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F96-4594-952C-B54EFBBDA6C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96-4594-952C-B54EFBBDA6C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96-4594-952C-B54EFBBDA6C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96-4594-952C-B54EFBBDA6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76</c:v>
                </c:pt>
                <c:pt idx="1">
                  <c:v>17</c:v>
                </c:pt>
                <c:pt idx="2">
                  <c:v>172</c:v>
                </c:pt>
                <c:pt idx="3">
                  <c:v>0</c:v>
                </c:pt>
                <c:pt idx="4">
                  <c:v>15</c:v>
                </c:pt>
                <c:pt idx="5">
                  <c:v>19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96-4594-952C-B54EFBBD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6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50-4271-AB77-53C2230C2A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50-4271-AB77-53C2230C2A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50-4271-AB77-53C2230C2A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50-4271-AB77-53C2230C2A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B50-4271-AB77-53C2230C2A2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50-4271-AB77-53C2230C2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580</c:v>
                </c:pt>
                <c:pt idx="1">
                  <c:v>0</c:v>
                </c:pt>
                <c:pt idx="2">
                  <c:v>27</c:v>
                </c:pt>
                <c:pt idx="3">
                  <c:v>194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50-4271-AB77-53C2230C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2C-4C29-A35F-C744ED11BF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2C-4C29-A35F-C744ED11BF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2C-4C29-A35F-C744ED11BF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2C-4C29-A35F-C744ED11BFD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2C-4C29-A35F-C744ED11B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2C-4C29-A35F-C744ED11B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401974319684032"/>
          <c:y val="0.53826717456778084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1D-46A9-875A-238ACC60D0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1D-46A9-875A-238ACC60D0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1D-46A9-875A-238ACC60D0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1D-46A9-875A-238ACC60D0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1D-46A9-875A-238ACC60D0E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1D-46A9-875A-238ACC60D0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1D-46A9-875A-238ACC60D0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1D-46A9-875A-238ACC60D0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1">
                  <c:v>17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1D-46A9-875A-238ACC60D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803232887906857"/>
          <c:y val="0.65798639810907611"/>
          <c:w val="0.33230480547888874"/>
          <c:h val="0.266610320118824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BB-4798-8F39-82EB1D3093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BB-4798-8F39-82EB1D3093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BB-4798-8F39-82EB1D3093F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BB-4798-8F39-82EB1D309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70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B-4798-8F39-82EB1D309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B4-4353-B950-65B1F55D76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B4-4353-B950-65B1F55D7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4-4353-B950-65B1F55D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20-41B9-97EC-43A99D2552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20-41B9-97EC-43A99D2552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20-41B9-97EC-43A99D2552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20-41B9-97EC-43A99D2552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0-41B9-97EC-43A99D255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0-41B9-97EC-43A99D255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253</c:v>
              </c:pt>
              <c:pt idx="1">
                <c:v>31</c:v>
              </c:pt>
              <c:pt idx="2">
                <c:v>2</c:v>
              </c:pt>
              <c:pt idx="3">
                <c:v>7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F55-4308-AC2A-B6D72A51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</c:v>
              </c:pt>
              <c:pt idx="1">
                <c:v>3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883-4AD7-B1E4-870292C5B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</c:v>
              </c:pt>
              <c:pt idx="1">
                <c:v>16</c:v>
              </c:pt>
              <c:pt idx="2">
                <c:v>35</c:v>
              </c:pt>
              <c:pt idx="3">
                <c:v>39</c:v>
              </c:pt>
              <c:pt idx="4">
                <c:v>93</c:v>
              </c:pt>
              <c:pt idx="5">
                <c:v>85</c:v>
              </c:pt>
              <c:pt idx="6">
                <c:v>26</c:v>
              </c:pt>
              <c:pt idx="7">
                <c:v>3</c:v>
              </c:pt>
              <c:pt idx="8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151-409C-9460-9908121A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16023622047244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4E-4D7F-BD57-081A515B22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4E-4D7F-BD57-081A515B2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D7F-BD57-081A515B2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2-4D06-95EC-59C32D6E0F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12-4D06-95EC-59C32D6E0F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12-4D06-95EC-59C32D6E0F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12-4D06-95EC-59C32D6E0FF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12-4D06-95EC-59C32D6E0F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220</c:v>
                </c:pt>
                <c:pt idx="1">
                  <c:v>87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12-4D06-95EC-59C32D6E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795</c:v>
              </c:pt>
              <c:pt idx="1">
                <c:v>51</c:v>
              </c:pt>
              <c:pt idx="2">
                <c:v>17</c:v>
              </c:pt>
              <c:pt idx="3">
                <c:v>4</c:v>
              </c:pt>
              <c:pt idx="4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B4A4-4FB6-BB26-76829E89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260</c:v>
              </c:pt>
              <c:pt idx="1">
                <c:v>10</c:v>
              </c:pt>
              <c:pt idx="2">
                <c:v>10</c:v>
              </c:pt>
              <c:pt idx="3">
                <c:v>1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9AF0-4B01-A952-942B490F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88</c:v>
              </c:pt>
              <c:pt idx="2">
                <c:v>363</c:v>
              </c:pt>
              <c:pt idx="3">
                <c:v>359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815D-4EDC-8D47-876FA46D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2-4AA0-883D-F265C6D95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52-4AA0-883D-F265C6D95A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52-4AA0-883D-F265C6D95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1361</c:v>
                </c:pt>
                <c:pt idx="1">
                  <c:v>287</c:v>
                </c:pt>
                <c:pt idx="2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52-4AA0-883D-F265C6D95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72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B055-45B2-BB20-E7768448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147-4B35-AD44-A22C46612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AD-4E9B-BA57-B93796D7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135</c:v>
              </c:pt>
              <c:pt idx="2">
                <c:v>6</c:v>
              </c:pt>
              <c:pt idx="3">
                <c:v>70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243-4ADB-943C-27FA3C935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361</c:v>
              </c:pt>
              <c:pt idx="2">
                <c:v>5</c:v>
              </c:pt>
              <c:pt idx="3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AA63-48A3-AA35-08179356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328</c:v>
              </c:pt>
              <c:pt idx="2">
                <c:v>3</c:v>
              </c:pt>
              <c:pt idx="3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A056-4DFF-9A52-F7C3C600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7</c:v>
              </c:pt>
              <c:pt idx="2">
                <c:v>28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C3-4B38-9AFF-907B559A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9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F746-4261-BC4D-8FDC1A2D0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1A1-421F-9A42-FD5D2B51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56-421C-8BD2-3FFD2AD60F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56-421C-8BD2-3FFD2AD60F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304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6-421C-8BD2-3FFD2AD6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402</c:v>
              </c:pt>
              <c:pt idx="2">
                <c:v>14</c:v>
              </c:pt>
              <c:pt idx="3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97FE-4E6A-82EF-6659EFC9C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8B31-4DD2-AD8F-B4FE542F1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4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489B-463B-9E11-D8E5088C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A25-482A-8B0E-A3225704C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B6-4CB9-B94D-0AF20C2F77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B6-4CB9-B94D-0AF20C2F77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2683</c:v>
                </c:pt>
                <c:pt idx="1">
                  <c:v>11765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6-4CB9-B94D-0AF20C2F7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0D-419A-B459-3F8E8E5093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0D-419A-B459-3F8E8E5093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0D-419A-B459-3F8E8E5093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242</c:v>
                </c:pt>
                <c:pt idx="1">
                  <c:v>40</c:v>
                </c:pt>
                <c:pt idx="2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D-419A-B459-3F8E8E509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B0-4943-B488-3D74E18D30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B0-4943-B488-3D74E18D3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538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B0-4943-B488-3D74E18D3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79375</xdr:colOff>
      <xdr:row>6</xdr:row>
      <xdr:rowOff>247650</xdr:rowOff>
    </xdr:from>
    <xdr:to>
      <xdr:col>21</xdr:col>
      <xdr:colOff>542925</xdr:colOff>
      <xdr:row>18</xdr:row>
      <xdr:rowOff>104775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165100</xdr:colOff>
      <xdr:row>8</xdr:row>
      <xdr:rowOff>19049</xdr:rowOff>
    </xdr:from>
    <xdr:to>
      <xdr:col>53</xdr:col>
      <xdr:colOff>117475</xdr:colOff>
      <xdr:row>18</xdr:row>
      <xdr:rowOff>66674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152400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TMln35Tz2Lr8a7mR4+eGxh0HccsBI3x/HC/nRbYEYETLNjmGAES38KsFfu28W+84zmcUQhSMSY31KJPnfNzHA==" saltValue="nk+MIxntg82Rl/mB8ppc3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5</v>
      </c>
      <c r="D5" s="13">
        <v>0</v>
      </c>
      <c r="E5" s="24">
        <v>3</v>
      </c>
    </row>
    <row r="6" spans="1:5" ht="16.7" customHeight="1" thickTop="1" thickBot="1" x14ac:dyDescent="0.3">
      <c r="A6" s="11" t="s">
        <v>849</v>
      </c>
      <c r="B6" s="18"/>
      <c r="C6" s="13">
        <v>3</v>
      </c>
      <c r="D6" s="13">
        <v>1</v>
      </c>
      <c r="E6" s="24">
        <v>2</v>
      </c>
    </row>
    <row r="7" spans="1:5" ht="16.7" customHeight="1" thickTop="1" thickBot="1" x14ac:dyDescent="0.3">
      <c r="A7" s="11" t="s">
        <v>850</v>
      </c>
      <c r="B7" s="18"/>
      <c r="C7" s="13">
        <v>3</v>
      </c>
      <c r="D7" s="13">
        <v>1</v>
      </c>
      <c r="E7" s="24">
        <v>2</v>
      </c>
    </row>
    <row r="8" spans="1:5" ht="16.7" customHeight="1" thickTop="1" thickBot="1" x14ac:dyDescent="0.3">
      <c r="A8" s="11" t="s">
        <v>851</v>
      </c>
      <c r="B8" s="18"/>
      <c r="C8" s="13">
        <v>5</v>
      </c>
      <c r="D8" s="13">
        <v>0</v>
      </c>
      <c r="E8" s="24">
        <v>5</v>
      </c>
    </row>
    <row r="9" spans="1:5" ht="16.7" customHeight="1" thickTop="1" thickBot="1" x14ac:dyDescent="0.3">
      <c r="A9" s="11" t="s">
        <v>459</v>
      </c>
      <c r="B9" s="18"/>
      <c r="C9" s="20"/>
      <c r="D9" s="20"/>
      <c r="E9" s="23"/>
    </row>
    <row r="10" spans="1:5" ht="16.7" customHeight="1" thickTop="1" thickBot="1" x14ac:dyDescent="0.3">
      <c r="A10" s="11" t="s">
        <v>852</v>
      </c>
      <c r="B10" s="18"/>
      <c r="C10" s="20"/>
      <c r="D10" s="20"/>
      <c r="E10" s="23"/>
    </row>
    <row r="11" spans="1:5" ht="16.7" customHeight="1" thickTop="1" thickBot="1" x14ac:dyDescent="0.3">
      <c r="A11" s="57" t="s">
        <v>624</v>
      </c>
      <c r="B11" s="58"/>
      <c r="C11" s="55">
        <v>16</v>
      </c>
      <c r="D11" s="55">
        <v>2</v>
      </c>
      <c r="E11" s="55">
        <v>12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2" t="s">
        <v>624</v>
      </c>
      <c r="B18" s="214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8</v>
      </c>
    </row>
    <row r="21" spans="1:3" ht="16.7" customHeight="1" x14ac:dyDescent="0.25">
      <c r="A21" s="11" t="s">
        <v>849</v>
      </c>
      <c r="B21" s="18"/>
      <c r="C21" s="24">
        <v>4</v>
      </c>
    </row>
    <row r="22" spans="1:3" ht="16.7" customHeight="1" x14ac:dyDescent="0.25">
      <c r="A22" s="11" t="s">
        <v>850</v>
      </c>
      <c r="B22" s="18"/>
      <c r="C22" s="24">
        <v>2</v>
      </c>
    </row>
    <row r="23" spans="1:3" ht="16.7" customHeight="1" x14ac:dyDescent="0.25">
      <c r="A23" s="11" t="s">
        <v>851</v>
      </c>
      <c r="B23" s="18"/>
      <c r="C23" s="24">
        <v>9</v>
      </c>
    </row>
    <row r="24" spans="1:3" ht="16.7" customHeight="1" x14ac:dyDescent="0.25">
      <c r="A24" s="11" t="s">
        <v>459</v>
      </c>
      <c r="B24" s="18"/>
      <c r="C24" s="24">
        <v>2</v>
      </c>
    </row>
    <row r="25" spans="1:3" ht="16.7" customHeight="1" x14ac:dyDescent="0.25">
      <c r="A25" s="11" t="s">
        <v>852</v>
      </c>
      <c r="B25" s="18"/>
      <c r="C25" s="24">
        <v>24</v>
      </c>
    </row>
    <row r="26" spans="1:3" ht="16.7" customHeight="1" x14ac:dyDescent="0.25">
      <c r="A26" s="212" t="s">
        <v>624</v>
      </c>
      <c r="B26" s="214"/>
      <c r="C26" s="51">
        <v>49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/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4">
        <v>38</v>
      </c>
    </row>
    <row r="32" spans="1:3" ht="16.7" customHeight="1" x14ac:dyDescent="0.25">
      <c r="A32" s="11" t="s">
        <v>790</v>
      </c>
      <c r="B32" s="18"/>
      <c r="C32" s="24">
        <v>4</v>
      </c>
    </row>
    <row r="33" spans="1:3" ht="16.7" customHeight="1" x14ac:dyDescent="0.25">
      <c r="A33" s="11" t="s">
        <v>859</v>
      </c>
      <c r="B33" s="18"/>
      <c r="C33" s="24">
        <v>8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12" t="s">
        <v>624</v>
      </c>
      <c r="B38" s="214"/>
      <c r="C38" s="51">
        <v>50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/>
    </row>
    <row r="42" spans="1:3" ht="16.7" customHeight="1" x14ac:dyDescent="0.25">
      <c r="A42" s="11" t="s">
        <v>849</v>
      </c>
      <c r="B42" s="18"/>
      <c r="C42" s="24">
        <v>1</v>
      </c>
    </row>
    <row r="43" spans="1:3" ht="16.7" customHeight="1" x14ac:dyDescent="0.25">
      <c r="A43" s="11" t="s">
        <v>850</v>
      </c>
      <c r="B43" s="18"/>
      <c r="C43" s="23"/>
    </row>
    <row r="44" spans="1:3" ht="16.7" customHeight="1" x14ac:dyDescent="0.25">
      <c r="A44" s="11" t="s">
        <v>851</v>
      </c>
      <c r="B44" s="18"/>
      <c r="C44" s="23"/>
    </row>
    <row r="45" spans="1:3" ht="16.7" customHeight="1" x14ac:dyDescent="0.25">
      <c r="A45" s="11" t="s">
        <v>459</v>
      </c>
      <c r="B45" s="18"/>
      <c r="C45" s="23"/>
    </row>
    <row r="46" spans="1:3" ht="16.7" customHeight="1" x14ac:dyDescent="0.25">
      <c r="A46" s="11" t="s">
        <v>852</v>
      </c>
      <c r="B46" s="18"/>
      <c r="C46" s="24">
        <v>2</v>
      </c>
    </row>
    <row r="47" spans="1:3" ht="16.7" customHeight="1" x14ac:dyDescent="0.25">
      <c r="A47" s="212" t="s">
        <v>624</v>
      </c>
      <c r="B47" s="214"/>
      <c r="C47" s="51">
        <v>3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3"/>
    </row>
    <row r="53" spans="1:3" x14ac:dyDescent="0.25">
      <c r="A53" s="200"/>
      <c r="B53" s="12" t="s">
        <v>78</v>
      </c>
      <c r="C53" s="23"/>
    </row>
    <row r="54" spans="1:3" x14ac:dyDescent="0.25">
      <c r="A54" s="198" t="s">
        <v>849</v>
      </c>
      <c r="B54" s="12" t="s">
        <v>77</v>
      </c>
      <c r="C54" s="24">
        <v>1</v>
      </c>
    </row>
    <row r="55" spans="1:3" x14ac:dyDescent="0.25">
      <c r="A55" s="200"/>
      <c r="B55" s="12" t="s">
        <v>78</v>
      </c>
      <c r="C55" s="23"/>
    </row>
    <row r="56" spans="1:3" x14ac:dyDescent="0.25">
      <c r="A56" s="198" t="s">
        <v>850</v>
      </c>
      <c r="B56" s="12" t="s">
        <v>77</v>
      </c>
      <c r="C56" s="24">
        <v>4</v>
      </c>
    </row>
    <row r="57" spans="1:3" x14ac:dyDescent="0.25">
      <c r="A57" s="200"/>
      <c r="B57" s="12" t="s">
        <v>78</v>
      </c>
      <c r="C57" s="23"/>
    </row>
    <row r="58" spans="1:3" x14ac:dyDescent="0.25">
      <c r="A58" s="198" t="s">
        <v>851</v>
      </c>
      <c r="B58" s="12" t="s">
        <v>77</v>
      </c>
      <c r="C58" s="24">
        <v>2</v>
      </c>
    </row>
    <row r="59" spans="1:3" x14ac:dyDescent="0.25">
      <c r="A59" s="200"/>
      <c r="B59" s="12" t="s">
        <v>78</v>
      </c>
      <c r="C59" s="23"/>
    </row>
    <row r="60" spans="1:3" x14ac:dyDescent="0.25">
      <c r="A60" s="198" t="s">
        <v>459</v>
      </c>
      <c r="B60" s="12" t="s">
        <v>77</v>
      </c>
      <c r="C60" s="24">
        <v>3</v>
      </c>
    </row>
    <row r="61" spans="1:3" x14ac:dyDescent="0.25">
      <c r="A61" s="200"/>
      <c r="B61" s="12" t="s">
        <v>78</v>
      </c>
      <c r="C61" s="23"/>
    </row>
    <row r="62" spans="1:3" x14ac:dyDescent="0.25">
      <c r="A62" s="198" t="s">
        <v>852</v>
      </c>
      <c r="B62" s="12" t="s">
        <v>77</v>
      </c>
      <c r="C62" s="24">
        <v>3</v>
      </c>
    </row>
    <row r="63" spans="1:3" x14ac:dyDescent="0.25">
      <c r="A63" s="200"/>
      <c r="B63" s="12" t="s">
        <v>78</v>
      </c>
      <c r="C63" s="23"/>
    </row>
    <row r="64" spans="1:3" ht="16.7" customHeight="1" x14ac:dyDescent="0.25">
      <c r="A64" s="212" t="s">
        <v>624</v>
      </c>
      <c r="B64" s="214"/>
      <c r="C64" s="51">
        <v>13</v>
      </c>
    </row>
  </sheetData>
  <sheetProtection algorithmName="SHA-512" hashValue="H574XL0oBDP8ANPvTYlGK8SbCvV+qxkFXstJDdTRzdW80kCRdxzdaWqfzObLXgUwvavT1Flj+AHTwn4oKDWBYw==" saltValue="V/ddmQoEiZRcJF0fLLSmM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3">
        <v>8</v>
      </c>
      <c r="D5" s="13">
        <v>0</v>
      </c>
      <c r="E5" s="13">
        <v>0</v>
      </c>
      <c r="F5" s="24">
        <v>0</v>
      </c>
    </row>
    <row r="6" spans="1:6" x14ac:dyDescent="0.25">
      <c r="A6" s="200"/>
      <c r="B6" s="12" t="s">
        <v>868</v>
      </c>
      <c r="C6" s="20"/>
      <c r="D6" s="20"/>
      <c r="E6" s="20"/>
      <c r="F6" s="23"/>
    </row>
    <row r="7" spans="1:6" ht="16.7" customHeight="1" x14ac:dyDescent="0.25">
      <c r="A7" s="11" t="s">
        <v>869</v>
      </c>
      <c r="B7" s="12" t="s">
        <v>870</v>
      </c>
      <c r="C7" s="20"/>
      <c r="D7" s="20"/>
      <c r="E7" s="20"/>
      <c r="F7" s="23"/>
    </row>
    <row r="8" spans="1:6" x14ac:dyDescent="0.25">
      <c r="A8" s="198" t="s">
        <v>871</v>
      </c>
      <c r="B8" s="12" t="s">
        <v>872</v>
      </c>
      <c r="C8" s="13">
        <v>6</v>
      </c>
      <c r="D8" s="13">
        <v>6</v>
      </c>
      <c r="E8" s="13">
        <v>3</v>
      </c>
      <c r="F8" s="24">
        <v>0</v>
      </c>
    </row>
    <row r="9" spans="1:6" x14ac:dyDescent="0.25">
      <c r="A9" s="199"/>
      <c r="B9" s="12" t="s">
        <v>873</v>
      </c>
      <c r="C9" s="20"/>
      <c r="D9" s="20"/>
      <c r="E9" s="20"/>
      <c r="F9" s="23"/>
    </row>
    <row r="10" spans="1:6" x14ac:dyDescent="0.25">
      <c r="A10" s="200"/>
      <c r="B10" s="12" t="s">
        <v>874</v>
      </c>
      <c r="C10" s="13">
        <v>24</v>
      </c>
      <c r="D10" s="13">
        <v>3</v>
      </c>
      <c r="E10" s="13">
        <v>1</v>
      </c>
      <c r="F10" s="24">
        <v>0</v>
      </c>
    </row>
    <row r="11" spans="1:6" x14ac:dyDescent="0.25">
      <c r="A11" s="198" t="s">
        <v>875</v>
      </c>
      <c r="B11" s="12" t="s">
        <v>876</v>
      </c>
      <c r="C11" s="20"/>
      <c r="D11" s="20"/>
      <c r="E11" s="20"/>
      <c r="F11" s="23"/>
    </row>
    <row r="12" spans="1:6" x14ac:dyDescent="0.25">
      <c r="A12" s="200"/>
      <c r="B12" s="12" t="s">
        <v>877</v>
      </c>
      <c r="C12" s="13">
        <v>2</v>
      </c>
      <c r="D12" s="13">
        <v>1</v>
      </c>
      <c r="E12" s="13">
        <v>0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13">
        <v>5</v>
      </c>
      <c r="D13" s="13">
        <v>1</v>
      </c>
      <c r="E13" s="13">
        <v>3</v>
      </c>
      <c r="F13" s="24">
        <v>0</v>
      </c>
    </row>
    <row r="14" spans="1:6" x14ac:dyDescent="0.25">
      <c r="A14" s="198" t="s">
        <v>880</v>
      </c>
      <c r="B14" s="12" t="s">
        <v>881</v>
      </c>
      <c r="C14" s="13">
        <v>32</v>
      </c>
      <c r="D14" s="13">
        <v>4</v>
      </c>
      <c r="E14" s="13">
        <v>1</v>
      </c>
      <c r="F14" s="24">
        <v>0</v>
      </c>
    </row>
    <row r="15" spans="1:6" x14ac:dyDescent="0.25">
      <c r="A15" s="199"/>
      <c r="B15" s="12" t="s">
        <v>882</v>
      </c>
      <c r="C15" s="13">
        <v>1</v>
      </c>
      <c r="D15" s="13">
        <v>0</v>
      </c>
      <c r="E15" s="13">
        <v>0</v>
      </c>
      <c r="F15" s="24">
        <v>0</v>
      </c>
    </row>
    <row r="16" spans="1:6" x14ac:dyDescent="0.25">
      <c r="A16" s="199"/>
      <c r="B16" s="12" t="s">
        <v>883</v>
      </c>
      <c r="C16" s="13">
        <v>0</v>
      </c>
      <c r="D16" s="13">
        <v>1</v>
      </c>
      <c r="E16" s="13">
        <v>0</v>
      </c>
      <c r="F16" s="24">
        <v>0</v>
      </c>
    </row>
    <row r="17" spans="1:6" x14ac:dyDescent="0.25">
      <c r="A17" s="199"/>
      <c r="B17" s="12" t="s">
        <v>884</v>
      </c>
      <c r="C17" s="13">
        <v>1</v>
      </c>
      <c r="D17" s="13">
        <v>0</v>
      </c>
      <c r="E17" s="13">
        <v>0</v>
      </c>
      <c r="F17" s="24">
        <v>0</v>
      </c>
    </row>
    <row r="18" spans="1:6" x14ac:dyDescent="0.25">
      <c r="A18" s="200"/>
      <c r="B18" s="12" t="s">
        <v>885</v>
      </c>
      <c r="C18" s="20"/>
      <c r="D18" s="20"/>
      <c r="E18" s="20"/>
      <c r="F18" s="23"/>
    </row>
    <row r="19" spans="1:6" ht="16.7" customHeight="1" x14ac:dyDescent="0.25">
      <c r="A19" s="11" t="s">
        <v>886</v>
      </c>
      <c r="B19" s="12" t="s">
        <v>887</v>
      </c>
      <c r="C19" s="20"/>
      <c r="D19" s="20"/>
      <c r="E19" s="20"/>
      <c r="F19" s="23"/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3"/>
    </row>
    <row r="21" spans="1:6" ht="16.7" customHeight="1" x14ac:dyDescent="0.25">
      <c r="A21" s="216" t="s">
        <v>624</v>
      </c>
      <c r="B21" s="217"/>
      <c r="C21" s="55">
        <v>79</v>
      </c>
      <c r="D21" s="55">
        <v>16</v>
      </c>
      <c r="E21" s="55">
        <v>8</v>
      </c>
      <c r="F21" s="55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/>
    </row>
    <row r="24" spans="1:6" ht="16.7" customHeight="1" x14ac:dyDescent="0.25">
      <c r="A24" s="11" t="s">
        <v>110</v>
      </c>
      <c r="B24" s="18"/>
      <c r="C24" s="23"/>
    </row>
    <row r="25" spans="1:6" ht="16.7" customHeight="1" x14ac:dyDescent="0.25">
      <c r="A25" s="11" t="s">
        <v>890</v>
      </c>
      <c r="B25" s="18"/>
      <c r="C25" s="23"/>
    </row>
    <row r="26" spans="1:6" ht="16.7" customHeight="1" x14ac:dyDescent="0.25">
      <c r="A26" s="212" t="s">
        <v>624</v>
      </c>
      <c r="B26" s="214"/>
      <c r="C26" s="56"/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1</v>
      </c>
    </row>
    <row r="29" spans="1:6" ht="16.7" customHeight="1" x14ac:dyDescent="0.25">
      <c r="A29" s="11" t="s">
        <v>893</v>
      </c>
      <c r="B29" s="18"/>
      <c r="C29" s="24">
        <v>6</v>
      </c>
    </row>
    <row r="30" spans="1:6" ht="16.7" customHeight="1" x14ac:dyDescent="0.25">
      <c r="A30" s="11" t="s">
        <v>78</v>
      </c>
      <c r="B30" s="18"/>
      <c r="C30" s="24">
        <v>3</v>
      </c>
    </row>
    <row r="31" spans="1:6" ht="16.7" customHeight="1" x14ac:dyDescent="0.25">
      <c r="A31" s="212" t="s">
        <v>624</v>
      </c>
      <c r="B31" s="214"/>
      <c r="C31" s="51">
        <v>10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40</v>
      </c>
    </row>
    <row r="34" spans="1:3" ht="16.7" customHeight="1" x14ac:dyDescent="0.25">
      <c r="A34" s="11" t="s">
        <v>896</v>
      </c>
      <c r="B34" s="18"/>
      <c r="C34" s="24">
        <v>7</v>
      </c>
    </row>
    <row r="35" spans="1:3" ht="16.7" customHeight="1" x14ac:dyDescent="0.25">
      <c r="A35" s="212" t="s">
        <v>624</v>
      </c>
      <c r="B35" s="214"/>
      <c r="C35" s="51">
        <v>47</v>
      </c>
    </row>
    <row r="41" spans="1:3" x14ac:dyDescent="0.25">
      <c r="A41" s="5"/>
    </row>
    <row r="42" spans="1:3" x14ac:dyDescent="0.25">
      <c r="A42" s="215" t="s">
        <v>64</v>
      </c>
    </row>
    <row r="43" spans="1:3" x14ac:dyDescent="0.25">
      <c r="A43" s="215"/>
    </row>
  </sheetData>
  <sheetProtection algorithmName="SHA-512" hashValue="/YR3CzKhm5yyroAIcgKgOqy3dLbd5hBwywGe8puLxmjeURQ14tg+4iSdVqNZsI0XwVn+tHZcnteqxSknAEsKtw==" saltValue="85KcIDbuz7vkr+hLAhwHZ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20" t="s">
        <v>1006</v>
      </c>
      <c r="D1" s="220"/>
      <c r="E1" s="220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8"/>
      <c r="AA2" s="218"/>
      <c r="AB2" s="218"/>
      <c r="AC2" s="218"/>
      <c r="AH2" s="218"/>
      <c r="AI2" s="218"/>
      <c r="AJ2" s="218"/>
      <c r="AK2" s="218"/>
      <c r="AV2" s="219"/>
      <c r="AW2" s="219"/>
      <c r="AX2" s="219"/>
      <c r="AY2" s="219"/>
      <c r="AZ2" s="219"/>
      <c r="BA2" s="219"/>
      <c r="BK2" s="219" t="s">
        <v>1007</v>
      </c>
      <c r="BL2" s="219"/>
      <c r="BM2" s="219"/>
      <c r="BN2" s="219"/>
      <c r="BO2" s="219"/>
      <c r="BP2" s="219"/>
      <c r="BQ2" s="219"/>
      <c r="BR2" s="219"/>
      <c r="BS2" s="219"/>
      <c r="BT2" s="219"/>
      <c r="CK2" s="112"/>
    </row>
    <row r="3" spans="1:92" s="111" customFormat="1" ht="11.25" x14ac:dyDescent="0.25">
      <c r="Z3" s="218" t="s">
        <v>1008</v>
      </c>
      <c r="AA3" s="218"/>
      <c r="AB3" s="218"/>
      <c r="AC3" s="218"/>
      <c r="AH3" s="218" t="s">
        <v>1009</v>
      </c>
      <c r="AI3" s="218"/>
      <c r="AJ3" s="218"/>
      <c r="AK3" s="218"/>
      <c r="AV3" s="219" t="s">
        <v>805</v>
      </c>
      <c r="AW3" s="219"/>
      <c r="AX3" s="219"/>
      <c r="AY3" s="219"/>
      <c r="AZ3" s="219"/>
      <c r="BA3" s="219"/>
      <c r="CK3" s="112"/>
    </row>
    <row r="4" spans="1:92" s="113" customFormat="1" ht="21.75" customHeight="1" x14ac:dyDescent="0.25">
      <c r="C4" s="218" t="s">
        <v>12</v>
      </c>
      <c r="D4" s="218"/>
      <c r="E4" s="218"/>
      <c r="I4" s="218" t="s">
        <v>35</v>
      </c>
      <c r="J4" s="218"/>
      <c r="K4" s="218"/>
      <c r="L4" s="218"/>
      <c r="M4" s="218"/>
      <c r="Q4" s="218" t="s">
        <v>1010</v>
      </c>
      <c r="R4" s="218"/>
      <c r="S4" s="218"/>
      <c r="T4" s="218"/>
      <c r="U4" s="218"/>
      <c r="V4" s="218"/>
      <c r="AP4" s="218" t="s">
        <v>1011</v>
      </c>
      <c r="AQ4" s="218"/>
      <c r="AR4" s="218"/>
      <c r="BE4" s="218" t="s">
        <v>805</v>
      </c>
      <c r="BF4" s="218"/>
      <c r="BG4" s="218"/>
      <c r="BK4" s="222" t="s">
        <v>1012</v>
      </c>
      <c r="BL4" s="221" t="s">
        <v>1013</v>
      </c>
      <c r="BM4" s="221" t="s">
        <v>1014</v>
      </c>
      <c r="BN4" s="221" t="s">
        <v>148</v>
      </c>
      <c r="BO4" s="221" t="s">
        <v>1015</v>
      </c>
      <c r="BP4" s="221" t="s">
        <v>1016</v>
      </c>
      <c r="BQ4" s="221" t="s">
        <v>1017</v>
      </c>
      <c r="BR4" s="221" t="s">
        <v>255</v>
      </c>
      <c r="BS4" s="223" t="s">
        <v>1018</v>
      </c>
      <c r="BT4" s="223" t="s">
        <v>262</v>
      </c>
      <c r="BU4" s="223" t="s">
        <v>275</v>
      </c>
      <c r="BX4" s="218" t="s">
        <v>134</v>
      </c>
      <c r="BY4" s="218"/>
      <c r="BZ4" s="218"/>
      <c r="CE4" s="218" t="s">
        <v>1019</v>
      </c>
      <c r="CF4" s="218"/>
      <c r="CK4" s="218" t="s">
        <v>43</v>
      </c>
      <c r="CL4" s="218"/>
      <c r="CM4" s="218"/>
      <c r="CN4" s="218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2" t="s">
        <v>1022</v>
      </c>
      <c r="AW5" s="221" t="s">
        <v>1023</v>
      </c>
      <c r="AX5" s="221" t="s">
        <v>1024</v>
      </c>
      <c r="AY5" s="221" t="s">
        <v>105</v>
      </c>
      <c r="AZ5" s="221" t="s">
        <v>106</v>
      </c>
      <c r="BA5" s="223" t="s">
        <v>107</v>
      </c>
      <c r="BK5" s="222"/>
      <c r="BL5" s="221"/>
      <c r="BM5" s="221"/>
      <c r="BN5" s="221"/>
      <c r="BO5" s="221"/>
      <c r="BP5" s="221"/>
      <c r="BQ5" s="221"/>
      <c r="BR5" s="221"/>
      <c r="BS5" s="223"/>
      <c r="BT5" s="223"/>
      <c r="BU5" s="223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2"/>
      <c r="AW6" s="221"/>
      <c r="AX6" s="221"/>
      <c r="AY6" s="221"/>
      <c r="AZ6" s="221"/>
      <c r="BA6" s="223"/>
      <c r="BE6" s="119" t="s">
        <v>109</v>
      </c>
      <c r="BF6" s="118" t="s">
        <v>110</v>
      </c>
      <c r="BG6" s="120" t="s">
        <v>1038</v>
      </c>
      <c r="BK6" s="222"/>
      <c r="BL6" s="221"/>
      <c r="BM6" s="221"/>
      <c r="BN6" s="221"/>
      <c r="BO6" s="221"/>
      <c r="BP6" s="221"/>
      <c r="BQ6" s="221"/>
      <c r="BR6" s="221"/>
      <c r="BS6" s="223"/>
      <c r="BT6" s="223"/>
      <c r="BU6" s="223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14103</v>
      </c>
      <c r="D7" s="127">
        <f>SUM(DatosGenerales!C16:C20)</f>
        <v>2683</v>
      </c>
      <c r="E7" s="128">
        <f>SUM(DatosGenerales!C13:C15)</f>
        <v>11765</v>
      </c>
      <c r="I7" s="129">
        <f>DatosGenerales!C27</f>
        <v>1300</v>
      </c>
      <c r="J7" s="127">
        <f>DatosGenerales!C28</f>
        <v>242</v>
      </c>
      <c r="K7" s="126">
        <f>SUM(DatosGenerales!C29:C30)</f>
        <v>40</v>
      </c>
      <c r="L7" s="127">
        <f>DatosGenerales!C32</f>
        <v>806</v>
      </c>
      <c r="M7" s="126">
        <f>DatosGenerales!C81</f>
        <v>538</v>
      </c>
      <c r="N7" s="130">
        <f>L7-M7</f>
        <v>268</v>
      </c>
      <c r="O7" s="130"/>
      <c r="Q7" s="131">
        <f>DatosGenerales!C32</f>
        <v>806</v>
      </c>
      <c r="R7" s="132">
        <f>DatosGenerales!C43</f>
        <v>1220</v>
      </c>
      <c r="S7" s="132">
        <f>DatosGenerales!C44</f>
        <v>35</v>
      </c>
      <c r="T7" s="132">
        <f>DatosGenerales!C55</f>
        <v>13</v>
      </c>
      <c r="U7" s="132">
        <f>DatosGenerales!C66</f>
        <v>2</v>
      </c>
      <c r="V7" s="133">
        <f>SUM(Q7:U7)</f>
        <v>2076</v>
      </c>
      <c r="Z7" s="129">
        <f>SUM(DatosGenerales!C90,DatosGenerales!C91,DatosGenerales!C93)</f>
        <v>901</v>
      </c>
      <c r="AA7" s="127">
        <f>SUM(DatosGenerales!C92,DatosGenerales!C94)</f>
        <v>663</v>
      </c>
      <c r="AB7" s="127">
        <f>DatosGenerales!C90</f>
        <v>660</v>
      </c>
      <c r="AC7" s="134">
        <f>DatosGenerales!C91</f>
        <v>207</v>
      </c>
      <c r="AH7" s="129">
        <f>SUM(DatosGenerales!C98,DatosGenerales!C99,DatosGenerales!C101)</f>
        <v>38</v>
      </c>
      <c r="AI7" s="127">
        <f>SUM(DatosGenerales!C100,DatosGenerales!C102)</f>
        <v>21</v>
      </c>
      <c r="AJ7" s="127">
        <f>DatosGenerales!C98</f>
        <v>32</v>
      </c>
      <c r="AK7" s="134">
        <f>DatosGenerales!C99</f>
        <v>6</v>
      </c>
      <c r="AP7" s="129">
        <f>SUM(DatosGenerales!C116:C117)</f>
        <v>70</v>
      </c>
      <c r="AQ7" s="127">
        <f>SUM(DatosGenerales!C118:C119)</f>
        <v>8</v>
      </c>
      <c r="AR7" s="134">
        <f>SUM(DatosGenerales!C120:C121)</f>
        <v>0</v>
      </c>
      <c r="AV7" s="129">
        <f>DatosGenerales!C125</f>
        <v>5</v>
      </c>
      <c r="AW7" s="127">
        <f>DatosGenerales!C126</f>
        <v>44</v>
      </c>
      <c r="AX7" s="127">
        <f>DatosGenerales!C127</f>
        <v>9</v>
      </c>
      <c r="AY7" s="127">
        <f>DatosGenerales!C128</f>
        <v>2</v>
      </c>
      <c r="AZ7" s="127">
        <f>DatosGenerales!C129</f>
        <v>49</v>
      </c>
      <c r="BA7" s="134">
        <f>DatosGenerales!C130</f>
        <v>0</v>
      </c>
      <c r="BE7" s="129">
        <f>DatosGenerales!C131</f>
        <v>49</v>
      </c>
      <c r="BF7" s="127">
        <f>DatosGenerales!C132</f>
        <v>98</v>
      </c>
      <c r="BG7" s="133">
        <f>DatosGenerales!C134</f>
        <v>15</v>
      </c>
      <c r="BK7" s="129">
        <f>DatosGenerales!C233</f>
        <v>1927</v>
      </c>
      <c r="BL7" s="132">
        <f>DatosGenerales!C237</f>
        <v>16</v>
      </c>
      <c r="BM7" s="132">
        <f>DatosGenerales!C271</f>
        <v>284</v>
      </c>
      <c r="BN7" s="132">
        <f>DatosGenerales!C273</f>
        <v>0</v>
      </c>
      <c r="BO7" s="132">
        <f>DatosGenerales!C283</f>
        <v>23</v>
      </c>
      <c r="BP7" s="132">
        <f>DatosGenerales!C287</f>
        <v>0</v>
      </c>
      <c r="BQ7" s="132">
        <f>DatosGenerales!C299</f>
        <v>10</v>
      </c>
      <c r="BR7" s="132">
        <f>DatosGenerales!C303</f>
        <v>13</v>
      </c>
      <c r="BS7" s="134">
        <f>DatosGenerales!C307</f>
        <v>2</v>
      </c>
      <c r="BT7" s="134">
        <f>DatosGenerales!C321</f>
        <v>166</v>
      </c>
      <c r="BU7" s="134">
        <f>DatosGenerales!C344</f>
        <v>1940</v>
      </c>
      <c r="BX7" s="129">
        <f>DatosGenerales!C176</f>
        <v>1361</v>
      </c>
      <c r="BY7" s="127">
        <f>DatosGenerales!C177</f>
        <v>287</v>
      </c>
      <c r="BZ7" s="134">
        <f>DatosGenerales!C178</f>
        <v>664</v>
      </c>
      <c r="CE7" s="129">
        <f>DatosGenerales!C184</f>
        <v>304</v>
      </c>
      <c r="CF7" s="134">
        <f>DatosGenerales!C187</f>
        <v>85</v>
      </c>
      <c r="CL7" s="129">
        <f>DatosGenerales!C35</f>
        <v>2984</v>
      </c>
      <c r="CM7" s="134">
        <f>DatosGenerales!C36</f>
        <v>2025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429</v>
      </c>
      <c r="BL53" s="147">
        <f>SUM(DatosGenerales!C221,DatosGenerales!C223,DatosGenerales!C225)</f>
        <v>517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25</v>
      </c>
      <c r="BL66" s="147">
        <f>SUM(DatosGenerales!C222:C223)</f>
        <v>605</v>
      </c>
      <c r="BM66" s="147">
        <f>SUM(DatosGenerales!C224:C225)</f>
        <v>316</v>
      </c>
      <c r="BN66" s="147"/>
      <c r="BO66" s="125"/>
      <c r="BP66" s="125"/>
      <c r="BQ66" s="125"/>
      <c r="BR66" s="125"/>
      <c r="BS66" s="125"/>
    </row>
  </sheetData>
  <sheetProtection algorithmName="SHA-512" hashValue="vxcnF3EuMCUit2etEXtiZVK52+9LJfpni23t+y7rpePPckNPgI4NSCL8J4Ury3nLcw9lDtjsfh5mzrjmIxg34w==" saltValue="aIOn8OFYJohI7214SfUlv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UxW1keuVngFrwnsjlAb4zmF2JNinFRnHdg86FFbKwFEgV8jOB/BjVnnWdsPO4Ke6youRDJAlP2eFKmEwqIe2qw==" saltValue="srAJfP4uAT+h9kjVRHPZc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5" t="s">
        <v>1066</v>
      </c>
      <c r="D1" s="225"/>
      <c r="E1" s="225"/>
      <c r="F1" s="225"/>
      <c r="G1" s="225"/>
      <c r="H1" s="225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8" t="s">
        <v>670</v>
      </c>
      <c r="D4" s="218"/>
      <c r="E4" s="218"/>
      <c r="F4" s="218"/>
      <c r="G4" s="218"/>
      <c r="H4" s="218"/>
      <c r="I4" s="109"/>
      <c r="L4" s="218" t="s">
        <v>891</v>
      </c>
      <c r="M4" s="218"/>
      <c r="N4" s="218"/>
      <c r="O4" s="218"/>
      <c r="P4" s="218"/>
      <c r="T4" s="218" t="s">
        <v>646</v>
      </c>
      <c r="U4" s="218"/>
      <c r="V4" s="218"/>
      <c r="W4" s="218"/>
      <c r="X4" s="218"/>
      <c r="Y4" s="218"/>
      <c r="Z4" s="218"/>
      <c r="AA4" s="218"/>
      <c r="AE4" s="218" t="s">
        <v>1067</v>
      </c>
      <c r="AF4" s="218"/>
      <c r="AG4" s="218"/>
      <c r="AH4" s="218"/>
      <c r="AI4" s="218"/>
      <c r="AJ4" s="218"/>
      <c r="AK4" s="218"/>
      <c r="AL4" s="218"/>
      <c r="AP4" s="218" t="s">
        <v>943</v>
      </c>
      <c r="AQ4" s="218"/>
      <c r="AR4" s="218"/>
      <c r="AS4" s="218"/>
      <c r="AT4" s="218"/>
      <c r="AU4" s="218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6" t="s">
        <v>78</v>
      </c>
      <c r="M6" s="227" t="s">
        <v>1068</v>
      </c>
      <c r="N6" s="227" t="s">
        <v>1069</v>
      </c>
      <c r="O6" s="228" t="s">
        <v>667</v>
      </c>
      <c r="P6" s="228"/>
      <c r="Q6" s="153"/>
      <c r="AC6" s="111"/>
      <c r="AN6" s="111"/>
    </row>
    <row r="7" spans="1:47" s="113" customFormat="1" ht="20.85" customHeight="1" x14ac:dyDescent="0.25">
      <c r="C7" s="224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6"/>
      <c r="M7" s="227"/>
      <c r="N7" s="227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4"/>
      <c r="D8" s="132">
        <f>DatosMenores!C49</f>
        <v>580</v>
      </c>
      <c r="E8" s="132">
        <f>DatosMenores!C50</f>
        <v>0</v>
      </c>
      <c r="F8" s="132">
        <f>DatosMenores!C51</f>
        <v>27</v>
      </c>
      <c r="G8" s="132">
        <f>DatosMenores!C52</f>
        <v>194</v>
      </c>
      <c r="H8" s="126">
        <f>DatosMenores!C53</f>
        <v>13</v>
      </c>
      <c r="I8" s="109"/>
      <c r="L8" s="126">
        <f>DatosMenores!C43</f>
        <v>6</v>
      </c>
      <c r="M8" s="127">
        <f>DatosMenores!C44</f>
        <v>50</v>
      </c>
      <c r="N8" s="127">
        <f>DatosMenores!C45</f>
        <v>151</v>
      </c>
      <c r="O8" s="127">
        <f>DatosMenores!C46</f>
        <v>0</v>
      </c>
      <c r="P8" s="128">
        <f>DatosMenores!C47</f>
        <v>0</v>
      </c>
      <c r="S8" s="126">
        <f>DatosMenores!C25</f>
        <v>199</v>
      </c>
      <c r="T8" s="127">
        <f>SUM(DatosMenores!C26:C29)</f>
        <v>13</v>
      </c>
      <c r="U8" s="127">
        <f>DatosMenores!C30</f>
        <v>15</v>
      </c>
      <c r="V8" s="127">
        <f>DatosMenores!C31</f>
        <v>71</v>
      </c>
      <c r="W8" s="127">
        <f>DatosMenores!C32</f>
        <v>44</v>
      </c>
      <c r="X8" s="127">
        <f>DatosMenores!C33</f>
        <v>0</v>
      </c>
      <c r="Y8" s="127">
        <f>DatosMenores!C35</f>
        <v>23</v>
      </c>
      <c r="Z8" s="127">
        <f>DatosMenores!C34</f>
        <v>12</v>
      </c>
      <c r="AA8" s="128">
        <f>DatosMenores!C36</f>
        <v>87</v>
      </c>
      <c r="AC8" s="111"/>
      <c r="AE8" s="131">
        <f>DatosMenores!C4</f>
        <v>1</v>
      </c>
      <c r="AF8" s="132">
        <f>DatosMenores!C5</f>
        <v>8</v>
      </c>
      <c r="AG8" s="132">
        <f>DatosMenores!C6</f>
        <v>2</v>
      </c>
      <c r="AH8" s="132">
        <f>DatosMenores!C7</f>
        <v>2</v>
      </c>
      <c r="AI8" s="132">
        <f>DatosMenores!C8</f>
        <v>9</v>
      </c>
      <c r="AJ8" s="126">
        <f>DatosMenores!C9</f>
        <v>27</v>
      </c>
      <c r="AK8" s="132">
        <f>DatosMenores!C10</f>
        <v>8</v>
      </c>
      <c r="AL8" s="132">
        <f>DatosMenores!C11</f>
        <v>4</v>
      </c>
      <c r="AM8" s="128">
        <f>DatosMenores!C12</f>
        <v>6</v>
      </c>
      <c r="AN8" s="111"/>
      <c r="AP8" s="131">
        <f>DatosMenores!C60</f>
        <v>76</v>
      </c>
      <c r="AQ8" s="131">
        <f>DatosMenores!C61</f>
        <v>17</v>
      </c>
      <c r="AR8" s="132">
        <f>DatosMenores!C62</f>
        <v>172</v>
      </c>
      <c r="AS8" s="132">
        <f>DatosMenores!C65</f>
        <v>0</v>
      </c>
      <c r="AT8" s="132">
        <f>DatosMenores!C66</f>
        <v>15</v>
      </c>
      <c r="AU8" s="126">
        <f>DatosMenores!C67</f>
        <v>19</v>
      </c>
    </row>
    <row r="9" spans="1:47" ht="14.85" customHeight="1" x14ac:dyDescent="0.25">
      <c r="B9" s="135"/>
      <c r="C9" s="224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4"/>
      <c r="D10" s="126">
        <f>DatosMenores!C54</f>
        <v>322</v>
      </c>
      <c r="E10" s="127">
        <f>DatosMenores!C55</f>
        <v>21</v>
      </c>
      <c r="F10" s="134">
        <f>DatosMenores!C56</f>
        <v>46</v>
      </c>
      <c r="G10" s="134">
        <f>DatosMenores!C57</f>
        <v>209</v>
      </c>
      <c r="H10" s="134">
        <f>DatosMenores!C58</f>
        <v>46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10</v>
      </c>
      <c r="AH11" s="132">
        <f>DatosMenores!C16</f>
        <v>38</v>
      </c>
      <c r="AI11" s="132">
        <f>DatosMenores!C17</f>
        <v>4</v>
      </c>
      <c r="AJ11" s="132">
        <f>DatosMenores!C19</f>
        <v>4</v>
      </c>
      <c r="AK11" s="132">
        <f>DatosMenores!C20</f>
        <v>0</v>
      </c>
      <c r="AL11" s="128">
        <f>DatosMenores!C18</f>
        <v>58</v>
      </c>
      <c r="AP11" s="131">
        <f>DatosMenores!C69</f>
        <v>0</v>
      </c>
      <c r="AQ11" s="132">
        <f>DatosMenores!C68</f>
        <v>6</v>
      </c>
      <c r="AR11" s="132">
        <f>DatosMenores!C70</f>
        <v>1</v>
      </c>
      <c r="AS11" s="131">
        <f>DatosMenores!C63</f>
        <v>0</v>
      </c>
      <c r="AT11" s="126">
        <f>DatosMenores!C64</f>
        <v>19</v>
      </c>
    </row>
  </sheetData>
  <sheetProtection algorithmName="SHA-512" hashValue="50HD6Zy4wHniim+RpPh9nBUcy/qZi1kq1rUMql7hpuZMa1bBWzfuMKMo+dGZ4UrN83aBuBJNiB3WhmWNmCzXqQ==" saltValue="PJXMSBjXagpA8+vDlG/F3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1075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18</v>
      </c>
      <c r="E4" s="169"/>
      <c r="F4" s="172" t="s">
        <v>1081</v>
      </c>
      <c r="G4" s="174">
        <f>DatosViolenciaDoméstica!E58</f>
        <v>24</v>
      </c>
      <c r="H4" s="175"/>
    </row>
    <row r="5" spans="1:29" x14ac:dyDescent="0.2">
      <c r="C5" s="172" t="s">
        <v>12</v>
      </c>
      <c r="D5" s="173">
        <f>DatosViolenciaDoméstica!C5</f>
        <v>332</v>
      </c>
      <c r="E5" s="169"/>
      <c r="F5" s="172" t="s">
        <v>1082</v>
      </c>
      <c r="G5" s="176">
        <f>DatosViolenciaDoméstica!F58</f>
        <v>3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58</v>
      </c>
      <c r="E6" s="169"/>
    </row>
    <row r="7" spans="1:29" x14ac:dyDescent="0.2">
      <c r="C7" s="172" t="s">
        <v>55</v>
      </c>
      <c r="D7" s="173">
        <f>DatosViolenciaDoméstica!C7</f>
        <v>3</v>
      </c>
      <c r="E7" s="169"/>
    </row>
    <row r="8" spans="1:29" x14ac:dyDescent="0.2">
      <c r="C8" s="172" t="s">
        <v>1084</v>
      </c>
      <c r="D8" s="173">
        <f>DatosViolenciaDoméstica!C8</f>
        <v>3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lnOFW4Mx1royAwVZ+RhnI+w1wO+gQRhgCQvDZOv5L7wbYT1lA9ZpoFLFxs6YJ8pGK513dWt/VaBiW+IPSpIBaA==" saltValue="jU1E78GckMsFJMc3OsFPL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M30" sqref="M30"/>
    </sheetView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1086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1074</v>
      </c>
      <c r="E4" s="169"/>
      <c r="F4" s="172" t="s">
        <v>1081</v>
      </c>
      <c r="G4" s="174">
        <f>DatosViolenciaGénero!E72</f>
        <v>136</v>
      </c>
      <c r="H4" s="175"/>
    </row>
    <row r="5" spans="1:29" x14ac:dyDescent="0.2">
      <c r="C5" s="172" t="s">
        <v>35</v>
      </c>
      <c r="D5" s="173">
        <f>DatosViolenciaGénero!C5</f>
        <v>614</v>
      </c>
      <c r="E5" s="169"/>
      <c r="F5" s="172" t="s">
        <v>1082</v>
      </c>
      <c r="G5" s="174">
        <f>DatosViolenciaGénero!F72</f>
        <v>13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116</v>
      </c>
      <c r="G6" s="169"/>
    </row>
    <row r="7" spans="1:29" x14ac:dyDescent="0.2">
      <c r="C7" s="172" t="s">
        <v>55</v>
      </c>
      <c r="D7" s="184">
        <f>DatosViolenciaGénero!C9</f>
        <v>3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0</v>
      </c>
      <c r="E9" s="169"/>
    </row>
    <row r="10" spans="1:29" x14ac:dyDescent="0.2">
      <c r="C10" s="172" t="s">
        <v>1080</v>
      </c>
      <c r="D10" s="184">
        <f>DatosViolenciaGénero!C6</f>
        <v>242</v>
      </c>
      <c r="G10" s="169"/>
    </row>
    <row r="11" spans="1:29" x14ac:dyDescent="0.2">
      <c r="C11" s="172" t="s">
        <v>1084</v>
      </c>
      <c r="D11" s="184">
        <f>DatosViolenciaGénero!C10</f>
        <v>4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erPDofokVQgsQuijHOTALl7j+C0gzbXJh6hBvMjSgGfK7y0k8g/Q1U6izhLO8NaMoHOjyNUcFbele11KLXn4/w==" saltValue="9b+PFUmKNQYlMg6eTkqVr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1" t="s">
        <v>1089</v>
      </c>
      <c r="D1" s="231"/>
      <c r="E1" s="231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358X+Ism8hFEVVmefv94gsmc1EfvrgPx54scM0Q2njkjRErduU6i6+VdXBzaIT042xA+F+zUxsit79IS3YPl5g==" saltValue="lzmIsnKcSXhtKS5C8EnIj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1" t="s">
        <v>1093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89CZUGvxm8jPCYCaiNKvDuJAgQVJgUXpKslF3KsSpQQYCZ2QoLlgfaSbEc8zGTAUJ50//UDO9towtZzKDahTIA==" saltValue="ewoJ73PLvLjV/dZXzPvrv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1" t="s">
        <v>1097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1</v>
      </c>
      <c r="O6" s="196">
        <f>DatosMedioAmbiente!C56</f>
        <v>4</v>
      </c>
      <c r="P6" s="196">
        <f>DatosMedioAmbiente!C58</f>
        <v>2</v>
      </c>
      <c r="Q6" s="196">
        <f>DatosMedioAmbiente!C60</f>
        <v>3</v>
      </c>
      <c r="R6" s="196">
        <f>DatosMedioAmbiente!C62</f>
        <v>3</v>
      </c>
      <c r="U6" s="196">
        <f>DatosMedioAmbiente!C53</f>
        <v>0</v>
      </c>
      <c r="V6" s="196">
        <f>DatosMedioAmbiente!C55</f>
        <v>0</v>
      </c>
      <c r="W6" s="196">
        <f>DatosMedioAmbiente!C57</f>
        <v>0</v>
      </c>
      <c r="X6" s="196">
        <f>DatosMedioAmbiente!C59</f>
        <v>0</v>
      </c>
      <c r="Y6" s="196">
        <f>DatosMedioAmbiente!C61</f>
        <v>0</v>
      </c>
      <c r="Z6" s="196">
        <f>DatosMedioAmbiente!C63</f>
        <v>0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U8dHzYTSkVKkwNCY616Mo5dIz6efUxo9heiw6/idOksO+3TsbC0EGaZDi2NRSlxme+C8qb6rKhIr6FgYQUOm7Q==" saltValue="/AGAw+lXXYKL+7j2B85TB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2893</v>
      </c>
      <c r="D8" s="13">
        <v>2733</v>
      </c>
      <c r="E8" s="14">
        <v>5.8543724844493203E-2</v>
      </c>
    </row>
    <row r="9" spans="1:5" x14ac:dyDescent="0.25">
      <c r="A9" s="199"/>
      <c r="B9" s="12" t="s">
        <v>18</v>
      </c>
      <c r="C9" s="13">
        <v>14103</v>
      </c>
      <c r="D9" s="13">
        <v>14207</v>
      </c>
      <c r="E9" s="14">
        <v>-7.3203350461040302E-3</v>
      </c>
    </row>
    <row r="10" spans="1:5" x14ac:dyDescent="0.25">
      <c r="A10" s="199"/>
      <c r="B10" s="12" t="s">
        <v>19</v>
      </c>
      <c r="C10" s="13">
        <v>13031</v>
      </c>
      <c r="D10" s="13">
        <v>13181</v>
      </c>
      <c r="E10" s="14">
        <v>-1.13800166906911E-2</v>
      </c>
    </row>
    <row r="11" spans="1:5" x14ac:dyDescent="0.25">
      <c r="A11" s="199"/>
      <c r="B11" s="12" t="s">
        <v>20</v>
      </c>
      <c r="C11" s="13">
        <v>540</v>
      </c>
      <c r="D11" s="13">
        <v>565</v>
      </c>
      <c r="E11" s="14">
        <v>-4.4247787610619503E-2</v>
      </c>
    </row>
    <row r="12" spans="1:5" x14ac:dyDescent="0.25">
      <c r="A12" s="200"/>
      <c r="B12" s="12" t="s">
        <v>21</v>
      </c>
      <c r="C12" s="13">
        <v>2476</v>
      </c>
      <c r="D12" s="13">
        <v>2376</v>
      </c>
      <c r="E12" s="14">
        <v>4.2087542087542097E-2</v>
      </c>
    </row>
    <row r="13" spans="1:5" x14ac:dyDescent="0.25">
      <c r="A13" s="198" t="s">
        <v>22</v>
      </c>
      <c r="B13" s="12" t="s">
        <v>23</v>
      </c>
      <c r="C13" s="13">
        <v>2735</v>
      </c>
      <c r="D13" s="13">
        <v>2476</v>
      </c>
      <c r="E13" s="14">
        <v>0.104604200323102</v>
      </c>
    </row>
    <row r="14" spans="1:5" x14ac:dyDescent="0.25">
      <c r="A14" s="199"/>
      <c r="B14" s="12" t="s">
        <v>24</v>
      </c>
      <c r="C14" s="13">
        <v>1661</v>
      </c>
      <c r="D14" s="13">
        <v>1836</v>
      </c>
      <c r="E14" s="14">
        <v>-9.5315904139433597E-2</v>
      </c>
    </row>
    <row r="15" spans="1:5" x14ac:dyDescent="0.25">
      <c r="A15" s="200"/>
      <c r="B15" s="12" t="s">
        <v>25</v>
      </c>
      <c r="C15" s="13">
        <v>7369</v>
      </c>
      <c r="D15" s="13">
        <v>7256</v>
      </c>
      <c r="E15" s="14">
        <v>1.55733186328556E-2</v>
      </c>
    </row>
    <row r="16" spans="1:5" x14ac:dyDescent="0.25">
      <c r="A16" s="198" t="s">
        <v>26</v>
      </c>
      <c r="B16" s="12" t="s">
        <v>27</v>
      </c>
      <c r="C16" s="13">
        <v>1091</v>
      </c>
      <c r="D16" s="13">
        <v>1175</v>
      </c>
      <c r="E16" s="14">
        <v>-7.1489361702127704E-2</v>
      </c>
    </row>
    <row r="17" spans="1:5" x14ac:dyDescent="0.25">
      <c r="A17" s="199"/>
      <c r="B17" s="12" t="s">
        <v>28</v>
      </c>
      <c r="C17" s="13">
        <v>1480</v>
      </c>
      <c r="D17" s="13">
        <v>1382</v>
      </c>
      <c r="E17" s="14">
        <v>7.0911722141823397E-2</v>
      </c>
    </row>
    <row r="18" spans="1:5" x14ac:dyDescent="0.25">
      <c r="A18" s="199"/>
      <c r="B18" s="12" t="s">
        <v>29</v>
      </c>
      <c r="C18" s="13">
        <v>15</v>
      </c>
      <c r="D18" s="13">
        <v>8</v>
      </c>
      <c r="E18" s="14">
        <v>0.875</v>
      </c>
    </row>
    <row r="19" spans="1:5" x14ac:dyDescent="0.25">
      <c r="A19" s="199"/>
      <c r="B19" s="12" t="s">
        <v>30</v>
      </c>
      <c r="C19" s="13">
        <v>4</v>
      </c>
      <c r="D19" s="13">
        <v>3</v>
      </c>
      <c r="E19" s="14">
        <v>0.33333333333333298</v>
      </c>
    </row>
    <row r="20" spans="1:5" x14ac:dyDescent="0.25">
      <c r="A20" s="200"/>
      <c r="B20" s="15" t="s">
        <v>31</v>
      </c>
      <c r="C20" s="16">
        <v>93</v>
      </c>
      <c r="D20" s="16">
        <v>109</v>
      </c>
      <c r="E20" s="17">
        <v>-0.146788990825688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144</v>
      </c>
      <c r="D23" s="13">
        <v>112</v>
      </c>
      <c r="E23" s="14">
        <v>0.28571428571428598</v>
      </c>
    </row>
    <row r="24" spans="1:5" ht="16.7" customHeight="1" x14ac:dyDescent="0.25">
      <c r="A24" s="11" t="s">
        <v>34</v>
      </c>
      <c r="B24" s="19"/>
      <c r="C24" s="16">
        <v>80</v>
      </c>
      <c r="D24" s="16">
        <v>188</v>
      </c>
      <c r="E24" s="17">
        <v>-0.57446808510638303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1300</v>
      </c>
      <c r="D27" s="13">
        <v>1210</v>
      </c>
      <c r="E27" s="14">
        <v>7.43801652892562E-2</v>
      </c>
    </row>
    <row r="28" spans="1:5" x14ac:dyDescent="0.25">
      <c r="A28" s="198" t="s">
        <v>37</v>
      </c>
      <c r="B28" s="12" t="s">
        <v>38</v>
      </c>
      <c r="C28" s="13">
        <v>242</v>
      </c>
      <c r="D28" s="13">
        <v>251</v>
      </c>
      <c r="E28" s="14">
        <v>-3.58565737051793E-2</v>
      </c>
    </row>
    <row r="29" spans="1:5" x14ac:dyDescent="0.25">
      <c r="A29" s="199"/>
      <c r="B29" s="12" t="s">
        <v>39</v>
      </c>
      <c r="C29" s="13">
        <v>40</v>
      </c>
      <c r="D29" s="13">
        <v>82</v>
      </c>
      <c r="E29" s="14">
        <v>-0.51219512195121997</v>
      </c>
    </row>
    <row r="30" spans="1:5" x14ac:dyDescent="0.25">
      <c r="A30" s="199"/>
      <c r="B30" s="12" t="s">
        <v>40</v>
      </c>
      <c r="C30" s="20"/>
      <c r="D30" s="20"/>
      <c r="E30" s="14">
        <v>0</v>
      </c>
    </row>
    <row r="31" spans="1:5" x14ac:dyDescent="0.25">
      <c r="A31" s="199"/>
      <c r="B31" s="12" t="s">
        <v>41</v>
      </c>
      <c r="C31" s="13">
        <v>82</v>
      </c>
      <c r="D31" s="13">
        <v>97</v>
      </c>
      <c r="E31" s="14">
        <v>-0.15463917525773199</v>
      </c>
    </row>
    <row r="32" spans="1:5" x14ac:dyDescent="0.25">
      <c r="A32" s="200"/>
      <c r="B32" s="15" t="s">
        <v>42</v>
      </c>
      <c r="C32" s="16">
        <v>806</v>
      </c>
      <c r="D32" s="16">
        <v>736</v>
      </c>
      <c r="E32" s="17">
        <v>9.5108695652173905E-2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2984</v>
      </c>
      <c r="D35" s="13">
        <v>3009</v>
      </c>
      <c r="E35" s="14">
        <v>-8.3084081090063107E-3</v>
      </c>
    </row>
    <row r="36" spans="1:5" ht="16.7" customHeight="1" x14ac:dyDescent="0.25">
      <c r="A36" s="11" t="s">
        <v>45</v>
      </c>
      <c r="B36" s="19"/>
      <c r="C36" s="16">
        <v>2025</v>
      </c>
      <c r="D36" s="16">
        <v>1980</v>
      </c>
      <c r="E36" s="17">
        <v>2.27272727272727E-2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517</v>
      </c>
      <c r="D39" s="13">
        <v>646</v>
      </c>
      <c r="E39" s="14">
        <v>-0.19969040247677999</v>
      </c>
    </row>
    <row r="40" spans="1:5" x14ac:dyDescent="0.25">
      <c r="A40" s="199"/>
      <c r="B40" s="12" t="s">
        <v>48</v>
      </c>
      <c r="C40" s="13">
        <v>129</v>
      </c>
      <c r="D40" s="13">
        <v>113</v>
      </c>
      <c r="E40" s="14">
        <v>0.14159292035398199</v>
      </c>
    </row>
    <row r="41" spans="1:5" x14ac:dyDescent="0.25">
      <c r="A41" s="199"/>
      <c r="B41" s="12" t="s">
        <v>49</v>
      </c>
      <c r="C41" s="13">
        <v>1480</v>
      </c>
      <c r="D41" s="13">
        <v>1382</v>
      </c>
      <c r="E41" s="14">
        <v>7.0911722141823397E-2</v>
      </c>
    </row>
    <row r="42" spans="1:5" x14ac:dyDescent="0.25">
      <c r="A42" s="200"/>
      <c r="B42" s="12" t="s">
        <v>21</v>
      </c>
      <c r="C42" s="13">
        <v>481</v>
      </c>
      <c r="D42" s="13">
        <v>644</v>
      </c>
      <c r="E42" s="14">
        <v>-0.25310559006211197</v>
      </c>
    </row>
    <row r="43" spans="1:5" x14ac:dyDescent="0.25">
      <c r="A43" s="198" t="s">
        <v>50</v>
      </c>
      <c r="B43" s="12" t="s">
        <v>51</v>
      </c>
      <c r="C43" s="13">
        <v>1220</v>
      </c>
      <c r="D43" s="13">
        <v>1148</v>
      </c>
      <c r="E43" s="14">
        <v>6.2717770034843204E-2</v>
      </c>
    </row>
    <row r="44" spans="1:5" x14ac:dyDescent="0.25">
      <c r="A44" s="199"/>
      <c r="B44" s="12" t="s">
        <v>52</v>
      </c>
      <c r="C44" s="13">
        <v>35</v>
      </c>
      <c r="D44" s="13">
        <v>43</v>
      </c>
      <c r="E44" s="14">
        <v>-0.186046511627907</v>
      </c>
    </row>
    <row r="45" spans="1:5" x14ac:dyDescent="0.25">
      <c r="A45" s="199"/>
      <c r="B45" s="12" t="s">
        <v>53</v>
      </c>
      <c r="C45" s="13">
        <v>103</v>
      </c>
      <c r="D45" s="13">
        <v>94</v>
      </c>
      <c r="E45" s="14">
        <v>9.5744680851063801E-2</v>
      </c>
    </row>
    <row r="46" spans="1:5" x14ac:dyDescent="0.25">
      <c r="A46" s="200"/>
      <c r="B46" s="15" t="s">
        <v>54</v>
      </c>
      <c r="C46" s="16">
        <v>34</v>
      </c>
      <c r="D46" s="16">
        <v>40</v>
      </c>
      <c r="E46" s="17">
        <v>-0.15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18</v>
      </c>
      <c r="D49" s="13">
        <v>12</v>
      </c>
      <c r="E49" s="14">
        <v>0.5</v>
      </c>
    </row>
    <row r="50" spans="1:5" x14ac:dyDescent="0.25">
      <c r="A50" s="199"/>
      <c r="B50" s="12" t="s">
        <v>48</v>
      </c>
      <c r="C50" s="20"/>
      <c r="D50" s="20"/>
      <c r="E50" s="14">
        <v>0</v>
      </c>
    </row>
    <row r="51" spans="1:5" x14ac:dyDescent="0.25">
      <c r="A51" s="199"/>
      <c r="B51" s="12" t="s">
        <v>17</v>
      </c>
      <c r="C51" s="13">
        <v>7</v>
      </c>
      <c r="D51" s="20"/>
      <c r="E51" s="14">
        <v>0</v>
      </c>
    </row>
    <row r="52" spans="1:5" x14ac:dyDescent="0.25">
      <c r="A52" s="199"/>
      <c r="B52" s="12" t="s">
        <v>21</v>
      </c>
      <c r="C52" s="13">
        <v>9</v>
      </c>
      <c r="D52" s="13">
        <v>6</v>
      </c>
      <c r="E52" s="14">
        <v>0.5</v>
      </c>
    </row>
    <row r="53" spans="1:5" x14ac:dyDescent="0.25">
      <c r="A53" s="199"/>
      <c r="B53" s="12" t="s">
        <v>57</v>
      </c>
      <c r="C53" s="13">
        <v>15</v>
      </c>
      <c r="D53" s="13">
        <v>9</v>
      </c>
      <c r="E53" s="14">
        <v>0.66666666666666696</v>
      </c>
    </row>
    <row r="54" spans="1:5" x14ac:dyDescent="0.25">
      <c r="A54" s="200"/>
      <c r="B54" s="12" t="s">
        <v>58</v>
      </c>
      <c r="C54" s="20"/>
      <c r="D54" s="20"/>
      <c r="E54" s="14">
        <v>0</v>
      </c>
    </row>
    <row r="55" spans="1:5" x14ac:dyDescent="0.25">
      <c r="A55" s="198" t="s">
        <v>59</v>
      </c>
      <c r="B55" s="12" t="s">
        <v>60</v>
      </c>
      <c r="C55" s="13">
        <v>13</v>
      </c>
      <c r="D55" s="13">
        <v>15</v>
      </c>
      <c r="E55" s="14">
        <v>-0.133333333333333</v>
      </c>
    </row>
    <row r="56" spans="1:5" x14ac:dyDescent="0.25">
      <c r="A56" s="199"/>
      <c r="B56" s="12" t="s">
        <v>53</v>
      </c>
      <c r="C56" s="13">
        <v>2</v>
      </c>
      <c r="D56" s="20"/>
      <c r="E56" s="14">
        <v>0</v>
      </c>
    </row>
    <row r="57" spans="1:5" x14ac:dyDescent="0.25">
      <c r="A57" s="200"/>
      <c r="B57" s="15" t="s">
        <v>61</v>
      </c>
      <c r="C57" s="16">
        <v>2</v>
      </c>
      <c r="D57" s="16">
        <v>1</v>
      </c>
      <c r="E57" s="17">
        <v>1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20"/>
      <c r="D60" s="20"/>
      <c r="E60" s="14">
        <v>0</v>
      </c>
    </row>
    <row r="61" spans="1:5" ht="16.7" customHeight="1" x14ac:dyDescent="0.25">
      <c r="A61" s="11" t="s">
        <v>34</v>
      </c>
      <c r="B61" s="19"/>
      <c r="C61" s="21"/>
      <c r="D61" s="16">
        <v>1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4</v>
      </c>
      <c r="D64" s="13">
        <v>4</v>
      </c>
      <c r="E64" s="14">
        <v>0</v>
      </c>
    </row>
    <row r="65" spans="1:5" x14ac:dyDescent="0.25">
      <c r="A65" s="202"/>
      <c r="B65" s="12" t="s">
        <v>53</v>
      </c>
      <c r="C65" s="20"/>
      <c r="D65" s="13">
        <v>1</v>
      </c>
      <c r="E65" s="14">
        <v>0</v>
      </c>
    </row>
    <row r="66" spans="1:5" x14ac:dyDescent="0.25">
      <c r="A66" s="202"/>
      <c r="B66" s="12" t="s">
        <v>60</v>
      </c>
      <c r="C66" s="13">
        <v>2</v>
      </c>
      <c r="D66" s="13">
        <v>1</v>
      </c>
      <c r="E66" s="14">
        <v>1</v>
      </c>
    </row>
    <row r="67" spans="1:5" x14ac:dyDescent="0.25">
      <c r="A67" s="202"/>
      <c r="B67" s="12" t="s">
        <v>65</v>
      </c>
      <c r="C67" s="13">
        <v>2</v>
      </c>
      <c r="D67" s="13">
        <v>1</v>
      </c>
      <c r="E67" s="14">
        <v>1</v>
      </c>
    </row>
    <row r="68" spans="1:5" x14ac:dyDescent="0.25">
      <c r="A68" s="203"/>
      <c r="B68" s="15" t="s">
        <v>66</v>
      </c>
      <c r="C68" s="21"/>
      <c r="D68" s="16">
        <v>1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2025</v>
      </c>
      <c r="D71" s="13">
        <v>1980</v>
      </c>
      <c r="E71" s="14">
        <v>2.27272727272727E-2</v>
      </c>
    </row>
    <row r="72" spans="1:5" x14ac:dyDescent="0.25">
      <c r="A72" s="200"/>
      <c r="B72" s="12" t="s">
        <v>70</v>
      </c>
      <c r="C72" s="13">
        <v>755</v>
      </c>
      <c r="D72" s="13">
        <v>689</v>
      </c>
      <c r="E72" s="14">
        <v>9.5791001451378796E-2</v>
      </c>
    </row>
    <row r="73" spans="1:5" x14ac:dyDescent="0.25">
      <c r="A73" s="198" t="s">
        <v>71</v>
      </c>
      <c r="B73" s="12" t="s">
        <v>69</v>
      </c>
      <c r="C73" s="13">
        <v>1544</v>
      </c>
      <c r="D73" s="13">
        <v>1558</v>
      </c>
      <c r="E73" s="14">
        <v>-8.9858793324775407E-3</v>
      </c>
    </row>
    <row r="74" spans="1:5" x14ac:dyDescent="0.25">
      <c r="A74" s="200"/>
      <c r="B74" s="12" t="s">
        <v>70</v>
      </c>
      <c r="C74" s="13">
        <v>709</v>
      </c>
      <c r="D74" s="13">
        <v>648</v>
      </c>
      <c r="E74" s="14">
        <v>9.4135802469135804E-2</v>
      </c>
    </row>
    <row r="75" spans="1:5" x14ac:dyDescent="0.25">
      <c r="A75" s="198" t="s">
        <v>72</v>
      </c>
      <c r="B75" s="12" t="s">
        <v>69</v>
      </c>
      <c r="C75" s="13">
        <v>60</v>
      </c>
      <c r="D75" s="13">
        <v>67</v>
      </c>
      <c r="E75" s="14">
        <v>-0.104477611940299</v>
      </c>
    </row>
    <row r="76" spans="1:5" x14ac:dyDescent="0.25">
      <c r="A76" s="200"/>
      <c r="B76" s="12" t="s">
        <v>70</v>
      </c>
      <c r="C76" s="13">
        <v>14</v>
      </c>
      <c r="D76" s="13">
        <v>17</v>
      </c>
      <c r="E76" s="14">
        <v>-0.17647058823529399</v>
      </c>
    </row>
    <row r="77" spans="1:5" x14ac:dyDescent="0.25">
      <c r="A77" s="198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200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538</v>
      </c>
      <c r="D81" s="13">
        <v>485</v>
      </c>
      <c r="E81" s="14">
        <v>0.109278350515464</v>
      </c>
    </row>
    <row r="82" spans="1:6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1134</v>
      </c>
      <c r="D85" s="13">
        <v>1117</v>
      </c>
      <c r="E85" s="14">
        <v>1.52193375111907E-2</v>
      </c>
    </row>
    <row r="86" spans="1:6" ht="16.7" customHeight="1" x14ac:dyDescent="0.25">
      <c r="A86" s="11" t="s">
        <v>78</v>
      </c>
      <c r="B86" s="18"/>
      <c r="C86" s="13">
        <v>696</v>
      </c>
      <c r="D86" s="13">
        <v>690</v>
      </c>
      <c r="E86" s="14">
        <v>8.6956521739130401E-3</v>
      </c>
    </row>
    <row r="87" spans="1:6" ht="16.7" customHeight="1" x14ac:dyDescent="0.25">
      <c r="A87" s="11" t="s">
        <v>75</v>
      </c>
      <c r="B87" s="19"/>
      <c r="C87" s="16">
        <v>15</v>
      </c>
      <c r="D87" s="16">
        <v>6</v>
      </c>
      <c r="E87" s="17">
        <v>1.5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8" t="s">
        <v>77</v>
      </c>
      <c r="B90" s="12" t="s">
        <v>80</v>
      </c>
      <c r="C90" s="13">
        <v>660</v>
      </c>
      <c r="D90" s="13">
        <v>730</v>
      </c>
      <c r="E90" s="14">
        <v>-9.5890410958904104E-2</v>
      </c>
    </row>
    <row r="91" spans="1:6" x14ac:dyDescent="0.25">
      <c r="A91" s="199"/>
      <c r="B91" s="12" t="s">
        <v>81</v>
      </c>
      <c r="C91" s="13">
        <v>207</v>
      </c>
      <c r="D91" s="13">
        <v>154</v>
      </c>
      <c r="E91" s="14">
        <v>0.34415584415584399</v>
      </c>
    </row>
    <row r="92" spans="1:6" x14ac:dyDescent="0.25">
      <c r="A92" s="200"/>
      <c r="B92" s="12" t="s">
        <v>82</v>
      </c>
      <c r="C92" s="13">
        <v>333</v>
      </c>
      <c r="D92" s="13">
        <v>259</v>
      </c>
      <c r="E92" s="14">
        <v>0.28571428571428598</v>
      </c>
    </row>
    <row r="93" spans="1:6" x14ac:dyDescent="0.25">
      <c r="A93" s="198" t="s">
        <v>78</v>
      </c>
      <c r="B93" s="12" t="s">
        <v>83</v>
      </c>
      <c r="C93" s="13">
        <v>34</v>
      </c>
      <c r="D93" s="13">
        <v>32</v>
      </c>
      <c r="E93" s="14">
        <v>6.25E-2</v>
      </c>
    </row>
    <row r="94" spans="1:6" x14ac:dyDescent="0.25">
      <c r="A94" s="200"/>
      <c r="B94" s="12" t="s">
        <v>82</v>
      </c>
      <c r="C94" s="13">
        <v>330</v>
      </c>
      <c r="D94" s="13">
        <v>362</v>
      </c>
      <c r="E94" s="14">
        <v>-8.8397790055248601E-2</v>
      </c>
    </row>
    <row r="95" spans="1:6" ht="16.7" customHeight="1" x14ac:dyDescent="0.25">
      <c r="A95" s="11" t="s">
        <v>75</v>
      </c>
      <c r="B95" s="19"/>
      <c r="C95" s="16">
        <v>35</v>
      </c>
      <c r="D95" s="16">
        <v>47</v>
      </c>
      <c r="E95" s="17">
        <v>-0.25531914893617003</v>
      </c>
    </row>
    <row r="96" spans="1:6" ht="18.399999999999999" customHeight="1" x14ac:dyDescent="0.25">
      <c r="A96" s="5"/>
      <c r="B96" s="204" t="s">
        <v>84</v>
      </c>
      <c r="C96" s="204"/>
      <c r="D96" s="204"/>
      <c r="E96" s="204"/>
      <c r="F96" s="204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32</v>
      </c>
      <c r="D98" s="13">
        <v>35</v>
      </c>
      <c r="E98" s="14">
        <v>-8.5714285714285701E-2</v>
      </c>
    </row>
    <row r="99" spans="1:5" x14ac:dyDescent="0.25">
      <c r="A99" s="199"/>
      <c r="B99" s="12" t="s">
        <v>81</v>
      </c>
      <c r="C99" s="13">
        <v>6</v>
      </c>
      <c r="D99" s="13">
        <v>8</v>
      </c>
      <c r="E99" s="14">
        <v>-0.25</v>
      </c>
    </row>
    <row r="100" spans="1:5" x14ac:dyDescent="0.25">
      <c r="A100" s="200"/>
      <c r="B100" s="12" t="s">
        <v>82</v>
      </c>
      <c r="C100" s="13">
        <v>14</v>
      </c>
      <c r="D100" s="13">
        <v>14</v>
      </c>
      <c r="E100" s="14">
        <v>0</v>
      </c>
    </row>
    <row r="101" spans="1:5" x14ac:dyDescent="0.25">
      <c r="A101" s="198" t="s">
        <v>78</v>
      </c>
      <c r="B101" s="12" t="s">
        <v>83</v>
      </c>
      <c r="C101" s="20"/>
      <c r="D101" s="13">
        <v>1</v>
      </c>
      <c r="E101" s="14">
        <v>0</v>
      </c>
    </row>
    <row r="102" spans="1:5" x14ac:dyDescent="0.25">
      <c r="A102" s="200"/>
      <c r="B102" s="12" t="s">
        <v>82</v>
      </c>
      <c r="C102" s="13">
        <v>7</v>
      </c>
      <c r="D102" s="13">
        <v>9</v>
      </c>
      <c r="E102" s="14">
        <v>-0.22222222222222199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4</v>
      </c>
      <c r="E103" s="17">
        <v>-0.5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200"/>
      <c r="B107" s="12" t="s">
        <v>88</v>
      </c>
      <c r="C107" s="20"/>
      <c r="D107" s="20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221</v>
      </c>
      <c r="D108" s="13">
        <v>306</v>
      </c>
      <c r="E108" s="14">
        <v>-0.27777777777777801</v>
      </c>
    </row>
    <row r="109" spans="1:5" x14ac:dyDescent="0.25">
      <c r="A109" s="200"/>
      <c r="B109" s="12" t="s">
        <v>88</v>
      </c>
      <c r="C109" s="13">
        <v>662</v>
      </c>
      <c r="D109" s="13">
        <v>655</v>
      </c>
      <c r="E109" s="14">
        <v>1.0687022900763401E-2</v>
      </c>
    </row>
    <row r="110" spans="1:5" x14ac:dyDescent="0.25">
      <c r="A110" s="198" t="s">
        <v>90</v>
      </c>
      <c r="B110" s="12" t="s">
        <v>87</v>
      </c>
      <c r="C110" s="13">
        <v>3302</v>
      </c>
      <c r="D110" s="13">
        <v>3359</v>
      </c>
      <c r="E110" s="14">
        <v>-1.6969336111938099E-2</v>
      </c>
    </row>
    <row r="111" spans="1:5" x14ac:dyDescent="0.25">
      <c r="A111" s="200"/>
      <c r="B111" s="12" t="s">
        <v>88</v>
      </c>
      <c r="C111" s="13">
        <v>6337</v>
      </c>
      <c r="D111" s="13">
        <v>6411</v>
      </c>
      <c r="E111" s="14">
        <v>-1.1542661051317999E-2</v>
      </c>
    </row>
    <row r="112" spans="1:5" x14ac:dyDescent="0.25">
      <c r="A112" s="198" t="s">
        <v>91</v>
      </c>
      <c r="B112" s="12" t="s">
        <v>87</v>
      </c>
      <c r="C112" s="20"/>
      <c r="D112" s="20"/>
      <c r="E112" s="14">
        <v>0</v>
      </c>
    </row>
    <row r="113" spans="1:5" x14ac:dyDescent="0.25">
      <c r="A113" s="200"/>
      <c r="B113" s="15" t="s">
        <v>88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70</v>
      </c>
      <c r="D116" s="13">
        <v>124</v>
      </c>
      <c r="E116" s="14">
        <v>-0.43548387096774199</v>
      </c>
    </row>
    <row r="117" spans="1:5" x14ac:dyDescent="0.25">
      <c r="A117" s="200"/>
      <c r="B117" s="12" t="s">
        <v>95</v>
      </c>
      <c r="C117" s="20"/>
      <c r="D117" s="13">
        <v>1</v>
      </c>
      <c r="E117" s="14">
        <v>0</v>
      </c>
    </row>
    <row r="118" spans="1:5" x14ac:dyDescent="0.25">
      <c r="A118" s="198" t="s">
        <v>96</v>
      </c>
      <c r="B118" s="12" t="s">
        <v>94</v>
      </c>
      <c r="C118" s="13">
        <v>7</v>
      </c>
      <c r="D118" s="20"/>
      <c r="E118" s="14">
        <v>0</v>
      </c>
    </row>
    <row r="119" spans="1:5" x14ac:dyDescent="0.25">
      <c r="A119" s="200"/>
      <c r="B119" s="12" t="s">
        <v>95</v>
      </c>
      <c r="C119" s="13">
        <v>1</v>
      </c>
      <c r="D119" s="20"/>
      <c r="E119" s="14">
        <v>0</v>
      </c>
    </row>
    <row r="120" spans="1:5" x14ac:dyDescent="0.25">
      <c r="A120" s="198" t="s">
        <v>97</v>
      </c>
      <c r="B120" s="12" t="s">
        <v>94</v>
      </c>
      <c r="C120" s="20"/>
      <c r="D120" s="20"/>
      <c r="E120" s="14">
        <v>0</v>
      </c>
    </row>
    <row r="121" spans="1:5" x14ac:dyDescent="0.25">
      <c r="A121" s="200"/>
      <c r="B121" s="15" t="s">
        <v>98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109</v>
      </c>
      <c r="D124" s="13">
        <v>32</v>
      </c>
      <c r="E124" s="14">
        <v>2.40625</v>
      </c>
    </row>
    <row r="125" spans="1:5" x14ac:dyDescent="0.25">
      <c r="A125" s="198" t="s">
        <v>101</v>
      </c>
      <c r="B125" s="12" t="s">
        <v>102</v>
      </c>
      <c r="C125" s="13">
        <v>5</v>
      </c>
      <c r="D125" s="13">
        <v>1</v>
      </c>
      <c r="E125" s="14">
        <v>4</v>
      </c>
    </row>
    <row r="126" spans="1:5" x14ac:dyDescent="0.25">
      <c r="A126" s="199"/>
      <c r="B126" s="12" t="s">
        <v>103</v>
      </c>
      <c r="C126" s="13">
        <v>44</v>
      </c>
      <c r="D126" s="13">
        <v>13</v>
      </c>
      <c r="E126" s="14">
        <v>2.3846153846153801</v>
      </c>
    </row>
    <row r="127" spans="1:5" x14ac:dyDescent="0.25">
      <c r="A127" s="199"/>
      <c r="B127" s="12" t="s">
        <v>104</v>
      </c>
      <c r="C127" s="13">
        <v>9</v>
      </c>
      <c r="D127" s="13">
        <v>1</v>
      </c>
      <c r="E127" s="14">
        <v>8</v>
      </c>
    </row>
    <row r="128" spans="1:5" x14ac:dyDescent="0.25">
      <c r="A128" s="199"/>
      <c r="B128" s="12" t="s">
        <v>105</v>
      </c>
      <c r="C128" s="13">
        <v>2</v>
      </c>
      <c r="D128" s="13">
        <v>3</v>
      </c>
      <c r="E128" s="14">
        <v>-0.33333333333333298</v>
      </c>
    </row>
    <row r="129" spans="1:5" x14ac:dyDescent="0.25">
      <c r="A129" s="199"/>
      <c r="B129" s="12" t="s">
        <v>106</v>
      </c>
      <c r="C129" s="13">
        <v>49</v>
      </c>
      <c r="D129" s="13">
        <v>14</v>
      </c>
      <c r="E129" s="14">
        <v>2.5</v>
      </c>
    </row>
    <row r="130" spans="1:5" x14ac:dyDescent="0.25">
      <c r="A130" s="200"/>
      <c r="B130" s="12" t="s">
        <v>107</v>
      </c>
      <c r="C130" s="20"/>
      <c r="D130" s="13">
        <v>0</v>
      </c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49</v>
      </c>
      <c r="D131" s="13">
        <v>12</v>
      </c>
      <c r="E131" s="14">
        <v>3.0833333333333299</v>
      </c>
    </row>
    <row r="132" spans="1:5" x14ac:dyDescent="0.25">
      <c r="A132" s="200"/>
      <c r="B132" s="12" t="s">
        <v>110</v>
      </c>
      <c r="C132" s="13">
        <v>98</v>
      </c>
      <c r="D132" s="13">
        <v>19</v>
      </c>
      <c r="E132" s="14">
        <v>4.1578947368421098</v>
      </c>
    </row>
    <row r="133" spans="1:5" x14ac:dyDescent="0.25">
      <c r="A133" s="198" t="s">
        <v>111</v>
      </c>
      <c r="B133" s="12" t="s">
        <v>17</v>
      </c>
      <c r="C133" s="20"/>
      <c r="D133" s="13">
        <v>5</v>
      </c>
      <c r="E133" s="14">
        <v>0</v>
      </c>
    </row>
    <row r="134" spans="1:5" x14ac:dyDescent="0.25">
      <c r="A134" s="200"/>
      <c r="B134" s="12" t="s">
        <v>21</v>
      </c>
      <c r="C134" s="13">
        <v>15</v>
      </c>
      <c r="D134" s="13">
        <v>6</v>
      </c>
      <c r="E134" s="14">
        <v>1.5</v>
      </c>
    </row>
    <row r="135" spans="1:5" ht="16.7" customHeight="1" x14ac:dyDescent="0.25">
      <c r="A135" s="11" t="s">
        <v>112</v>
      </c>
      <c r="B135" s="19"/>
      <c r="C135" s="21"/>
      <c r="D135" s="16">
        <v>12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3">
        <v>1172</v>
      </c>
      <c r="D138" s="13">
        <v>442</v>
      </c>
      <c r="E138" s="14">
        <v>1.6515837104072399</v>
      </c>
    </row>
    <row r="139" spans="1:5" x14ac:dyDescent="0.25">
      <c r="A139" s="199"/>
      <c r="B139" s="12" t="s">
        <v>116</v>
      </c>
      <c r="C139" s="13">
        <v>239</v>
      </c>
      <c r="D139" s="13">
        <v>206</v>
      </c>
      <c r="E139" s="14">
        <v>0.16019417475728201</v>
      </c>
    </row>
    <row r="140" spans="1:5" x14ac:dyDescent="0.25">
      <c r="A140" s="199"/>
      <c r="B140" s="12" t="s">
        <v>117</v>
      </c>
      <c r="C140" s="13">
        <v>355</v>
      </c>
      <c r="D140" s="13">
        <v>149</v>
      </c>
      <c r="E140" s="14">
        <v>1.38255033557047</v>
      </c>
    </row>
    <row r="141" spans="1:5" x14ac:dyDescent="0.25">
      <c r="A141" s="199"/>
      <c r="B141" s="12" t="s">
        <v>118</v>
      </c>
      <c r="C141" s="13">
        <v>166</v>
      </c>
      <c r="D141" s="13">
        <v>182</v>
      </c>
      <c r="E141" s="14">
        <v>-8.7912087912087905E-2</v>
      </c>
    </row>
    <row r="142" spans="1:5" x14ac:dyDescent="0.25">
      <c r="A142" s="199"/>
      <c r="B142" s="12" t="s">
        <v>119</v>
      </c>
      <c r="C142" s="20"/>
      <c r="D142" s="20"/>
      <c r="E142" s="14">
        <v>0</v>
      </c>
    </row>
    <row r="143" spans="1:5" x14ac:dyDescent="0.25">
      <c r="A143" s="199"/>
      <c r="B143" s="12" t="s">
        <v>120</v>
      </c>
      <c r="C143" s="13">
        <v>10</v>
      </c>
      <c r="D143" s="13">
        <v>30</v>
      </c>
      <c r="E143" s="14">
        <v>-0.66666666666666696</v>
      </c>
    </row>
    <row r="144" spans="1:5" x14ac:dyDescent="0.25">
      <c r="A144" s="199"/>
      <c r="B144" s="12" t="s">
        <v>121</v>
      </c>
      <c r="C144" s="13">
        <v>77</v>
      </c>
      <c r="D144" s="13">
        <v>73</v>
      </c>
      <c r="E144" s="14">
        <v>5.4794520547945202E-2</v>
      </c>
    </row>
    <row r="145" spans="1:5" x14ac:dyDescent="0.25">
      <c r="A145" s="199"/>
      <c r="B145" s="12" t="s">
        <v>122</v>
      </c>
      <c r="C145" s="20"/>
      <c r="D145" s="20"/>
      <c r="E145" s="14">
        <v>0</v>
      </c>
    </row>
    <row r="146" spans="1:5" x14ac:dyDescent="0.25">
      <c r="A146" s="199"/>
      <c r="B146" s="12" t="s">
        <v>123</v>
      </c>
      <c r="C146" s="13">
        <v>177</v>
      </c>
      <c r="D146" s="13">
        <v>98</v>
      </c>
      <c r="E146" s="14">
        <v>0.80612244897959195</v>
      </c>
    </row>
    <row r="147" spans="1:5" x14ac:dyDescent="0.25">
      <c r="A147" s="199"/>
      <c r="B147" s="12" t="s">
        <v>124</v>
      </c>
      <c r="C147" s="13">
        <v>385</v>
      </c>
      <c r="D147" s="13">
        <v>181</v>
      </c>
      <c r="E147" s="14">
        <v>1.1270718232044199</v>
      </c>
    </row>
    <row r="148" spans="1:5" x14ac:dyDescent="0.25">
      <c r="A148" s="199"/>
      <c r="B148" s="12" t="s">
        <v>125</v>
      </c>
      <c r="C148" s="13">
        <v>17</v>
      </c>
      <c r="D148" s="13">
        <v>1</v>
      </c>
      <c r="E148" s="14">
        <v>16</v>
      </c>
    </row>
    <row r="149" spans="1:5" x14ac:dyDescent="0.25">
      <c r="A149" s="199"/>
      <c r="B149" s="12" t="s">
        <v>126</v>
      </c>
      <c r="C149" s="20"/>
      <c r="D149" s="13">
        <v>274</v>
      </c>
      <c r="E149" s="14">
        <v>0</v>
      </c>
    </row>
    <row r="150" spans="1:5" x14ac:dyDescent="0.25">
      <c r="A150" s="199"/>
      <c r="B150" s="12" t="s">
        <v>127</v>
      </c>
      <c r="C150" s="20"/>
      <c r="D150" s="13">
        <v>2</v>
      </c>
      <c r="E150" s="14">
        <v>0</v>
      </c>
    </row>
    <row r="151" spans="1:5" x14ac:dyDescent="0.25">
      <c r="A151" s="199"/>
      <c r="B151" s="12" t="s">
        <v>128</v>
      </c>
      <c r="C151" s="20"/>
      <c r="D151" s="13">
        <v>0</v>
      </c>
      <c r="E151" s="14">
        <v>0</v>
      </c>
    </row>
    <row r="152" spans="1:5" x14ac:dyDescent="0.25">
      <c r="A152" s="199"/>
      <c r="B152" s="12" t="s">
        <v>129</v>
      </c>
      <c r="C152" s="13">
        <v>8</v>
      </c>
      <c r="D152" s="13">
        <v>4</v>
      </c>
      <c r="E152" s="14">
        <v>1</v>
      </c>
    </row>
    <row r="153" spans="1:5" x14ac:dyDescent="0.25">
      <c r="A153" s="199"/>
      <c r="B153" s="12" t="s">
        <v>130</v>
      </c>
      <c r="C153" s="20"/>
      <c r="D153" s="20"/>
      <c r="E153" s="14">
        <v>0</v>
      </c>
    </row>
    <row r="154" spans="1:5" x14ac:dyDescent="0.25">
      <c r="A154" s="199"/>
      <c r="B154" s="12" t="s">
        <v>131</v>
      </c>
      <c r="C154" s="20"/>
      <c r="D154" s="13">
        <v>4</v>
      </c>
      <c r="E154" s="14">
        <v>0</v>
      </c>
    </row>
    <row r="155" spans="1:5" x14ac:dyDescent="0.25">
      <c r="A155" s="200"/>
      <c r="B155" s="12" t="s">
        <v>132</v>
      </c>
      <c r="C155" s="20"/>
      <c r="D155" s="20"/>
      <c r="E155" s="14">
        <v>0</v>
      </c>
    </row>
    <row r="156" spans="1:5" x14ac:dyDescent="0.25">
      <c r="A156" s="198" t="s">
        <v>133</v>
      </c>
      <c r="B156" s="12" t="s">
        <v>115</v>
      </c>
      <c r="C156" s="13">
        <v>2724</v>
      </c>
      <c r="D156" s="13">
        <v>1711</v>
      </c>
      <c r="E156" s="14">
        <v>0.59205143191116305</v>
      </c>
    </row>
    <row r="157" spans="1:5" x14ac:dyDescent="0.25">
      <c r="A157" s="199"/>
      <c r="B157" s="12" t="s">
        <v>116</v>
      </c>
      <c r="C157" s="13">
        <v>563</v>
      </c>
      <c r="D157" s="13">
        <v>455</v>
      </c>
      <c r="E157" s="14">
        <v>0.23736263736263699</v>
      </c>
    </row>
    <row r="158" spans="1:5" x14ac:dyDescent="0.25">
      <c r="A158" s="199"/>
      <c r="B158" s="12" t="s">
        <v>117</v>
      </c>
      <c r="C158" s="13">
        <v>774</v>
      </c>
      <c r="D158" s="13">
        <v>464</v>
      </c>
      <c r="E158" s="14">
        <v>0.66810344827586199</v>
      </c>
    </row>
    <row r="159" spans="1:5" x14ac:dyDescent="0.25">
      <c r="A159" s="199"/>
      <c r="B159" s="12" t="s">
        <v>118</v>
      </c>
      <c r="C159" s="13">
        <v>481</v>
      </c>
      <c r="D159" s="13">
        <v>242</v>
      </c>
      <c r="E159" s="14">
        <v>0.98760330578512401</v>
      </c>
    </row>
    <row r="160" spans="1:5" x14ac:dyDescent="0.25">
      <c r="A160" s="199"/>
      <c r="B160" s="12" t="s">
        <v>119</v>
      </c>
      <c r="C160" s="20"/>
      <c r="D160" s="20"/>
      <c r="E160" s="14">
        <v>0</v>
      </c>
    </row>
    <row r="161" spans="1:5" x14ac:dyDescent="0.25">
      <c r="A161" s="199"/>
      <c r="B161" s="12" t="s">
        <v>120</v>
      </c>
      <c r="C161" s="13">
        <v>77</v>
      </c>
      <c r="D161" s="13">
        <v>53</v>
      </c>
      <c r="E161" s="14">
        <v>0.45283018867924502</v>
      </c>
    </row>
    <row r="162" spans="1:5" x14ac:dyDescent="0.25">
      <c r="A162" s="199"/>
      <c r="B162" s="12" t="s">
        <v>121</v>
      </c>
      <c r="C162" s="13">
        <v>195</v>
      </c>
      <c r="D162" s="13">
        <v>125</v>
      </c>
      <c r="E162" s="14">
        <v>0.56000000000000005</v>
      </c>
    </row>
    <row r="163" spans="1:5" x14ac:dyDescent="0.25">
      <c r="A163" s="199"/>
      <c r="B163" s="12" t="s">
        <v>122</v>
      </c>
      <c r="C163" s="20"/>
      <c r="D163" s="20"/>
      <c r="E163" s="14">
        <v>0</v>
      </c>
    </row>
    <row r="164" spans="1:5" x14ac:dyDescent="0.25">
      <c r="A164" s="199"/>
      <c r="B164" s="12" t="s">
        <v>123</v>
      </c>
      <c r="C164" s="13">
        <v>356</v>
      </c>
      <c r="D164" s="13">
        <v>158</v>
      </c>
      <c r="E164" s="14">
        <v>1.25316455696203</v>
      </c>
    </row>
    <row r="165" spans="1:5" x14ac:dyDescent="0.25">
      <c r="A165" s="199"/>
      <c r="B165" s="12" t="s">
        <v>124</v>
      </c>
      <c r="C165" s="13">
        <v>833</v>
      </c>
      <c r="D165" s="13">
        <v>528</v>
      </c>
      <c r="E165" s="14">
        <v>0.57765151515151503</v>
      </c>
    </row>
    <row r="166" spans="1:5" x14ac:dyDescent="0.25">
      <c r="A166" s="199"/>
      <c r="B166" s="12" t="s">
        <v>125</v>
      </c>
      <c r="C166" s="13">
        <v>35</v>
      </c>
      <c r="D166" s="13">
        <v>54</v>
      </c>
      <c r="E166" s="14">
        <v>-0.35185185185185203</v>
      </c>
    </row>
    <row r="167" spans="1:5" x14ac:dyDescent="0.25">
      <c r="A167" s="199"/>
      <c r="B167" s="12" t="s">
        <v>126</v>
      </c>
      <c r="C167" s="20"/>
      <c r="D167" s="13">
        <v>274</v>
      </c>
      <c r="E167" s="14">
        <v>0</v>
      </c>
    </row>
    <row r="168" spans="1:5" x14ac:dyDescent="0.25">
      <c r="A168" s="199"/>
      <c r="B168" s="12" t="s">
        <v>127</v>
      </c>
      <c r="C168" s="20"/>
      <c r="D168" s="13">
        <v>5</v>
      </c>
      <c r="E168" s="14">
        <v>0</v>
      </c>
    </row>
    <row r="169" spans="1:5" x14ac:dyDescent="0.25">
      <c r="A169" s="199"/>
      <c r="B169" s="12" t="s">
        <v>128</v>
      </c>
      <c r="C169" s="20"/>
      <c r="D169" s="13">
        <v>0</v>
      </c>
      <c r="E169" s="14">
        <v>0</v>
      </c>
    </row>
    <row r="170" spans="1:5" x14ac:dyDescent="0.25">
      <c r="A170" s="199"/>
      <c r="B170" s="12" t="s">
        <v>129</v>
      </c>
      <c r="C170" s="13">
        <v>16</v>
      </c>
      <c r="D170" s="13">
        <v>6</v>
      </c>
      <c r="E170" s="14">
        <v>1.6666666666666701</v>
      </c>
    </row>
    <row r="171" spans="1:5" x14ac:dyDescent="0.25">
      <c r="A171" s="199"/>
      <c r="B171" s="12" t="s">
        <v>130</v>
      </c>
      <c r="C171" s="20"/>
      <c r="D171" s="20"/>
      <c r="E171" s="14">
        <v>0</v>
      </c>
    </row>
    <row r="172" spans="1:5" x14ac:dyDescent="0.25">
      <c r="A172" s="199"/>
      <c r="B172" s="12" t="s">
        <v>131</v>
      </c>
      <c r="C172" s="20"/>
      <c r="D172" s="13">
        <v>4</v>
      </c>
      <c r="E172" s="14">
        <v>0</v>
      </c>
    </row>
    <row r="173" spans="1:5" x14ac:dyDescent="0.25">
      <c r="A173" s="200"/>
      <c r="B173" s="15" t="s">
        <v>132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1361</v>
      </c>
      <c r="D176" s="13">
        <v>1353</v>
      </c>
      <c r="E176" s="14">
        <v>5.9127864005912804E-3</v>
      </c>
    </row>
    <row r="177" spans="1:5" ht="16.7" customHeight="1" x14ac:dyDescent="0.25">
      <c r="A177" s="11" t="s">
        <v>136</v>
      </c>
      <c r="B177" s="18"/>
      <c r="C177" s="13">
        <v>287</v>
      </c>
      <c r="D177" s="13">
        <v>389</v>
      </c>
      <c r="E177" s="14">
        <v>-0.26221079691516702</v>
      </c>
    </row>
    <row r="178" spans="1:5" ht="16.7" customHeight="1" x14ac:dyDescent="0.25">
      <c r="A178" s="11" t="s">
        <v>137</v>
      </c>
      <c r="B178" s="19"/>
      <c r="C178" s="16">
        <v>664</v>
      </c>
      <c r="D178" s="16">
        <v>679</v>
      </c>
      <c r="E178" s="17">
        <v>-2.2091310751104602E-2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362</v>
      </c>
      <c r="D181" s="13">
        <v>395</v>
      </c>
      <c r="E181" s="14">
        <v>-8.3544303797468397E-2</v>
      </c>
    </row>
    <row r="182" spans="1:5" x14ac:dyDescent="0.25">
      <c r="A182" s="199"/>
      <c r="B182" s="12" t="s">
        <v>17</v>
      </c>
      <c r="C182" s="13">
        <v>2</v>
      </c>
      <c r="D182" s="13">
        <v>2</v>
      </c>
      <c r="E182" s="14">
        <v>0</v>
      </c>
    </row>
    <row r="183" spans="1:5" x14ac:dyDescent="0.25">
      <c r="A183" s="200"/>
      <c r="B183" s="12" t="s">
        <v>21</v>
      </c>
      <c r="C183" s="13">
        <v>27</v>
      </c>
      <c r="D183" s="13">
        <v>16</v>
      </c>
      <c r="E183" s="14">
        <v>0.6875</v>
      </c>
    </row>
    <row r="184" spans="1:5" x14ac:dyDescent="0.25">
      <c r="A184" s="198" t="s">
        <v>141</v>
      </c>
      <c r="B184" s="12" t="s">
        <v>142</v>
      </c>
      <c r="C184" s="13">
        <v>304</v>
      </c>
      <c r="D184" s="13">
        <v>345</v>
      </c>
      <c r="E184" s="14">
        <v>-0.118840579710145</v>
      </c>
    </row>
    <row r="185" spans="1:5" x14ac:dyDescent="0.25">
      <c r="A185" s="199"/>
      <c r="B185" s="12" t="s">
        <v>143</v>
      </c>
      <c r="C185" s="13">
        <v>194</v>
      </c>
      <c r="D185" s="13">
        <v>210</v>
      </c>
      <c r="E185" s="14">
        <v>-7.6190476190476197E-2</v>
      </c>
    </row>
    <row r="186" spans="1:5" x14ac:dyDescent="0.25">
      <c r="A186" s="200"/>
      <c r="B186" s="12" t="s">
        <v>144</v>
      </c>
      <c r="C186" s="13">
        <v>6</v>
      </c>
      <c r="D186" s="13">
        <v>7</v>
      </c>
      <c r="E186" s="14">
        <v>-0.14285714285714299</v>
      </c>
    </row>
    <row r="187" spans="1:5" ht="16.7" customHeight="1" x14ac:dyDescent="0.25">
      <c r="A187" s="11" t="s">
        <v>145</v>
      </c>
      <c r="B187" s="19"/>
      <c r="C187" s="16">
        <v>85</v>
      </c>
      <c r="D187" s="16">
        <v>71</v>
      </c>
      <c r="E187" s="17">
        <v>0.19718309859154901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47</v>
      </c>
      <c r="D190" s="13">
        <v>78</v>
      </c>
      <c r="E190" s="14">
        <v>-0.39743589743589702</v>
      </c>
    </row>
    <row r="191" spans="1:5" x14ac:dyDescent="0.25">
      <c r="A191" s="198" t="s">
        <v>148</v>
      </c>
      <c r="B191" s="12" t="s">
        <v>149</v>
      </c>
      <c r="C191" s="20"/>
      <c r="D191" s="13">
        <v>3</v>
      </c>
      <c r="E191" s="14">
        <v>0</v>
      </c>
    </row>
    <row r="192" spans="1:5" x14ac:dyDescent="0.25">
      <c r="A192" s="199"/>
      <c r="B192" s="12" t="s">
        <v>150</v>
      </c>
      <c r="C192" s="20"/>
      <c r="D192" s="13">
        <v>1</v>
      </c>
      <c r="E192" s="14">
        <v>0</v>
      </c>
    </row>
    <row r="193" spans="1:5" x14ac:dyDescent="0.25">
      <c r="A193" s="200"/>
      <c r="B193" s="12" t="s">
        <v>151</v>
      </c>
      <c r="C193" s="13">
        <v>1</v>
      </c>
      <c r="D193" s="20"/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56</v>
      </c>
      <c r="D195" s="13">
        <v>45</v>
      </c>
      <c r="E195" s="14">
        <v>0.24444444444444399</v>
      </c>
    </row>
    <row r="196" spans="1:5" ht="16.7" customHeight="1" x14ac:dyDescent="0.25">
      <c r="A196" s="11" t="s">
        <v>107</v>
      </c>
      <c r="B196" s="19"/>
      <c r="C196" s="16">
        <v>165</v>
      </c>
      <c r="D196" s="16">
        <v>224</v>
      </c>
      <c r="E196" s="17">
        <v>-0.26339285714285698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75</v>
      </c>
      <c r="D199" s="13">
        <v>13</v>
      </c>
      <c r="E199" s="14">
        <v>4.7692307692307701</v>
      </c>
    </row>
    <row r="200" spans="1:5" x14ac:dyDescent="0.25">
      <c r="A200" s="198" t="s">
        <v>65</v>
      </c>
      <c r="B200" s="12" t="s">
        <v>156</v>
      </c>
      <c r="C200" s="13">
        <v>102</v>
      </c>
      <c r="D200" s="13">
        <v>104</v>
      </c>
      <c r="E200" s="14">
        <v>-1.9230769230769201E-2</v>
      </c>
    </row>
    <row r="201" spans="1:5" x14ac:dyDescent="0.25">
      <c r="A201" s="200"/>
      <c r="B201" s="12" t="s">
        <v>107</v>
      </c>
      <c r="C201" s="13">
        <v>1</v>
      </c>
      <c r="D201" s="13">
        <v>26</v>
      </c>
      <c r="E201" s="14">
        <v>-0.96153846153846201</v>
      </c>
    </row>
    <row r="202" spans="1:5" ht="16.7" customHeight="1" x14ac:dyDescent="0.25">
      <c r="A202" s="11" t="s">
        <v>157</v>
      </c>
      <c r="B202" s="18"/>
      <c r="C202" s="13">
        <v>1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1</v>
      </c>
      <c r="D203" s="13">
        <v>1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20"/>
      <c r="D207" s="13">
        <v>8</v>
      </c>
      <c r="E207" s="14">
        <v>0</v>
      </c>
    </row>
    <row r="208" spans="1:5" x14ac:dyDescent="0.25">
      <c r="A208" s="200"/>
      <c r="B208" s="12" t="s">
        <v>163</v>
      </c>
      <c r="C208" s="20"/>
      <c r="D208" s="13">
        <v>41</v>
      </c>
      <c r="E208" s="14">
        <v>0</v>
      </c>
    </row>
    <row r="209" spans="1:5" ht="16.7" customHeight="1" x14ac:dyDescent="0.25">
      <c r="A209" s="11" t="s">
        <v>164</v>
      </c>
      <c r="B209" s="18"/>
      <c r="C209" s="20"/>
      <c r="D209" s="20"/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20"/>
      <c r="D218" s="20"/>
      <c r="E218" s="23"/>
    </row>
    <row r="219" spans="1:5" x14ac:dyDescent="0.25">
      <c r="A219" s="199"/>
      <c r="B219" s="12" t="s">
        <v>174</v>
      </c>
      <c r="C219" s="20"/>
      <c r="D219" s="20"/>
      <c r="E219" s="23"/>
    </row>
    <row r="220" spans="1:5" x14ac:dyDescent="0.25">
      <c r="A220" s="199"/>
      <c r="B220" s="12" t="s">
        <v>175</v>
      </c>
      <c r="C220" s="13">
        <v>6</v>
      </c>
      <c r="D220" s="13">
        <v>7</v>
      </c>
      <c r="E220" s="24">
        <v>3</v>
      </c>
    </row>
    <row r="221" spans="1:5" x14ac:dyDescent="0.25">
      <c r="A221" s="199"/>
      <c r="B221" s="12" t="s">
        <v>176</v>
      </c>
      <c r="C221" s="13">
        <v>19</v>
      </c>
      <c r="D221" s="13">
        <v>25</v>
      </c>
      <c r="E221" s="24">
        <v>0</v>
      </c>
    </row>
    <row r="222" spans="1:5" x14ac:dyDescent="0.25">
      <c r="A222" s="199"/>
      <c r="B222" s="12" t="s">
        <v>177</v>
      </c>
      <c r="C222" s="13">
        <v>243</v>
      </c>
      <c r="D222" s="13">
        <v>342</v>
      </c>
      <c r="E222" s="24">
        <v>141</v>
      </c>
    </row>
    <row r="223" spans="1:5" x14ac:dyDescent="0.25">
      <c r="A223" s="199"/>
      <c r="B223" s="12" t="s">
        <v>178</v>
      </c>
      <c r="C223" s="13">
        <v>362</v>
      </c>
      <c r="D223" s="13">
        <v>402</v>
      </c>
      <c r="E223" s="24">
        <v>0</v>
      </c>
    </row>
    <row r="224" spans="1:5" x14ac:dyDescent="0.25">
      <c r="A224" s="199"/>
      <c r="B224" s="12" t="s">
        <v>179</v>
      </c>
      <c r="C224" s="13">
        <v>180</v>
      </c>
      <c r="D224" s="13">
        <v>261</v>
      </c>
      <c r="E224" s="24">
        <v>130</v>
      </c>
    </row>
    <row r="225" spans="1:5" x14ac:dyDescent="0.25">
      <c r="A225" s="199"/>
      <c r="B225" s="12" t="s">
        <v>180</v>
      </c>
      <c r="C225" s="13">
        <v>136</v>
      </c>
      <c r="D225" s="13">
        <v>185</v>
      </c>
      <c r="E225" s="24">
        <v>0</v>
      </c>
    </row>
    <row r="226" spans="1:5" x14ac:dyDescent="0.25">
      <c r="A226" s="199"/>
      <c r="B226" s="12" t="s">
        <v>181</v>
      </c>
      <c r="C226" s="13">
        <v>1</v>
      </c>
      <c r="D226" s="13">
        <v>0</v>
      </c>
      <c r="E226" s="24">
        <v>0</v>
      </c>
    </row>
    <row r="227" spans="1:5" x14ac:dyDescent="0.25">
      <c r="A227" s="199"/>
      <c r="B227" s="12" t="s">
        <v>182</v>
      </c>
      <c r="C227" s="13">
        <v>283</v>
      </c>
      <c r="D227" s="13">
        <v>45</v>
      </c>
      <c r="E227" s="24">
        <v>209</v>
      </c>
    </row>
    <row r="228" spans="1:5" x14ac:dyDescent="0.25">
      <c r="A228" s="199"/>
      <c r="B228" s="12" t="s">
        <v>183</v>
      </c>
      <c r="C228" s="13">
        <v>249</v>
      </c>
      <c r="D228" s="13">
        <v>386</v>
      </c>
      <c r="E228" s="24">
        <v>263</v>
      </c>
    </row>
    <row r="229" spans="1:5" x14ac:dyDescent="0.25">
      <c r="A229" s="199"/>
      <c r="B229" s="12" t="s">
        <v>184</v>
      </c>
      <c r="C229" s="13">
        <v>77</v>
      </c>
      <c r="D229" s="13">
        <v>84</v>
      </c>
      <c r="E229" s="24">
        <v>0</v>
      </c>
    </row>
    <row r="230" spans="1:5" x14ac:dyDescent="0.25">
      <c r="A230" s="199"/>
      <c r="B230" s="12" t="s">
        <v>185</v>
      </c>
      <c r="C230" s="13">
        <v>5</v>
      </c>
      <c r="D230" s="13">
        <v>4</v>
      </c>
      <c r="E230" s="24">
        <v>0</v>
      </c>
    </row>
    <row r="231" spans="1:5" x14ac:dyDescent="0.25">
      <c r="A231" s="199"/>
      <c r="B231" s="12" t="s">
        <v>186</v>
      </c>
      <c r="C231" s="13">
        <v>366</v>
      </c>
      <c r="D231" s="13">
        <v>319</v>
      </c>
      <c r="E231" s="24">
        <v>26</v>
      </c>
    </row>
    <row r="232" spans="1:5" x14ac:dyDescent="0.25">
      <c r="A232" s="200"/>
      <c r="B232" s="12" t="s">
        <v>187</v>
      </c>
      <c r="C232" s="20"/>
      <c r="D232" s="20"/>
      <c r="E232" s="23"/>
    </row>
    <row r="233" spans="1:5" ht="16.7" customHeight="1" x14ac:dyDescent="0.25">
      <c r="A233" s="205" t="s">
        <v>188</v>
      </c>
      <c r="B233" s="206"/>
      <c r="C233" s="25">
        <v>1927</v>
      </c>
      <c r="D233" s="25">
        <v>2060</v>
      </c>
      <c r="E233" s="26">
        <v>772</v>
      </c>
    </row>
    <row r="234" spans="1:5" x14ac:dyDescent="0.25">
      <c r="A234" s="198" t="s">
        <v>189</v>
      </c>
      <c r="B234" s="12" t="s">
        <v>190</v>
      </c>
      <c r="C234" s="13">
        <v>3</v>
      </c>
      <c r="D234" s="13">
        <v>0</v>
      </c>
      <c r="E234" s="24">
        <v>2</v>
      </c>
    </row>
    <row r="235" spans="1:5" x14ac:dyDescent="0.25">
      <c r="A235" s="199"/>
      <c r="B235" s="12" t="s">
        <v>191</v>
      </c>
      <c r="C235" s="13">
        <v>10</v>
      </c>
      <c r="D235" s="13">
        <v>20</v>
      </c>
      <c r="E235" s="24">
        <v>7</v>
      </c>
    </row>
    <row r="236" spans="1:5" x14ac:dyDescent="0.25">
      <c r="A236" s="200"/>
      <c r="B236" s="12" t="s">
        <v>192</v>
      </c>
      <c r="C236" s="13">
        <v>3</v>
      </c>
      <c r="D236" s="13">
        <v>2</v>
      </c>
      <c r="E236" s="24">
        <v>1</v>
      </c>
    </row>
    <row r="237" spans="1:5" ht="16.7" customHeight="1" x14ac:dyDescent="0.25">
      <c r="A237" s="205" t="s">
        <v>188</v>
      </c>
      <c r="B237" s="206"/>
      <c r="C237" s="25">
        <v>16</v>
      </c>
      <c r="D237" s="25">
        <v>22</v>
      </c>
      <c r="E237" s="26">
        <v>10</v>
      </c>
    </row>
    <row r="238" spans="1:5" x14ac:dyDescent="0.25">
      <c r="A238" s="198" t="s">
        <v>193</v>
      </c>
      <c r="B238" s="12" t="s">
        <v>194</v>
      </c>
      <c r="C238" s="20"/>
      <c r="D238" s="20"/>
      <c r="E238" s="23"/>
    </row>
    <row r="239" spans="1:5" x14ac:dyDescent="0.25">
      <c r="A239" s="199"/>
      <c r="B239" s="12" t="s">
        <v>195</v>
      </c>
      <c r="C239" s="20"/>
      <c r="D239" s="20"/>
      <c r="E239" s="23"/>
    </row>
    <row r="240" spans="1:5" x14ac:dyDescent="0.25">
      <c r="A240" s="199"/>
      <c r="B240" s="12" t="s">
        <v>196</v>
      </c>
      <c r="C240" s="20"/>
      <c r="D240" s="20"/>
      <c r="E240" s="23"/>
    </row>
    <row r="241" spans="1:5" x14ac:dyDescent="0.25">
      <c r="A241" s="199"/>
      <c r="B241" s="12" t="s">
        <v>197</v>
      </c>
      <c r="C241" s="20"/>
      <c r="D241" s="20"/>
      <c r="E241" s="23"/>
    </row>
    <row r="242" spans="1:5" x14ac:dyDescent="0.25">
      <c r="A242" s="199"/>
      <c r="B242" s="12" t="s">
        <v>198</v>
      </c>
      <c r="C242" s="13">
        <v>24</v>
      </c>
      <c r="D242" s="13">
        <v>58</v>
      </c>
      <c r="E242" s="24">
        <v>5</v>
      </c>
    </row>
    <row r="243" spans="1:5" x14ac:dyDescent="0.25">
      <c r="A243" s="199"/>
      <c r="B243" s="12" t="s">
        <v>199</v>
      </c>
      <c r="C243" s="20"/>
      <c r="D243" s="20"/>
      <c r="E243" s="23"/>
    </row>
    <row r="244" spans="1:5" x14ac:dyDescent="0.25">
      <c r="A244" s="199"/>
      <c r="B244" s="12" t="s">
        <v>200</v>
      </c>
      <c r="C244" s="20"/>
      <c r="D244" s="20"/>
      <c r="E244" s="23"/>
    </row>
    <row r="245" spans="1:5" x14ac:dyDescent="0.25">
      <c r="A245" s="199"/>
      <c r="B245" s="12" t="s">
        <v>201</v>
      </c>
      <c r="C245" s="13">
        <v>52</v>
      </c>
      <c r="D245" s="13">
        <v>53</v>
      </c>
      <c r="E245" s="24">
        <v>17</v>
      </c>
    </row>
    <row r="246" spans="1:5" x14ac:dyDescent="0.25">
      <c r="A246" s="199"/>
      <c r="B246" s="12" t="s">
        <v>202</v>
      </c>
      <c r="C246" s="20"/>
      <c r="D246" s="20"/>
      <c r="E246" s="23"/>
    </row>
    <row r="247" spans="1:5" x14ac:dyDescent="0.25">
      <c r="A247" s="199"/>
      <c r="B247" s="12" t="s">
        <v>203</v>
      </c>
      <c r="C247" s="13">
        <v>25</v>
      </c>
      <c r="D247" s="13">
        <v>23</v>
      </c>
      <c r="E247" s="24">
        <v>10</v>
      </c>
    </row>
    <row r="248" spans="1:5" x14ac:dyDescent="0.25">
      <c r="A248" s="199"/>
      <c r="B248" s="12" t="s">
        <v>204</v>
      </c>
      <c r="C248" s="13">
        <v>7</v>
      </c>
      <c r="D248" s="13">
        <v>9</v>
      </c>
      <c r="E248" s="24">
        <v>9</v>
      </c>
    </row>
    <row r="249" spans="1:5" x14ac:dyDescent="0.25">
      <c r="A249" s="199"/>
      <c r="B249" s="12" t="s">
        <v>205</v>
      </c>
      <c r="C249" s="20"/>
      <c r="D249" s="20"/>
      <c r="E249" s="23"/>
    </row>
    <row r="250" spans="1:5" x14ac:dyDescent="0.25">
      <c r="A250" s="199"/>
      <c r="B250" s="12" t="s">
        <v>206</v>
      </c>
      <c r="C250" s="20"/>
      <c r="D250" s="20"/>
      <c r="E250" s="23"/>
    </row>
    <row r="251" spans="1:5" x14ac:dyDescent="0.25">
      <c r="A251" s="199"/>
      <c r="B251" s="12" t="s">
        <v>207</v>
      </c>
      <c r="C251" s="13">
        <v>1</v>
      </c>
      <c r="D251" s="13">
        <v>1</v>
      </c>
      <c r="E251" s="24">
        <v>0</v>
      </c>
    </row>
    <row r="252" spans="1:5" x14ac:dyDescent="0.25">
      <c r="A252" s="199"/>
      <c r="B252" s="12" t="s">
        <v>208</v>
      </c>
      <c r="C252" s="20"/>
      <c r="D252" s="20"/>
      <c r="E252" s="23"/>
    </row>
    <row r="253" spans="1:5" x14ac:dyDescent="0.25">
      <c r="A253" s="199"/>
      <c r="B253" s="12" t="s">
        <v>209</v>
      </c>
      <c r="C253" s="20"/>
      <c r="D253" s="20"/>
      <c r="E253" s="23"/>
    </row>
    <row r="254" spans="1:5" x14ac:dyDescent="0.25">
      <c r="A254" s="199"/>
      <c r="B254" s="12" t="s">
        <v>210</v>
      </c>
      <c r="C254" s="20"/>
      <c r="D254" s="20"/>
      <c r="E254" s="23"/>
    </row>
    <row r="255" spans="1:5" x14ac:dyDescent="0.25">
      <c r="A255" s="199"/>
      <c r="B255" s="12" t="s">
        <v>211</v>
      </c>
      <c r="C255" s="20"/>
      <c r="D255" s="20"/>
      <c r="E255" s="23"/>
    </row>
    <row r="256" spans="1:5" x14ac:dyDescent="0.25">
      <c r="A256" s="199"/>
      <c r="B256" s="12" t="s">
        <v>212</v>
      </c>
      <c r="C256" s="20"/>
      <c r="D256" s="20"/>
      <c r="E256" s="23"/>
    </row>
    <row r="257" spans="1:5" x14ac:dyDescent="0.25">
      <c r="A257" s="199"/>
      <c r="B257" s="12" t="s">
        <v>213</v>
      </c>
      <c r="C257" s="13">
        <v>1</v>
      </c>
      <c r="D257" s="13">
        <v>0</v>
      </c>
      <c r="E257" s="24">
        <v>0</v>
      </c>
    </row>
    <row r="258" spans="1:5" x14ac:dyDescent="0.25">
      <c r="A258" s="199"/>
      <c r="B258" s="12" t="s">
        <v>214</v>
      </c>
      <c r="C258" s="20"/>
      <c r="D258" s="20"/>
      <c r="E258" s="23"/>
    </row>
    <row r="259" spans="1:5" x14ac:dyDescent="0.25">
      <c r="A259" s="199"/>
      <c r="B259" s="12" t="s">
        <v>215</v>
      </c>
      <c r="C259" s="13">
        <v>132</v>
      </c>
      <c r="D259" s="13">
        <v>53</v>
      </c>
      <c r="E259" s="24">
        <v>77</v>
      </c>
    </row>
    <row r="260" spans="1:5" x14ac:dyDescent="0.25">
      <c r="A260" s="199"/>
      <c r="B260" s="12" t="s">
        <v>216</v>
      </c>
      <c r="C260" s="13">
        <v>0</v>
      </c>
      <c r="D260" s="13">
        <v>2</v>
      </c>
      <c r="E260" s="24">
        <v>0</v>
      </c>
    </row>
    <row r="261" spans="1:5" x14ac:dyDescent="0.25">
      <c r="A261" s="199"/>
      <c r="B261" s="12" t="s">
        <v>217</v>
      </c>
      <c r="C261" s="13">
        <v>22</v>
      </c>
      <c r="D261" s="13">
        <v>36</v>
      </c>
      <c r="E261" s="24">
        <v>5</v>
      </c>
    </row>
    <row r="262" spans="1:5" x14ac:dyDescent="0.25">
      <c r="A262" s="199"/>
      <c r="B262" s="12" t="s">
        <v>218</v>
      </c>
      <c r="C262" s="13">
        <v>12</v>
      </c>
      <c r="D262" s="13">
        <v>5</v>
      </c>
      <c r="E262" s="24">
        <v>6</v>
      </c>
    </row>
    <row r="263" spans="1:5" x14ac:dyDescent="0.25">
      <c r="A263" s="199"/>
      <c r="B263" s="12" t="s">
        <v>219</v>
      </c>
      <c r="C263" s="13">
        <v>0</v>
      </c>
      <c r="D263" s="13">
        <v>1</v>
      </c>
      <c r="E263" s="24">
        <v>0</v>
      </c>
    </row>
    <row r="264" spans="1:5" x14ac:dyDescent="0.25">
      <c r="A264" s="199"/>
      <c r="B264" s="12" t="s">
        <v>220</v>
      </c>
      <c r="C264" s="20"/>
      <c r="D264" s="20"/>
      <c r="E264" s="23"/>
    </row>
    <row r="265" spans="1:5" x14ac:dyDescent="0.25">
      <c r="A265" s="199"/>
      <c r="B265" s="12" t="s">
        <v>221</v>
      </c>
      <c r="C265" s="20"/>
      <c r="D265" s="20"/>
      <c r="E265" s="23"/>
    </row>
    <row r="266" spans="1:5" x14ac:dyDescent="0.25">
      <c r="A266" s="199"/>
      <c r="B266" s="12" t="s">
        <v>222</v>
      </c>
      <c r="C266" s="20"/>
      <c r="D266" s="20"/>
      <c r="E266" s="23"/>
    </row>
    <row r="267" spans="1:5" x14ac:dyDescent="0.25">
      <c r="A267" s="199"/>
      <c r="B267" s="12" t="s">
        <v>223</v>
      </c>
      <c r="C267" s="20"/>
      <c r="D267" s="20"/>
      <c r="E267" s="23"/>
    </row>
    <row r="268" spans="1:5" x14ac:dyDescent="0.25">
      <c r="A268" s="199"/>
      <c r="B268" s="12" t="s">
        <v>224</v>
      </c>
      <c r="C268" s="20"/>
      <c r="D268" s="20"/>
      <c r="E268" s="23"/>
    </row>
    <row r="269" spans="1:5" x14ac:dyDescent="0.25">
      <c r="A269" s="199"/>
      <c r="B269" s="12" t="s">
        <v>225</v>
      </c>
      <c r="C269" s="13">
        <v>2</v>
      </c>
      <c r="D269" s="13">
        <v>3</v>
      </c>
      <c r="E269" s="24">
        <v>0</v>
      </c>
    </row>
    <row r="270" spans="1:5" x14ac:dyDescent="0.25">
      <c r="A270" s="200"/>
      <c r="B270" s="12" t="s">
        <v>226</v>
      </c>
      <c r="C270" s="13">
        <v>6</v>
      </c>
      <c r="D270" s="13">
        <v>11</v>
      </c>
      <c r="E270" s="24">
        <v>3</v>
      </c>
    </row>
    <row r="271" spans="1:5" ht="16.7" customHeight="1" x14ac:dyDescent="0.25">
      <c r="A271" s="205" t="s">
        <v>188</v>
      </c>
      <c r="B271" s="206"/>
      <c r="C271" s="25">
        <v>284</v>
      </c>
      <c r="D271" s="25">
        <v>255</v>
      </c>
      <c r="E271" s="26">
        <v>132</v>
      </c>
    </row>
    <row r="272" spans="1:5" ht="16.7" customHeight="1" x14ac:dyDescent="0.25">
      <c r="A272" s="11" t="s">
        <v>227</v>
      </c>
      <c r="B272" s="12" t="s">
        <v>228</v>
      </c>
      <c r="C272" s="20"/>
      <c r="D272" s="20"/>
      <c r="E272" s="23"/>
    </row>
    <row r="273" spans="1:5" ht="16.7" customHeight="1" x14ac:dyDescent="0.25">
      <c r="A273" s="205" t="s">
        <v>188</v>
      </c>
      <c r="B273" s="206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3">
        <v>15</v>
      </c>
      <c r="D274" s="13">
        <v>12</v>
      </c>
      <c r="E274" s="24">
        <v>1</v>
      </c>
    </row>
    <row r="275" spans="1:5" x14ac:dyDescent="0.25">
      <c r="A275" s="199"/>
      <c r="B275" s="12" t="s">
        <v>231</v>
      </c>
      <c r="C275" s="20"/>
      <c r="D275" s="20"/>
      <c r="E275" s="23"/>
    </row>
    <row r="276" spans="1:5" x14ac:dyDescent="0.25">
      <c r="A276" s="199"/>
      <c r="B276" s="12" t="s">
        <v>232</v>
      </c>
      <c r="C276" s="20"/>
      <c r="D276" s="20"/>
      <c r="E276" s="23"/>
    </row>
    <row r="277" spans="1:5" x14ac:dyDescent="0.25">
      <c r="A277" s="199"/>
      <c r="B277" s="12" t="s">
        <v>233</v>
      </c>
      <c r="C277" s="13">
        <v>7</v>
      </c>
      <c r="D277" s="13">
        <v>7</v>
      </c>
      <c r="E277" s="24">
        <v>1</v>
      </c>
    </row>
    <row r="278" spans="1:5" x14ac:dyDescent="0.25">
      <c r="A278" s="199"/>
      <c r="B278" s="12" t="s">
        <v>234</v>
      </c>
      <c r="C278" s="13">
        <v>1</v>
      </c>
      <c r="D278" s="13">
        <v>0</v>
      </c>
      <c r="E278" s="24">
        <v>0</v>
      </c>
    </row>
    <row r="279" spans="1:5" x14ac:dyDescent="0.25">
      <c r="A279" s="199"/>
      <c r="B279" s="12" t="s">
        <v>235</v>
      </c>
      <c r="C279" s="20"/>
      <c r="D279" s="20"/>
      <c r="E279" s="23"/>
    </row>
    <row r="280" spans="1:5" x14ac:dyDescent="0.25">
      <c r="A280" s="199"/>
      <c r="B280" s="12" t="s">
        <v>236</v>
      </c>
      <c r="C280" s="20"/>
      <c r="D280" s="20"/>
      <c r="E280" s="23"/>
    </row>
    <row r="281" spans="1:5" x14ac:dyDescent="0.25">
      <c r="A281" s="199"/>
      <c r="B281" s="12" t="s">
        <v>237</v>
      </c>
      <c r="C281" s="20"/>
      <c r="D281" s="20"/>
      <c r="E281" s="23"/>
    </row>
    <row r="282" spans="1:5" x14ac:dyDescent="0.25">
      <c r="A282" s="200"/>
      <c r="B282" s="12" t="s">
        <v>238</v>
      </c>
      <c r="C282" s="20"/>
      <c r="D282" s="20"/>
      <c r="E282" s="23"/>
    </row>
    <row r="283" spans="1:5" ht="16.7" customHeight="1" x14ac:dyDescent="0.25">
      <c r="A283" s="205" t="s">
        <v>188</v>
      </c>
      <c r="B283" s="206"/>
      <c r="C283" s="25">
        <v>23</v>
      </c>
      <c r="D283" s="25">
        <v>19</v>
      </c>
      <c r="E283" s="26">
        <v>2</v>
      </c>
    </row>
    <row r="284" spans="1:5" x14ac:dyDescent="0.25">
      <c r="A284" s="198" t="s">
        <v>239</v>
      </c>
      <c r="B284" s="12" t="s">
        <v>240</v>
      </c>
      <c r="C284" s="20"/>
      <c r="D284" s="20"/>
      <c r="E284" s="23"/>
    </row>
    <row r="285" spans="1:5" x14ac:dyDescent="0.25">
      <c r="A285" s="199"/>
      <c r="B285" s="12" t="s">
        <v>241</v>
      </c>
      <c r="C285" s="20"/>
      <c r="D285" s="20"/>
      <c r="E285" s="23"/>
    </row>
    <row r="286" spans="1:5" x14ac:dyDescent="0.25">
      <c r="A286" s="200"/>
      <c r="B286" s="12" t="s">
        <v>190</v>
      </c>
      <c r="C286" s="20"/>
      <c r="D286" s="20"/>
      <c r="E286" s="23"/>
    </row>
    <row r="287" spans="1:5" ht="16.7" customHeight="1" x14ac:dyDescent="0.25">
      <c r="A287" s="205" t="s">
        <v>188</v>
      </c>
      <c r="B287" s="206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13">
        <v>4</v>
      </c>
      <c r="D288" s="13">
        <v>6</v>
      </c>
      <c r="E288" s="24">
        <v>0</v>
      </c>
    </row>
    <row r="289" spans="1:5" x14ac:dyDescent="0.25">
      <c r="A289" s="199"/>
      <c r="B289" s="12" t="s">
        <v>244</v>
      </c>
      <c r="C289" s="13">
        <v>3</v>
      </c>
      <c r="D289" s="13">
        <v>5</v>
      </c>
      <c r="E289" s="24">
        <v>2</v>
      </c>
    </row>
    <row r="290" spans="1:5" x14ac:dyDescent="0.25">
      <c r="A290" s="199"/>
      <c r="B290" s="12" t="s">
        <v>245</v>
      </c>
      <c r="C290" s="13">
        <v>1</v>
      </c>
      <c r="D290" s="13">
        <v>0</v>
      </c>
      <c r="E290" s="24">
        <v>1</v>
      </c>
    </row>
    <row r="291" spans="1:5" x14ac:dyDescent="0.25">
      <c r="A291" s="199"/>
      <c r="B291" s="12" t="s">
        <v>246</v>
      </c>
      <c r="C291" s="20"/>
      <c r="D291" s="20"/>
      <c r="E291" s="23"/>
    </row>
    <row r="292" spans="1:5" x14ac:dyDescent="0.25">
      <c r="A292" s="199"/>
      <c r="B292" s="12" t="s">
        <v>247</v>
      </c>
      <c r="C292" s="20"/>
      <c r="D292" s="20"/>
      <c r="E292" s="23"/>
    </row>
    <row r="293" spans="1:5" x14ac:dyDescent="0.25">
      <c r="A293" s="199"/>
      <c r="B293" s="12" t="s">
        <v>248</v>
      </c>
      <c r="C293" s="13">
        <v>2</v>
      </c>
      <c r="D293" s="13">
        <v>4</v>
      </c>
      <c r="E293" s="24">
        <v>1</v>
      </c>
    </row>
    <row r="294" spans="1:5" x14ac:dyDescent="0.25">
      <c r="A294" s="199"/>
      <c r="B294" s="12" t="s">
        <v>249</v>
      </c>
      <c r="C294" s="20"/>
      <c r="D294" s="20"/>
      <c r="E294" s="23"/>
    </row>
    <row r="295" spans="1:5" x14ac:dyDescent="0.25">
      <c r="A295" s="199"/>
      <c r="B295" s="12" t="s">
        <v>250</v>
      </c>
      <c r="C295" s="20"/>
      <c r="D295" s="20"/>
      <c r="E295" s="23"/>
    </row>
    <row r="296" spans="1:5" x14ac:dyDescent="0.25">
      <c r="A296" s="199"/>
      <c r="B296" s="12" t="s">
        <v>251</v>
      </c>
      <c r="C296" s="13">
        <v>0</v>
      </c>
      <c r="D296" s="13">
        <v>1</v>
      </c>
      <c r="E296" s="24">
        <v>0</v>
      </c>
    </row>
    <row r="297" spans="1:5" x14ac:dyDescent="0.25">
      <c r="A297" s="199"/>
      <c r="B297" s="12" t="s">
        <v>252</v>
      </c>
      <c r="C297" s="20"/>
      <c r="D297" s="20"/>
      <c r="E297" s="23"/>
    </row>
    <row r="298" spans="1:5" x14ac:dyDescent="0.25">
      <c r="A298" s="200"/>
      <c r="B298" s="12" t="s">
        <v>253</v>
      </c>
      <c r="C298" s="20"/>
      <c r="D298" s="20"/>
      <c r="E298" s="23"/>
    </row>
    <row r="299" spans="1:5" ht="16.7" customHeight="1" x14ac:dyDescent="0.25">
      <c r="A299" s="205" t="s">
        <v>188</v>
      </c>
      <c r="B299" s="206"/>
      <c r="C299" s="25">
        <v>10</v>
      </c>
      <c r="D299" s="25">
        <v>16</v>
      </c>
      <c r="E299" s="26">
        <v>4</v>
      </c>
    </row>
    <row r="300" spans="1:5" x14ac:dyDescent="0.25">
      <c r="A300" s="198" t="s">
        <v>254</v>
      </c>
      <c r="B300" s="12" t="s">
        <v>255</v>
      </c>
      <c r="C300" s="13">
        <v>3</v>
      </c>
      <c r="D300" s="13">
        <v>1</v>
      </c>
      <c r="E300" s="24">
        <v>1</v>
      </c>
    </row>
    <row r="301" spans="1:5" x14ac:dyDescent="0.25">
      <c r="A301" s="199"/>
      <c r="B301" s="12" t="s">
        <v>256</v>
      </c>
      <c r="C301" s="20"/>
      <c r="D301" s="20"/>
      <c r="E301" s="23"/>
    </row>
    <row r="302" spans="1:5" x14ac:dyDescent="0.25">
      <c r="A302" s="200"/>
      <c r="B302" s="12" t="s">
        <v>257</v>
      </c>
      <c r="C302" s="13">
        <v>10</v>
      </c>
      <c r="D302" s="13">
        <v>22</v>
      </c>
      <c r="E302" s="24">
        <v>1</v>
      </c>
    </row>
    <row r="303" spans="1:5" ht="16.7" customHeight="1" x14ac:dyDescent="0.25">
      <c r="A303" s="205" t="s">
        <v>188</v>
      </c>
      <c r="B303" s="206"/>
      <c r="C303" s="25">
        <v>13</v>
      </c>
      <c r="D303" s="25">
        <v>23</v>
      </c>
      <c r="E303" s="26">
        <v>2</v>
      </c>
    </row>
    <row r="304" spans="1:5" x14ac:dyDescent="0.25">
      <c r="A304" s="198" t="s">
        <v>258</v>
      </c>
      <c r="B304" s="12" t="s">
        <v>259</v>
      </c>
      <c r="C304" s="20"/>
      <c r="D304" s="20"/>
      <c r="E304" s="23"/>
    </row>
    <row r="305" spans="1:5" x14ac:dyDescent="0.25">
      <c r="A305" s="199"/>
      <c r="B305" s="12" t="s">
        <v>260</v>
      </c>
      <c r="C305" s="20"/>
      <c r="D305" s="20"/>
      <c r="E305" s="23"/>
    </row>
    <row r="306" spans="1:5" x14ac:dyDescent="0.25">
      <c r="A306" s="200"/>
      <c r="B306" s="12" t="s">
        <v>261</v>
      </c>
      <c r="C306" s="13">
        <v>2</v>
      </c>
      <c r="D306" s="13">
        <v>5</v>
      </c>
      <c r="E306" s="24">
        <v>0</v>
      </c>
    </row>
    <row r="307" spans="1:5" ht="16.7" customHeight="1" x14ac:dyDescent="0.25">
      <c r="A307" s="205" t="s">
        <v>188</v>
      </c>
      <c r="B307" s="206"/>
      <c r="C307" s="25">
        <v>2</v>
      </c>
      <c r="D307" s="25">
        <v>5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20"/>
      <c r="D308" s="20"/>
      <c r="E308" s="23"/>
    </row>
    <row r="309" spans="1:5" x14ac:dyDescent="0.25">
      <c r="A309" s="199"/>
      <c r="B309" s="12" t="s">
        <v>264</v>
      </c>
      <c r="C309" s="13">
        <v>4</v>
      </c>
      <c r="D309" s="13">
        <v>0</v>
      </c>
      <c r="E309" s="24">
        <v>0</v>
      </c>
    </row>
    <row r="310" spans="1:5" x14ac:dyDescent="0.25">
      <c r="A310" s="199"/>
      <c r="B310" s="12" t="s">
        <v>265</v>
      </c>
      <c r="C310" s="13">
        <v>1</v>
      </c>
      <c r="D310" s="13">
        <v>0</v>
      </c>
      <c r="E310" s="24">
        <v>0</v>
      </c>
    </row>
    <row r="311" spans="1:5" x14ac:dyDescent="0.25">
      <c r="A311" s="199"/>
      <c r="B311" s="12" t="s">
        <v>266</v>
      </c>
      <c r="C311" s="13">
        <v>4</v>
      </c>
      <c r="D311" s="13">
        <v>2</v>
      </c>
      <c r="E311" s="24">
        <v>0</v>
      </c>
    </row>
    <row r="312" spans="1:5" x14ac:dyDescent="0.25">
      <c r="A312" s="199"/>
      <c r="B312" s="12" t="s">
        <v>255</v>
      </c>
      <c r="C312" s="20"/>
      <c r="D312" s="20"/>
      <c r="E312" s="23"/>
    </row>
    <row r="313" spans="1:5" x14ac:dyDescent="0.25">
      <c r="A313" s="199"/>
      <c r="B313" s="12" t="s">
        <v>267</v>
      </c>
      <c r="C313" s="20"/>
      <c r="D313" s="20"/>
      <c r="E313" s="23"/>
    </row>
    <row r="314" spans="1:5" x14ac:dyDescent="0.25">
      <c r="A314" s="199"/>
      <c r="B314" s="12" t="s">
        <v>268</v>
      </c>
      <c r="C314" s="13">
        <v>2</v>
      </c>
      <c r="D314" s="13">
        <v>2</v>
      </c>
      <c r="E314" s="24">
        <v>3</v>
      </c>
    </row>
    <row r="315" spans="1:5" x14ac:dyDescent="0.25">
      <c r="A315" s="199"/>
      <c r="B315" s="12" t="s">
        <v>269</v>
      </c>
      <c r="C315" s="13">
        <v>20</v>
      </c>
      <c r="D315" s="13">
        <v>29</v>
      </c>
      <c r="E315" s="24">
        <v>0</v>
      </c>
    </row>
    <row r="316" spans="1:5" x14ac:dyDescent="0.25">
      <c r="A316" s="199"/>
      <c r="B316" s="12" t="s">
        <v>270</v>
      </c>
      <c r="C316" s="13">
        <v>135</v>
      </c>
      <c r="D316" s="13">
        <v>4</v>
      </c>
      <c r="E316" s="24">
        <v>36</v>
      </c>
    </row>
    <row r="317" spans="1:5" x14ac:dyDescent="0.25">
      <c r="A317" s="199"/>
      <c r="B317" s="12" t="s">
        <v>271</v>
      </c>
      <c r="C317" s="20"/>
      <c r="D317" s="20"/>
      <c r="E317" s="23"/>
    </row>
    <row r="318" spans="1:5" x14ac:dyDescent="0.25">
      <c r="A318" s="199"/>
      <c r="B318" s="12" t="s">
        <v>272</v>
      </c>
      <c r="C318" s="20"/>
      <c r="D318" s="20"/>
      <c r="E318" s="23"/>
    </row>
    <row r="319" spans="1:5" x14ac:dyDescent="0.25">
      <c r="A319" s="199"/>
      <c r="B319" s="12" t="s">
        <v>273</v>
      </c>
      <c r="C319" s="20"/>
      <c r="D319" s="20"/>
      <c r="E319" s="23"/>
    </row>
    <row r="320" spans="1:5" x14ac:dyDescent="0.25">
      <c r="A320" s="200"/>
      <c r="B320" s="12" t="s">
        <v>274</v>
      </c>
      <c r="C320" s="20"/>
      <c r="D320" s="20"/>
      <c r="E320" s="23"/>
    </row>
    <row r="321" spans="1:5" ht="16.7" customHeight="1" x14ac:dyDescent="0.25">
      <c r="A321" s="205" t="s">
        <v>188</v>
      </c>
      <c r="B321" s="206"/>
      <c r="C321" s="25">
        <v>166</v>
      </c>
      <c r="D321" s="25">
        <v>37</v>
      </c>
      <c r="E321" s="26">
        <v>39</v>
      </c>
    </row>
    <row r="322" spans="1:5" x14ac:dyDescent="0.25">
      <c r="A322" s="198" t="s">
        <v>275</v>
      </c>
      <c r="B322" s="12" t="s">
        <v>276</v>
      </c>
      <c r="C322" s="20"/>
      <c r="D322" s="20"/>
      <c r="E322" s="23"/>
    </row>
    <row r="323" spans="1:5" x14ac:dyDescent="0.25">
      <c r="A323" s="199"/>
      <c r="B323" s="12" t="s">
        <v>277</v>
      </c>
      <c r="C323" s="13">
        <v>13</v>
      </c>
      <c r="D323" s="13">
        <v>16</v>
      </c>
      <c r="E323" s="24">
        <v>0</v>
      </c>
    </row>
    <row r="324" spans="1:5" x14ac:dyDescent="0.25">
      <c r="A324" s="199"/>
      <c r="B324" s="12" t="s">
        <v>200</v>
      </c>
      <c r="C324" s="20"/>
      <c r="D324" s="20"/>
      <c r="E324" s="23"/>
    </row>
    <row r="325" spans="1:5" x14ac:dyDescent="0.25">
      <c r="A325" s="199"/>
      <c r="B325" s="12" t="s">
        <v>201</v>
      </c>
      <c r="C325" s="13">
        <v>215</v>
      </c>
      <c r="D325" s="13">
        <v>321</v>
      </c>
      <c r="E325" s="24">
        <v>11</v>
      </c>
    </row>
    <row r="326" spans="1:5" x14ac:dyDescent="0.25">
      <c r="A326" s="199"/>
      <c r="B326" s="12" t="s">
        <v>202</v>
      </c>
      <c r="C326" s="13">
        <v>5</v>
      </c>
      <c r="D326" s="13">
        <v>15</v>
      </c>
      <c r="E326" s="24">
        <v>0</v>
      </c>
    </row>
    <row r="327" spans="1:5" x14ac:dyDescent="0.25">
      <c r="A327" s="199"/>
      <c r="B327" s="12" t="s">
        <v>203</v>
      </c>
      <c r="C327" s="13">
        <v>230</v>
      </c>
      <c r="D327" s="13">
        <v>75</v>
      </c>
      <c r="E327" s="24">
        <v>113</v>
      </c>
    </row>
    <row r="328" spans="1:5" x14ac:dyDescent="0.25">
      <c r="A328" s="199"/>
      <c r="B328" s="12" t="s">
        <v>278</v>
      </c>
      <c r="C328" s="20"/>
      <c r="D328" s="20"/>
      <c r="E328" s="23"/>
    </row>
    <row r="329" spans="1:5" x14ac:dyDescent="0.25">
      <c r="A329" s="199"/>
      <c r="B329" s="12" t="s">
        <v>279</v>
      </c>
      <c r="C329" s="13">
        <v>3</v>
      </c>
      <c r="D329" s="13">
        <v>4</v>
      </c>
      <c r="E329" s="24">
        <v>0</v>
      </c>
    </row>
    <row r="330" spans="1:5" x14ac:dyDescent="0.25">
      <c r="A330" s="199"/>
      <c r="B330" s="12" t="s">
        <v>280</v>
      </c>
      <c r="C330" s="13">
        <v>24</v>
      </c>
      <c r="D330" s="13">
        <v>10</v>
      </c>
      <c r="E330" s="24">
        <v>13</v>
      </c>
    </row>
    <row r="331" spans="1:5" x14ac:dyDescent="0.25">
      <c r="A331" s="199"/>
      <c r="B331" s="12" t="s">
        <v>210</v>
      </c>
      <c r="C331" s="20"/>
      <c r="D331" s="20"/>
      <c r="E331" s="23"/>
    </row>
    <row r="332" spans="1:5" x14ac:dyDescent="0.25">
      <c r="A332" s="199"/>
      <c r="B332" s="12" t="s">
        <v>281</v>
      </c>
      <c r="C332" s="20"/>
      <c r="D332" s="20"/>
      <c r="E332" s="23"/>
    </row>
    <row r="333" spans="1:5" x14ac:dyDescent="0.25">
      <c r="A333" s="199"/>
      <c r="B333" s="12" t="s">
        <v>213</v>
      </c>
      <c r="C333" s="20"/>
      <c r="D333" s="20"/>
      <c r="E333" s="23"/>
    </row>
    <row r="334" spans="1:5" x14ac:dyDescent="0.25">
      <c r="A334" s="199"/>
      <c r="B334" s="12" t="s">
        <v>214</v>
      </c>
      <c r="C334" s="20"/>
      <c r="D334" s="20"/>
      <c r="E334" s="23"/>
    </row>
    <row r="335" spans="1:5" x14ac:dyDescent="0.25">
      <c r="A335" s="199"/>
      <c r="B335" s="12" t="s">
        <v>282</v>
      </c>
      <c r="C335" s="13">
        <v>401</v>
      </c>
      <c r="D335" s="13">
        <v>213</v>
      </c>
      <c r="E335" s="24">
        <v>306</v>
      </c>
    </row>
    <row r="336" spans="1:5" x14ac:dyDescent="0.25">
      <c r="A336" s="199"/>
      <c r="B336" s="12" t="s">
        <v>283</v>
      </c>
      <c r="C336" s="13">
        <v>456</v>
      </c>
      <c r="D336" s="13">
        <v>555</v>
      </c>
      <c r="E336" s="24">
        <v>0</v>
      </c>
    </row>
    <row r="337" spans="1:5" x14ac:dyDescent="0.25">
      <c r="A337" s="199"/>
      <c r="B337" s="12" t="s">
        <v>284</v>
      </c>
      <c r="C337" s="13">
        <v>53</v>
      </c>
      <c r="D337" s="13">
        <v>52</v>
      </c>
      <c r="E337" s="24">
        <v>31</v>
      </c>
    </row>
    <row r="338" spans="1:5" x14ac:dyDescent="0.25">
      <c r="A338" s="199"/>
      <c r="B338" s="12" t="s">
        <v>218</v>
      </c>
      <c r="C338" s="20"/>
      <c r="D338" s="20"/>
      <c r="E338" s="23"/>
    </row>
    <row r="339" spans="1:5" x14ac:dyDescent="0.25">
      <c r="A339" s="199"/>
      <c r="B339" s="12" t="s">
        <v>285</v>
      </c>
      <c r="C339" s="20"/>
      <c r="D339" s="20"/>
      <c r="E339" s="23"/>
    </row>
    <row r="340" spans="1:5" x14ac:dyDescent="0.25">
      <c r="A340" s="199"/>
      <c r="B340" s="12" t="s">
        <v>286</v>
      </c>
      <c r="C340" s="13">
        <v>7</v>
      </c>
      <c r="D340" s="13">
        <v>5</v>
      </c>
      <c r="E340" s="24">
        <v>2</v>
      </c>
    </row>
    <row r="341" spans="1:5" x14ac:dyDescent="0.25">
      <c r="A341" s="199"/>
      <c r="B341" s="12" t="s">
        <v>287</v>
      </c>
      <c r="C341" s="13">
        <v>16</v>
      </c>
      <c r="D341" s="13">
        <v>13</v>
      </c>
      <c r="E341" s="24">
        <v>7</v>
      </c>
    </row>
    <row r="342" spans="1:5" x14ac:dyDescent="0.25">
      <c r="A342" s="199"/>
      <c r="B342" s="12" t="s">
        <v>223</v>
      </c>
      <c r="C342" s="20"/>
      <c r="D342" s="20"/>
      <c r="E342" s="23"/>
    </row>
    <row r="343" spans="1:5" x14ac:dyDescent="0.25">
      <c r="A343" s="200"/>
      <c r="B343" s="12" t="s">
        <v>226</v>
      </c>
      <c r="C343" s="13">
        <v>517</v>
      </c>
      <c r="D343" s="13">
        <v>836</v>
      </c>
      <c r="E343" s="24">
        <v>141</v>
      </c>
    </row>
    <row r="344" spans="1:5" ht="16.7" customHeight="1" x14ac:dyDescent="0.25">
      <c r="A344" s="205" t="s">
        <v>188</v>
      </c>
      <c r="B344" s="206"/>
      <c r="C344" s="29">
        <v>1940</v>
      </c>
      <c r="D344" s="29">
        <v>2115</v>
      </c>
      <c r="E344" s="30">
        <v>624</v>
      </c>
    </row>
  </sheetData>
  <sheetProtection algorithmName="SHA-512" hashValue="e3idOk0CdL987YzS73i3Qd7+orvBQo/fWZ2SUgY+07Xa/LxYy1upxy5T/4UqKdeVPTEopCB1goXcS7UeRo9ieQ==" saltValue="T0embmrqwI0Vcm/Qb+2uI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643</v>
      </c>
      <c r="G2" s="106" t="s">
        <v>909</v>
      </c>
      <c r="H2" s="106" t="s">
        <v>936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908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794</v>
      </c>
      <c r="AB2" s="106" t="s">
        <v>803</v>
      </c>
      <c r="AC2" s="106" t="s">
        <v>806</v>
      </c>
      <c r="AD2" s="106" t="s">
        <v>476</v>
      </c>
      <c r="AE2" s="106" t="s">
        <v>848</v>
      </c>
      <c r="AF2" s="106" t="s">
        <v>858</v>
      </c>
      <c r="AI2" s="106" t="s">
        <v>176</v>
      </c>
      <c r="AL2" s="106" t="s">
        <v>476</v>
      </c>
      <c r="AM2" s="106" t="s">
        <v>476</v>
      </c>
      <c r="AN2" s="106" t="s">
        <v>477</v>
      </c>
      <c r="AO2" s="106" t="s">
        <v>477</v>
      </c>
      <c r="AT2" s="106" t="s">
        <v>476</v>
      </c>
      <c r="AV2" s="106" t="s">
        <v>476</v>
      </c>
      <c r="AW2" s="106" t="s">
        <v>849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F3" s="106" t="s">
        <v>922</v>
      </c>
      <c r="G3" s="106" t="s">
        <v>910</v>
      </c>
      <c r="H3" s="106" t="s">
        <v>909</v>
      </c>
      <c r="I3" s="106" t="s">
        <v>909</v>
      </c>
      <c r="J3" s="106" t="s">
        <v>909</v>
      </c>
      <c r="K3" s="106" t="s">
        <v>909</v>
      </c>
      <c r="L3" s="106" t="s">
        <v>909</v>
      </c>
      <c r="O3" s="106" t="s">
        <v>909</v>
      </c>
      <c r="P3" s="106" t="s">
        <v>910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795</v>
      </c>
      <c r="AB3" s="106" t="s">
        <v>804</v>
      </c>
      <c r="AC3" s="106" t="s">
        <v>807</v>
      </c>
      <c r="AD3" s="106" t="s">
        <v>477</v>
      </c>
      <c r="AE3" s="106" t="s">
        <v>849</v>
      </c>
      <c r="AF3" s="106" t="s">
        <v>790</v>
      </c>
      <c r="AI3" s="106" t="s">
        <v>177</v>
      </c>
      <c r="AL3" s="106" t="s">
        <v>477</v>
      </c>
      <c r="AM3" s="106" t="s">
        <v>477</v>
      </c>
      <c r="AN3" s="106" t="s">
        <v>480</v>
      </c>
      <c r="AO3" s="106" t="s">
        <v>480</v>
      </c>
      <c r="AT3" s="106" t="s">
        <v>481</v>
      </c>
      <c r="AV3" s="106" t="s">
        <v>477</v>
      </c>
      <c r="AW3" s="106" t="s">
        <v>850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910</v>
      </c>
      <c r="F4" s="106" t="s">
        <v>923</v>
      </c>
      <c r="G4" s="106" t="s">
        <v>923</v>
      </c>
      <c r="H4" s="106" t="s">
        <v>910</v>
      </c>
      <c r="I4" s="106" t="s">
        <v>910</v>
      </c>
      <c r="J4" s="106" t="s">
        <v>910</v>
      </c>
      <c r="K4" s="106" t="s">
        <v>912</v>
      </c>
      <c r="L4" s="106" t="s">
        <v>910</v>
      </c>
      <c r="O4" s="106" t="s">
        <v>910</v>
      </c>
      <c r="P4" s="106" t="s">
        <v>954</v>
      </c>
      <c r="Q4" s="106" t="s">
        <v>954</v>
      </c>
      <c r="R4" s="106" t="s">
        <v>709</v>
      </c>
      <c r="S4" s="106" t="s">
        <v>954</v>
      </c>
      <c r="T4" s="106" t="s">
        <v>955</v>
      </c>
      <c r="U4" s="106" t="s">
        <v>709</v>
      </c>
      <c r="V4" s="106" t="s">
        <v>29</v>
      </c>
      <c r="W4" s="106" t="s">
        <v>1038</v>
      </c>
      <c r="AC4" s="106" t="s">
        <v>808</v>
      </c>
      <c r="AD4" s="106" t="s">
        <v>480</v>
      </c>
      <c r="AE4" s="106" t="s">
        <v>850</v>
      </c>
      <c r="AF4" s="106" t="s">
        <v>859</v>
      </c>
      <c r="AI4" s="106" t="s">
        <v>178</v>
      </c>
      <c r="AL4" s="106" t="s">
        <v>480</v>
      </c>
      <c r="AM4" s="106" t="s">
        <v>480</v>
      </c>
      <c r="AN4" s="106" t="s">
        <v>481</v>
      </c>
      <c r="AO4" s="106" t="s">
        <v>481</v>
      </c>
      <c r="AV4" s="106" t="s">
        <v>480</v>
      </c>
      <c r="AW4" s="106" t="s">
        <v>851</v>
      </c>
    </row>
    <row r="5" spans="1:50" x14ac:dyDescent="0.2">
      <c r="A5" s="106" t="s">
        <v>698</v>
      </c>
      <c r="B5" s="106" t="s">
        <v>105</v>
      </c>
      <c r="C5" s="106" t="s">
        <v>1015</v>
      </c>
      <c r="D5" s="106" t="s">
        <v>912</v>
      </c>
      <c r="E5" s="106" t="s">
        <v>912</v>
      </c>
      <c r="F5" s="106" t="s">
        <v>932</v>
      </c>
      <c r="G5" s="106" t="s">
        <v>926</v>
      </c>
      <c r="H5" s="106" t="s">
        <v>643</v>
      </c>
      <c r="I5" s="106" t="s">
        <v>916</v>
      </c>
      <c r="J5" s="106" t="s">
        <v>643</v>
      </c>
      <c r="K5" s="106" t="s">
        <v>921</v>
      </c>
      <c r="L5" s="106" t="s">
        <v>912</v>
      </c>
      <c r="O5" s="106" t="s">
        <v>643</v>
      </c>
      <c r="P5" s="106" t="s">
        <v>955</v>
      </c>
      <c r="Q5" s="106" t="s">
        <v>958</v>
      </c>
      <c r="R5" s="106" t="s">
        <v>710</v>
      </c>
      <c r="S5" s="106" t="s">
        <v>955</v>
      </c>
      <c r="T5" s="106" t="s">
        <v>956</v>
      </c>
      <c r="U5" s="106" t="s">
        <v>710</v>
      </c>
      <c r="V5" s="106" t="s">
        <v>30</v>
      </c>
      <c r="AD5" s="106" t="s">
        <v>481</v>
      </c>
      <c r="AE5" s="106" t="s">
        <v>851</v>
      </c>
      <c r="AI5" s="106" t="s">
        <v>179</v>
      </c>
      <c r="AL5" s="106" t="s">
        <v>481</v>
      </c>
      <c r="AM5" s="106" t="s">
        <v>481</v>
      </c>
      <c r="AN5" s="106" t="s">
        <v>482</v>
      </c>
      <c r="AV5" s="106" t="s">
        <v>481</v>
      </c>
      <c r="AW5" s="106" t="s">
        <v>459</v>
      </c>
    </row>
    <row r="6" spans="1:50" x14ac:dyDescent="0.2">
      <c r="A6" s="106" t="s">
        <v>1032</v>
      </c>
      <c r="B6" s="106" t="s">
        <v>106</v>
      </c>
      <c r="C6" s="106" t="s">
        <v>1017</v>
      </c>
      <c r="D6" s="106" t="s">
        <v>916</v>
      </c>
      <c r="E6" s="106" t="s">
        <v>643</v>
      </c>
      <c r="F6" s="106" t="s">
        <v>107</v>
      </c>
      <c r="G6" s="106" t="s">
        <v>107</v>
      </c>
      <c r="H6" s="106" t="s">
        <v>921</v>
      </c>
      <c r="I6" s="106" t="s">
        <v>643</v>
      </c>
      <c r="J6" s="106" t="s">
        <v>923</v>
      </c>
      <c r="K6" s="106" t="s">
        <v>926</v>
      </c>
      <c r="L6" s="106" t="s">
        <v>914</v>
      </c>
      <c r="O6" s="106" t="s">
        <v>923</v>
      </c>
      <c r="P6" s="106" t="s">
        <v>958</v>
      </c>
      <c r="R6" s="106" t="s">
        <v>711</v>
      </c>
      <c r="S6" s="106" t="s">
        <v>958</v>
      </c>
      <c r="T6" s="106" t="s">
        <v>958</v>
      </c>
      <c r="U6" s="106" t="s">
        <v>766</v>
      </c>
      <c r="V6" s="106" t="s">
        <v>31</v>
      </c>
      <c r="AD6" s="106" t="s">
        <v>482</v>
      </c>
      <c r="AI6" s="106" t="s">
        <v>180</v>
      </c>
      <c r="AW6" s="106" t="s">
        <v>852</v>
      </c>
    </row>
    <row r="7" spans="1:50" x14ac:dyDescent="0.2">
      <c r="C7" s="106" t="s">
        <v>255</v>
      </c>
      <c r="D7" s="106" t="s">
        <v>643</v>
      </c>
      <c r="E7" s="106" t="s">
        <v>922</v>
      </c>
      <c r="H7" s="106" t="s">
        <v>922</v>
      </c>
      <c r="I7" s="106" t="s">
        <v>923</v>
      </c>
      <c r="J7" s="106" t="s">
        <v>924</v>
      </c>
      <c r="K7" s="106" t="s">
        <v>928</v>
      </c>
      <c r="L7" s="106" t="s">
        <v>643</v>
      </c>
      <c r="O7" s="106" t="s">
        <v>924</v>
      </c>
      <c r="R7" s="106" t="s">
        <v>712</v>
      </c>
      <c r="AI7" s="106" t="s">
        <v>182</v>
      </c>
    </row>
    <row r="8" spans="1:50" x14ac:dyDescent="0.2">
      <c r="C8" s="106" t="s">
        <v>1018</v>
      </c>
      <c r="D8" s="106" t="s">
        <v>923</v>
      </c>
      <c r="E8" s="106" t="s">
        <v>926</v>
      </c>
      <c r="H8" s="106" t="s">
        <v>923</v>
      </c>
      <c r="I8" s="106" t="s">
        <v>926</v>
      </c>
      <c r="J8" s="106" t="s">
        <v>926</v>
      </c>
      <c r="K8" s="106" t="s">
        <v>932</v>
      </c>
      <c r="L8" s="106" t="s">
        <v>926</v>
      </c>
      <c r="O8" s="106" t="s">
        <v>926</v>
      </c>
      <c r="R8" s="106" t="s">
        <v>713</v>
      </c>
      <c r="AI8" s="106" t="s">
        <v>183</v>
      </c>
    </row>
    <row r="9" spans="1:50" x14ac:dyDescent="0.2">
      <c r="C9" s="106" t="s">
        <v>262</v>
      </c>
      <c r="D9" s="106" t="s">
        <v>924</v>
      </c>
      <c r="E9" s="106" t="s">
        <v>932</v>
      </c>
      <c r="H9" s="106" t="s">
        <v>926</v>
      </c>
      <c r="I9" s="106" t="s">
        <v>928</v>
      </c>
      <c r="J9" s="106" t="s">
        <v>928</v>
      </c>
      <c r="L9" s="106" t="s">
        <v>928</v>
      </c>
      <c r="O9" s="106" t="s">
        <v>928</v>
      </c>
      <c r="R9" s="106" t="s">
        <v>714</v>
      </c>
      <c r="AI9" s="106" t="s">
        <v>184</v>
      </c>
    </row>
    <row r="10" spans="1:50" x14ac:dyDescent="0.2">
      <c r="C10" s="106" t="s">
        <v>275</v>
      </c>
      <c r="D10" s="106" t="s">
        <v>926</v>
      </c>
      <c r="H10" s="106" t="s">
        <v>107</v>
      </c>
      <c r="I10" s="106" t="s">
        <v>932</v>
      </c>
      <c r="J10" s="106" t="s">
        <v>107</v>
      </c>
      <c r="O10" s="106" t="s">
        <v>107</v>
      </c>
      <c r="R10" s="106" t="s">
        <v>716</v>
      </c>
      <c r="AI10" s="106" t="s">
        <v>186</v>
      </c>
    </row>
    <row r="11" spans="1:50" x14ac:dyDescent="0.2">
      <c r="D11" s="106" t="s">
        <v>928</v>
      </c>
      <c r="I11" s="106" t="s">
        <v>107</v>
      </c>
      <c r="AI11" s="106" t="s">
        <v>107</v>
      </c>
    </row>
    <row r="12" spans="1:50" x14ac:dyDescent="0.2">
      <c r="D12" s="106" t="s">
        <v>932</v>
      </c>
    </row>
    <row r="13" spans="1:50" x14ac:dyDescent="0.2">
      <c r="D13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795</v>
      </c>
      <c r="D4" s="100">
        <f>SUM(DatosViolenciaGénero!D53:D59)</f>
        <v>260</v>
      </c>
    </row>
    <row r="5" spans="2:4" x14ac:dyDescent="0.2">
      <c r="B5" s="99" t="s">
        <v>910</v>
      </c>
      <c r="C5" s="100">
        <f>SUM(DatosViolenciaGénero!C60:C63)</f>
        <v>51</v>
      </c>
      <c r="D5" s="100">
        <f>SUM(DatosViolenciaGénero!D60:D63)</f>
        <v>10</v>
      </c>
    </row>
    <row r="6" spans="2:4" ht="12.75" customHeight="1" x14ac:dyDescent="0.2">
      <c r="B6" s="99" t="s">
        <v>954</v>
      </c>
      <c r="C6" s="100">
        <f>DatosViolenciaGénero!C64</f>
        <v>17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4</v>
      </c>
      <c r="D7" s="100">
        <f>SUM(DatosViolenciaGénero!D65:D67)</f>
        <v>10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1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132</v>
      </c>
      <c r="D10" s="100">
        <f>SUM(DatosViolenciaGénero!D69:D71)</f>
        <v>85</v>
      </c>
    </row>
    <row r="14" spans="2:4" ht="12.95" customHeight="1" thickTop="1" thickBot="1" x14ac:dyDescent="0.25">
      <c r="B14" s="232" t="s">
        <v>962</v>
      </c>
      <c r="C14" s="232"/>
    </row>
    <row r="15" spans="2:4" ht="13.5" thickTop="1" x14ac:dyDescent="0.2">
      <c r="B15" s="101" t="s">
        <v>960</v>
      </c>
      <c r="C15" s="102">
        <f>DatosViolenciaGénero!C34</f>
        <v>25</v>
      </c>
    </row>
    <row r="16" spans="2:4" ht="13.5" thickBot="1" x14ac:dyDescent="0.25">
      <c r="B16" s="103" t="s">
        <v>961</v>
      </c>
      <c r="C16" s="104">
        <f>DatosViolenciaGénero!C35</f>
        <v>367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253</v>
      </c>
      <c r="D4" s="100">
        <f>SUM(DatosViolenciaDoméstica!D39:D45)</f>
        <v>86</v>
      </c>
    </row>
    <row r="5" spans="2:4" x14ac:dyDescent="0.2">
      <c r="B5" s="99" t="s">
        <v>910</v>
      </c>
      <c r="C5" s="100">
        <f>SUM(DatosViolenciaDoméstica!C46:C49)</f>
        <v>31</v>
      </c>
      <c r="D5" s="100">
        <f>SUM(DatosViolenciaDoméstica!D46:D49)</f>
        <v>3</v>
      </c>
    </row>
    <row r="6" spans="2:4" ht="12.75" customHeight="1" x14ac:dyDescent="0.2">
      <c r="B6" s="99" t="s">
        <v>954</v>
      </c>
      <c r="C6" s="100">
        <f>DatosViolenciaDoméstica!C50</f>
        <v>2</v>
      </c>
      <c r="D6" s="100">
        <f>DatosViolenciaDoméstica!D50</f>
        <v>3</v>
      </c>
    </row>
    <row r="7" spans="2:4" ht="12.75" customHeight="1" x14ac:dyDescent="0.2">
      <c r="B7" s="99" t="s">
        <v>955</v>
      </c>
      <c r="C7" s="100">
        <f>SUM(DatosViolenciaDoméstica!C51:C53)</f>
        <v>7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6</v>
      </c>
      <c r="D10" s="100">
        <f>SUM(DatosViolenciaDoméstica!D55:D57)</f>
        <v>5</v>
      </c>
    </row>
    <row r="14" spans="2:4" ht="12.95" customHeight="1" thickTop="1" thickBot="1" x14ac:dyDescent="0.25">
      <c r="B14" s="232" t="s">
        <v>959</v>
      </c>
      <c r="C14" s="232"/>
    </row>
    <row r="15" spans="2:4" ht="13.5" thickTop="1" x14ac:dyDescent="0.2">
      <c r="B15" s="101" t="s">
        <v>960</v>
      </c>
      <c r="C15" s="102">
        <f>DatosViolenciaDoméstica!C29</f>
        <v>15</v>
      </c>
    </row>
    <row r="16" spans="2:4" ht="13.5" thickBot="1" x14ac:dyDescent="0.25">
      <c r="B16" s="103" t="s">
        <v>961</v>
      </c>
      <c r="C16" s="104">
        <f>DatosViolenciaDoméstica!C30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3" t="s">
        <v>943</v>
      </c>
      <c r="C3" s="233"/>
    </row>
    <row r="4" spans="2:3" x14ac:dyDescent="0.2">
      <c r="B4" s="93" t="s">
        <v>944</v>
      </c>
      <c r="C4" s="94">
        <f>DatosMenores!C60</f>
        <v>76</v>
      </c>
    </row>
    <row r="5" spans="2:3" x14ac:dyDescent="0.2">
      <c r="B5" s="93" t="s">
        <v>945</v>
      </c>
      <c r="C5" s="95">
        <f>DatosMenores!C61</f>
        <v>17</v>
      </c>
    </row>
    <row r="6" spans="2:3" x14ac:dyDescent="0.2">
      <c r="B6" s="93" t="s">
        <v>946</v>
      </c>
      <c r="C6" s="95">
        <f>DatosMenores!C62</f>
        <v>172</v>
      </c>
    </row>
    <row r="7" spans="2:3" ht="25.5" x14ac:dyDescent="0.2">
      <c r="B7" s="93" t="s">
        <v>947</v>
      </c>
      <c r="C7" s="95">
        <f>DatosMenores!C65</f>
        <v>0</v>
      </c>
    </row>
    <row r="8" spans="2:3" ht="25.5" x14ac:dyDescent="0.2">
      <c r="B8" s="93" t="s">
        <v>688</v>
      </c>
      <c r="C8" s="95">
        <f>DatosMenores!C66</f>
        <v>15</v>
      </c>
    </row>
    <row r="9" spans="2:3" ht="25.5" x14ac:dyDescent="0.2">
      <c r="B9" s="93" t="s">
        <v>948</v>
      </c>
      <c r="C9" s="95">
        <f>DatosMenores!C67</f>
        <v>19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6</v>
      </c>
    </row>
    <row r="12" spans="2:3" x14ac:dyDescent="0.2">
      <c r="B12" s="93" t="s">
        <v>950</v>
      </c>
      <c r="C12" s="95">
        <f>DatosMenores!C70</f>
        <v>1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4" t="s">
        <v>908</v>
      </c>
      <c r="C11" s="234"/>
      <c r="D11" s="76">
        <f>DatosDelitos!B5+DatosDelitos!B13-DatosDelitos!B17</f>
        <v>4263</v>
      </c>
      <c r="E11" s="77">
        <f>DatosDelitos!G5+DatosDelitos!G13-DatosDelitos!G17</f>
        <v>231</v>
      </c>
      <c r="F11" s="77">
        <f>DatosDelitos!H5+DatosDelitos!H13-DatosDelitos!H17</f>
        <v>229</v>
      </c>
      <c r="G11" s="77">
        <f>DatosDelitos!I5+DatosDelitos!I13-DatosDelitos!I17</f>
        <v>4</v>
      </c>
      <c r="H11" s="78">
        <f>DatosDelitos!J5+DatosDelitos!J13-DatosDelitos!J17</f>
        <v>5</v>
      </c>
      <c r="I11" s="78">
        <f>DatosDelitos!K5+DatosDelitos!K13-DatosDelitos!K17</f>
        <v>4</v>
      </c>
      <c r="J11" s="78">
        <f>DatosDelitos!L5+DatosDelitos!L13-DatosDelitos!L17</f>
        <v>4</v>
      </c>
      <c r="K11" s="78">
        <f>DatosDelitos!N5+DatosDelitos!N13-DatosDelitos!N17</f>
        <v>2</v>
      </c>
      <c r="L11" s="79">
        <f>DatosDelitos!O5+DatosDelitos!O13-DatosDelitos!O17</f>
        <v>253</v>
      </c>
    </row>
    <row r="12" spans="2:13" ht="13.15" customHeight="1" x14ac:dyDescent="0.2">
      <c r="B12" s="235" t="s">
        <v>276</v>
      </c>
      <c r="C12" s="235"/>
      <c r="D12" s="80">
        <f>DatosDelitos!B10</f>
        <v>0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5" t="s">
        <v>318</v>
      </c>
      <c r="C13" s="235"/>
      <c r="D13" s="80">
        <f>DatosDelitos!B20</f>
        <v>2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5" t="s">
        <v>321</v>
      </c>
      <c r="C14" s="235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5" t="s">
        <v>909</v>
      </c>
      <c r="C15" s="235"/>
      <c r="D15" s="80">
        <f>DatosDelitos!B17+DatosDelitos!B44</f>
        <v>797</v>
      </c>
      <c r="E15" s="81">
        <f>DatosDelitos!G17+DatosDelitos!G44</f>
        <v>137</v>
      </c>
      <c r="F15" s="81">
        <f>DatosDelitos!H16+DatosDelitos!H44</f>
        <v>60</v>
      </c>
      <c r="G15" s="81">
        <f>DatosDelitos!I17+DatosDelitos!I44</f>
        <v>3</v>
      </c>
      <c r="H15" s="81">
        <f>DatosDelitos!J17+DatosDelitos!J44</f>
        <v>5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7</v>
      </c>
      <c r="L15" s="82">
        <f>DatosDelitos!O17+DatosDelitos!O44</f>
        <v>168</v>
      </c>
    </row>
    <row r="16" spans="2:13" ht="13.15" customHeight="1" x14ac:dyDescent="0.2">
      <c r="B16" s="235" t="s">
        <v>910</v>
      </c>
      <c r="C16" s="235"/>
      <c r="D16" s="80">
        <f>DatosDelitos!B30</f>
        <v>672</v>
      </c>
      <c r="E16" s="81">
        <f>DatosDelitos!G30</f>
        <v>61</v>
      </c>
      <c r="F16" s="81">
        <f>DatosDelitos!H30</f>
        <v>113</v>
      </c>
      <c r="G16" s="81">
        <f>DatosDelitos!I30</f>
        <v>0</v>
      </c>
      <c r="H16" s="81">
        <f>DatosDelitos!J30</f>
        <v>1</v>
      </c>
      <c r="I16" s="81">
        <f>DatosDelitos!K30</f>
        <v>0</v>
      </c>
      <c r="J16" s="81">
        <f>DatosDelitos!L30</f>
        <v>0</v>
      </c>
      <c r="K16" s="81">
        <f>DatosDelitos!N30</f>
        <v>2</v>
      </c>
      <c r="L16" s="82">
        <f>DatosDelitos!O30</f>
        <v>151</v>
      </c>
    </row>
    <row r="17" spans="2:12" ht="13.15" customHeight="1" x14ac:dyDescent="0.2">
      <c r="B17" s="236" t="s">
        <v>911</v>
      </c>
      <c r="C17" s="236"/>
      <c r="D17" s="80">
        <f>DatosDelitos!B42-DatosDelitos!B44</f>
        <v>19</v>
      </c>
      <c r="E17" s="81">
        <f>DatosDelitos!G42-DatosDelitos!G44</f>
        <v>0</v>
      </c>
      <c r="F17" s="81">
        <f>DatosDelitos!H42-DatosDelitos!H44</f>
        <v>3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3</v>
      </c>
    </row>
    <row r="18" spans="2:12" ht="13.15" customHeight="1" x14ac:dyDescent="0.2">
      <c r="B18" s="235" t="s">
        <v>912</v>
      </c>
      <c r="C18" s="235"/>
      <c r="D18" s="80">
        <f>DatosDelitos!B50</f>
        <v>137</v>
      </c>
      <c r="E18" s="81">
        <f>DatosDelitos!G50</f>
        <v>25</v>
      </c>
      <c r="F18" s="81">
        <f>DatosDelitos!H50</f>
        <v>18</v>
      </c>
      <c r="G18" s="81">
        <f>DatosDelitos!I50</f>
        <v>7</v>
      </c>
      <c r="H18" s="81">
        <f>DatosDelitos!J50</f>
        <v>12</v>
      </c>
      <c r="I18" s="81">
        <f>DatosDelitos!K50</f>
        <v>0</v>
      </c>
      <c r="J18" s="81">
        <f>DatosDelitos!L50</f>
        <v>0</v>
      </c>
      <c r="K18" s="81">
        <f>DatosDelitos!N50</f>
        <v>3</v>
      </c>
      <c r="L18" s="82">
        <f>DatosDelitos!O50</f>
        <v>29</v>
      </c>
    </row>
    <row r="19" spans="2:12" ht="13.15" customHeight="1" x14ac:dyDescent="0.2">
      <c r="B19" s="235" t="s">
        <v>913</v>
      </c>
      <c r="C19" s="235"/>
      <c r="D19" s="80">
        <f>DatosDelitos!B72</f>
        <v>1</v>
      </c>
      <c r="E19" s="81">
        <f>DatosDelitos!G72</f>
        <v>1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5" t="s">
        <v>914</v>
      </c>
      <c r="C20" s="235"/>
      <c r="D20" s="80">
        <f>DatosDelitos!B74</f>
        <v>43</v>
      </c>
      <c r="E20" s="81">
        <f>DatosDelitos!G74</f>
        <v>3</v>
      </c>
      <c r="F20" s="81">
        <f>DatosDelitos!H74</f>
        <v>8</v>
      </c>
      <c r="G20" s="81">
        <f>DatosDelitos!I74</f>
        <v>0</v>
      </c>
      <c r="H20" s="81">
        <f>DatosDelitos!J74</f>
        <v>1</v>
      </c>
      <c r="I20" s="81">
        <f>DatosDelitos!K74</f>
        <v>0</v>
      </c>
      <c r="J20" s="81">
        <f>DatosDelitos!L74</f>
        <v>0</v>
      </c>
      <c r="K20" s="81">
        <f>DatosDelitos!N74</f>
        <v>0</v>
      </c>
      <c r="L20" s="82">
        <f>DatosDelitos!O74</f>
        <v>5</v>
      </c>
    </row>
    <row r="21" spans="2:12" ht="13.15" customHeight="1" x14ac:dyDescent="0.2">
      <c r="B21" s="236" t="s">
        <v>915</v>
      </c>
      <c r="C21" s="236"/>
      <c r="D21" s="80">
        <f>DatosDelitos!B82</f>
        <v>78</v>
      </c>
      <c r="E21" s="81">
        <f>DatosDelitos!G82</f>
        <v>14</v>
      </c>
      <c r="F21" s="81">
        <f>DatosDelitos!H82</f>
        <v>12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10</v>
      </c>
    </row>
    <row r="22" spans="2:12" ht="13.15" customHeight="1" x14ac:dyDescent="0.2">
      <c r="B22" s="235" t="s">
        <v>916</v>
      </c>
      <c r="C22" s="235"/>
      <c r="D22" s="80">
        <f>DatosDelitos!B85</f>
        <v>193</v>
      </c>
      <c r="E22" s="81">
        <f>DatosDelitos!G85</f>
        <v>63</v>
      </c>
      <c r="F22" s="81">
        <f>DatosDelitos!H85</f>
        <v>44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38</v>
      </c>
    </row>
    <row r="23" spans="2:12" ht="13.15" customHeight="1" x14ac:dyDescent="0.2">
      <c r="B23" s="235" t="s">
        <v>643</v>
      </c>
      <c r="C23" s="235"/>
      <c r="D23" s="80">
        <f>DatosDelitos!B97</f>
        <v>2982</v>
      </c>
      <c r="E23" s="81">
        <f>DatosDelitos!G97</f>
        <v>602</v>
      </c>
      <c r="F23" s="81">
        <f>DatosDelitos!H97</f>
        <v>472</v>
      </c>
      <c r="G23" s="81">
        <f>DatosDelitos!I97</f>
        <v>0</v>
      </c>
      <c r="H23" s="81">
        <f>DatosDelitos!J97</f>
        <v>1</v>
      </c>
      <c r="I23" s="81">
        <f>DatosDelitos!K97</f>
        <v>0</v>
      </c>
      <c r="J23" s="81">
        <f>DatosDelitos!L97</f>
        <v>0</v>
      </c>
      <c r="K23" s="81">
        <f>DatosDelitos!N97</f>
        <v>15</v>
      </c>
      <c r="L23" s="82">
        <f>DatosDelitos!O97</f>
        <v>433</v>
      </c>
    </row>
    <row r="24" spans="2:12" ht="27" customHeight="1" x14ac:dyDescent="0.2">
      <c r="B24" s="235" t="s">
        <v>917</v>
      </c>
      <c r="C24" s="235"/>
      <c r="D24" s="80">
        <f>DatosDelitos!B131</f>
        <v>8</v>
      </c>
      <c r="E24" s="81">
        <f>DatosDelitos!G131</f>
        <v>9</v>
      </c>
      <c r="F24" s="81">
        <f>DatosDelitos!H131</f>
        <v>3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2</v>
      </c>
    </row>
    <row r="25" spans="2:12" ht="13.15" customHeight="1" x14ac:dyDescent="0.2">
      <c r="B25" s="235" t="s">
        <v>918</v>
      </c>
      <c r="C25" s="235"/>
      <c r="D25" s="80">
        <f>DatosDelitos!B137</f>
        <v>29</v>
      </c>
      <c r="E25" s="81">
        <f>DatosDelitos!G137</f>
        <v>1</v>
      </c>
      <c r="F25" s="81">
        <f>DatosDelitos!H137</f>
        <v>10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8</v>
      </c>
    </row>
    <row r="26" spans="2:12" ht="13.15" customHeight="1" x14ac:dyDescent="0.2">
      <c r="B26" s="236" t="s">
        <v>919</v>
      </c>
      <c r="C26" s="236"/>
      <c r="D26" s="80">
        <f>DatosDelitos!B144</f>
        <v>5</v>
      </c>
      <c r="E26" s="81">
        <f>DatosDelitos!G144</f>
        <v>1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0</v>
      </c>
    </row>
    <row r="27" spans="2:12" ht="38.25" customHeight="1" x14ac:dyDescent="0.2">
      <c r="B27" s="235" t="s">
        <v>920</v>
      </c>
      <c r="C27" s="235"/>
      <c r="D27" s="80">
        <f>DatosDelitos!B147</f>
        <v>42</v>
      </c>
      <c r="E27" s="81">
        <f>DatosDelitos!G147</f>
        <v>8</v>
      </c>
      <c r="F27" s="81">
        <f>DatosDelitos!H147</f>
        <v>3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6</v>
      </c>
    </row>
    <row r="28" spans="2:12" ht="13.15" customHeight="1" x14ac:dyDescent="0.2">
      <c r="B28" s="235" t="s">
        <v>921</v>
      </c>
      <c r="C28" s="235"/>
      <c r="D28" s="80">
        <f>DatosDelitos!B156+SUM(DatosDelitos!B167:B172)</f>
        <v>45</v>
      </c>
      <c r="E28" s="81">
        <f>DatosDelitos!G156+SUM(DatosDelitos!G167:G172)</f>
        <v>19</v>
      </c>
      <c r="F28" s="81">
        <f>DatosDelitos!H156+SUM(DatosDelitos!H167:H172)</f>
        <v>4</v>
      </c>
      <c r="G28" s="81">
        <f>DatosDelitos!I156+SUM(DatosDelitos!I167:I172)</f>
        <v>1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0</v>
      </c>
      <c r="L28" s="81">
        <f>DatosDelitos!O156+SUM(DatosDelitos!O167:P172)</f>
        <v>13</v>
      </c>
    </row>
    <row r="29" spans="2:12" ht="13.15" customHeight="1" x14ac:dyDescent="0.2">
      <c r="B29" s="235" t="s">
        <v>922</v>
      </c>
      <c r="C29" s="235"/>
      <c r="D29" s="80">
        <f>SUM(DatosDelitos!B173:B177)</f>
        <v>48</v>
      </c>
      <c r="E29" s="81">
        <f>SUM(DatosDelitos!G173:G177)</f>
        <v>37</v>
      </c>
      <c r="F29" s="81">
        <f>SUM(DatosDelitos!H173:H177)</f>
        <v>32</v>
      </c>
      <c r="G29" s="81">
        <f>SUM(DatosDelitos!I173:I177)</f>
        <v>0</v>
      </c>
      <c r="H29" s="81">
        <f>SUM(DatosDelitos!J173:J177)</f>
        <v>0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29</v>
      </c>
      <c r="L29" s="81">
        <f>SUM(DatosDelitos!O173:O177)</f>
        <v>11</v>
      </c>
    </row>
    <row r="30" spans="2:12" ht="13.15" customHeight="1" x14ac:dyDescent="0.2">
      <c r="B30" s="235" t="s">
        <v>923</v>
      </c>
      <c r="C30" s="235"/>
      <c r="D30" s="80">
        <f>DatosDelitos!B178</f>
        <v>225</v>
      </c>
      <c r="E30" s="81">
        <f>DatosDelitos!G178</f>
        <v>108</v>
      </c>
      <c r="F30" s="81">
        <f>DatosDelitos!H178</f>
        <v>106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0</v>
      </c>
      <c r="L30" s="81">
        <f>DatosDelitos!O178</f>
        <v>622</v>
      </c>
    </row>
    <row r="31" spans="2:12" ht="13.15" customHeight="1" x14ac:dyDescent="0.2">
      <c r="B31" s="235" t="s">
        <v>924</v>
      </c>
      <c r="C31" s="235"/>
      <c r="D31" s="80">
        <f>DatosDelitos!B186</f>
        <v>134</v>
      </c>
      <c r="E31" s="81">
        <f>DatosDelitos!G186</f>
        <v>41</v>
      </c>
      <c r="F31" s="81">
        <f>DatosDelitos!H186</f>
        <v>51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56</v>
      </c>
    </row>
    <row r="32" spans="2:12" ht="13.15" customHeight="1" x14ac:dyDescent="0.2">
      <c r="B32" s="235" t="s">
        <v>925</v>
      </c>
      <c r="C32" s="235"/>
      <c r="D32" s="80">
        <f>DatosDelitos!B201</f>
        <v>37</v>
      </c>
      <c r="E32" s="81">
        <f>DatosDelitos!G201</f>
        <v>13</v>
      </c>
      <c r="F32" s="81">
        <f>DatosDelitos!H201</f>
        <v>16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14</v>
      </c>
    </row>
    <row r="33" spans="2:13" ht="13.15" customHeight="1" x14ac:dyDescent="0.2">
      <c r="B33" s="235" t="s">
        <v>926</v>
      </c>
      <c r="C33" s="235"/>
      <c r="D33" s="80">
        <f>DatosDelitos!B221</f>
        <v>365</v>
      </c>
      <c r="E33" s="81">
        <f>DatosDelitos!G221</f>
        <v>187</v>
      </c>
      <c r="F33" s="81">
        <f>DatosDelitos!H221</f>
        <v>155</v>
      </c>
      <c r="G33" s="81">
        <f>DatosDelitos!I221</f>
        <v>1</v>
      </c>
      <c r="H33" s="81">
        <f>DatosDelitos!J221</f>
        <v>2</v>
      </c>
      <c r="I33" s="81">
        <f>DatosDelitos!K221</f>
        <v>0</v>
      </c>
      <c r="J33" s="81">
        <f>DatosDelitos!L221</f>
        <v>0</v>
      </c>
      <c r="K33" s="81">
        <f>DatosDelitos!N221</f>
        <v>18</v>
      </c>
      <c r="L33" s="81">
        <f>DatosDelitos!O221</f>
        <v>228</v>
      </c>
    </row>
    <row r="34" spans="2:13" ht="13.15" customHeight="1" x14ac:dyDescent="0.2">
      <c r="B34" s="235" t="s">
        <v>927</v>
      </c>
      <c r="C34" s="235"/>
      <c r="D34" s="80">
        <f>DatosDelitos!B242</f>
        <v>3</v>
      </c>
      <c r="E34" s="81">
        <f>DatosDelitos!G242</f>
        <v>2</v>
      </c>
      <c r="F34" s="81">
        <f>DatosDelitos!H242</f>
        <v>2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2</v>
      </c>
    </row>
    <row r="35" spans="2:13" ht="13.15" customHeight="1" x14ac:dyDescent="0.2">
      <c r="B35" s="235" t="s">
        <v>928</v>
      </c>
      <c r="C35" s="235"/>
      <c r="D35" s="80">
        <f>DatosDelitos!B269</f>
        <v>104</v>
      </c>
      <c r="E35" s="81">
        <f>DatosDelitos!G269</f>
        <v>83</v>
      </c>
      <c r="F35" s="81">
        <f>DatosDelitos!H269</f>
        <v>89</v>
      </c>
      <c r="G35" s="81">
        <f>DatosDelitos!I269</f>
        <v>1</v>
      </c>
      <c r="H35" s="81">
        <f>DatosDelitos!J269</f>
        <v>4</v>
      </c>
      <c r="I35" s="81">
        <f>DatosDelitos!K269</f>
        <v>0</v>
      </c>
      <c r="J35" s="81">
        <f>DatosDelitos!L269</f>
        <v>0</v>
      </c>
      <c r="K35" s="81">
        <f>DatosDelitos!N269</f>
        <v>0</v>
      </c>
      <c r="L35" s="81">
        <f>DatosDelitos!O269</f>
        <v>106</v>
      </c>
    </row>
    <row r="36" spans="2:13" ht="38.25" customHeight="1" x14ac:dyDescent="0.2">
      <c r="B36" s="235" t="s">
        <v>929</v>
      </c>
      <c r="C36" s="235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5" t="s">
        <v>930</v>
      </c>
      <c r="C37" s="235"/>
      <c r="D37" s="80">
        <f>DatosDelitos!B303</f>
        <v>0</v>
      </c>
      <c r="E37" s="81">
        <f>DatosDelitos!G303</f>
        <v>2</v>
      </c>
      <c r="F37" s="81">
        <f>DatosDelitos!H303</f>
        <v>1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5" t="s">
        <v>931</v>
      </c>
      <c r="C38" s="235"/>
      <c r="D38" s="80">
        <f>DatosDelitos!B310+DatosDelitos!B316+DatosDelitos!B318</f>
        <v>0</v>
      </c>
      <c r="E38" s="81">
        <f>DatosDelitos!G310+DatosDelitos!G316+DatosDelitos!G318</f>
        <v>0</v>
      </c>
      <c r="F38" s="81">
        <f>DatosDelitos!H310+DatosDelitos!H316+DatosDelitos!H318</f>
        <v>2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5" t="s">
        <v>932</v>
      </c>
      <c r="C39" s="235"/>
      <c r="D39" s="80">
        <f>DatosDelitos!B321</f>
        <v>3717</v>
      </c>
      <c r="E39" s="81">
        <f>DatosDelitos!G321</f>
        <v>110</v>
      </c>
      <c r="F39" s="81">
        <f>DatosDelitos!H321</f>
        <v>0</v>
      </c>
      <c r="G39" s="81">
        <f>DatosDelitos!I321</f>
        <v>1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2</v>
      </c>
      <c r="L39" s="81">
        <f>DatosDelitos!O321</f>
        <v>0</v>
      </c>
    </row>
    <row r="40" spans="2:13" ht="13.15" customHeight="1" x14ac:dyDescent="0.2">
      <c r="B40" s="235" t="s">
        <v>933</v>
      </c>
      <c r="C40" s="235"/>
      <c r="D40" s="80">
        <f>DatosDelitos!B323</f>
        <v>1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5" t="s">
        <v>623</v>
      </c>
      <c r="C41" s="235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8" t="s">
        <v>624</v>
      </c>
      <c r="C42" s="238"/>
      <c r="D42" s="83">
        <f>SUM(D11:D41)</f>
        <v>13950</v>
      </c>
      <c r="E42" s="83">
        <f t="shared" ref="E42:L42" si="0">SUM(E11:E41)</f>
        <v>1758</v>
      </c>
      <c r="F42" s="83">
        <f t="shared" si="0"/>
        <v>1433</v>
      </c>
      <c r="G42" s="83">
        <f t="shared" si="0"/>
        <v>18</v>
      </c>
      <c r="H42" s="83">
        <f t="shared" si="0"/>
        <v>31</v>
      </c>
      <c r="I42" s="83">
        <f t="shared" si="0"/>
        <v>4</v>
      </c>
      <c r="J42" s="83">
        <f t="shared" si="0"/>
        <v>4</v>
      </c>
      <c r="K42" s="83">
        <f t="shared" si="0"/>
        <v>78</v>
      </c>
      <c r="L42" s="83">
        <f t="shared" si="0"/>
        <v>2158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7" t="s">
        <v>935</v>
      </c>
      <c r="C48" s="237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7" t="s">
        <v>936</v>
      </c>
      <c r="C49" s="237"/>
      <c r="D49" s="86">
        <f>DatosDelitos!E13-DatosDelitos!E17</f>
        <v>10</v>
      </c>
      <c r="E49" s="86">
        <f>DatosDelitos!F13-DatosDelitos!F17</f>
        <v>20</v>
      </c>
    </row>
    <row r="50" spans="2:5" ht="13.15" customHeight="1" x14ac:dyDescent="0.25">
      <c r="B50" s="237" t="s">
        <v>276</v>
      </c>
      <c r="C50" s="237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7" t="s">
        <v>318</v>
      </c>
      <c r="C51" s="237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7" t="s">
        <v>321</v>
      </c>
      <c r="C52" s="237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7" t="s">
        <v>909</v>
      </c>
      <c r="C53" s="237"/>
      <c r="D53" s="86">
        <f>DatosDelitos!E17+DatosDelitos!E44</f>
        <v>518</v>
      </c>
      <c r="E53" s="86">
        <f>DatosDelitos!F17+DatosDelitos!F44</f>
        <v>180</v>
      </c>
    </row>
    <row r="54" spans="2:5" ht="13.15" customHeight="1" x14ac:dyDescent="0.25">
      <c r="B54" s="237" t="s">
        <v>910</v>
      </c>
      <c r="C54" s="237"/>
      <c r="D54" s="86">
        <f>DatosDelitos!E30</f>
        <v>63</v>
      </c>
      <c r="E54" s="86">
        <f>DatosDelitos!F30</f>
        <v>127</v>
      </c>
    </row>
    <row r="55" spans="2:5" ht="13.15" customHeight="1" x14ac:dyDescent="0.25">
      <c r="B55" s="237" t="s">
        <v>911</v>
      </c>
      <c r="C55" s="237"/>
      <c r="D55" s="86">
        <f>DatosDelitos!E42-DatosDelitos!E44</f>
        <v>13</v>
      </c>
      <c r="E55" s="86">
        <f>DatosDelitos!F42-DatosDelitos!F44</f>
        <v>0</v>
      </c>
    </row>
    <row r="56" spans="2:5" ht="13.15" customHeight="1" x14ac:dyDescent="0.25">
      <c r="B56" s="237" t="s">
        <v>912</v>
      </c>
      <c r="C56" s="237"/>
      <c r="D56" s="86">
        <f>DatosDelitos!E50</f>
        <v>5</v>
      </c>
      <c r="E56" s="86">
        <f>DatosDelitos!F50</f>
        <v>4</v>
      </c>
    </row>
    <row r="57" spans="2:5" ht="13.15" customHeight="1" x14ac:dyDescent="0.25">
      <c r="B57" s="237" t="s">
        <v>913</v>
      </c>
      <c r="C57" s="237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7" t="s">
        <v>937</v>
      </c>
      <c r="C58" s="237"/>
      <c r="D58" s="86">
        <f>DatosDelitos!E74</f>
        <v>0</v>
      </c>
      <c r="E58" s="86">
        <f>DatosDelitos!F74</f>
        <v>4</v>
      </c>
    </row>
    <row r="59" spans="2:5" ht="13.15" customHeight="1" x14ac:dyDescent="0.25">
      <c r="B59" s="237" t="s">
        <v>915</v>
      </c>
      <c r="C59" s="237"/>
      <c r="D59" s="86">
        <f>DatosDelitos!E82</f>
        <v>0</v>
      </c>
      <c r="E59" s="86">
        <f>DatosDelitos!F82</f>
        <v>1</v>
      </c>
    </row>
    <row r="60" spans="2:5" ht="13.15" customHeight="1" x14ac:dyDescent="0.25">
      <c r="B60" s="237" t="s">
        <v>916</v>
      </c>
      <c r="C60" s="237"/>
      <c r="D60" s="86">
        <f>DatosDelitos!E85</f>
        <v>2</v>
      </c>
      <c r="E60" s="86">
        <f>DatosDelitos!F85</f>
        <v>0</v>
      </c>
    </row>
    <row r="61" spans="2:5" ht="13.15" customHeight="1" x14ac:dyDescent="0.25">
      <c r="B61" s="237" t="s">
        <v>643</v>
      </c>
      <c r="C61" s="237"/>
      <c r="D61" s="86">
        <f>DatosDelitos!E97</f>
        <v>39</v>
      </c>
      <c r="E61" s="86">
        <f>DatosDelitos!F97</f>
        <v>47</v>
      </c>
    </row>
    <row r="62" spans="2:5" ht="27" customHeight="1" x14ac:dyDescent="0.25">
      <c r="B62" s="237" t="s">
        <v>938</v>
      </c>
      <c r="C62" s="237"/>
      <c r="D62" s="86">
        <f>DatosDelitos!E131</f>
        <v>2</v>
      </c>
      <c r="E62" s="86">
        <f>DatosDelitos!F131</f>
        <v>0</v>
      </c>
    </row>
    <row r="63" spans="2:5" ht="13.15" customHeight="1" x14ac:dyDescent="0.25">
      <c r="B63" s="237" t="s">
        <v>918</v>
      </c>
      <c r="C63" s="237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7" t="s">
        <v>919</v>
      </c>
      <c r="C64" s="237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7" t="s">
        <v>920</v>
      </c>
      <c r="C65" s="237"/>
      <c r="D65" s="86">
        <f>DatosDelitos!E147</f>
        <v>0</v>
      </c>
      <c r="E65" s="86">
        <f>DatosDelitos!F147</f>
        <v>0</v>
      </c>
    </row>
    <row r="66" spans="2:5" ht="13.15" customHeight="1" x14ac:dyDescent="0.25">
      <c r="B66" s="237" t="s">
        <v>921</v>
      </c>
      <c r="C66" s="237"/>
      <c r="D66" s="87">
        <f>DatosDelitos!E156+SUM(DatosDelitos!E167:F172)</f>
        <v>0</v>
      </c>
      <c r="E66" s="87">
        <f>DatosDelitos!F156+SUM(DatosDelitos!F167:G172)</f>
        <v>19</v>
      </c>
    </row>
    <row r="67" spans="2:5" ht="13.15" customHeight="1" x14ac:dyDescent="0.25">
      <c r="B67" s="237" t="s">
        <v>922</v>
      </c>
      <c r="C67" s="237"/>
      <c r="D67" s="86">
        <f>SUM(DatosDelitos!E173:F177)</f>
        <v>0</v>
      </c>
      <c r="E67" s="86">
        <f>SUM(DatosDelitos!F173:G177)</f>
        <v>37</v>
      </c>
    </row>
    <row r="68" spans="2:5" ht="13.15" customHeight="1" x14ac:dyDescent="0.25">
      <c r="B68" s="237" t="s">
        <v>923</v>
      </c>
      <c r="C68" s="237"/>
      <c r="D68" s="86">
        <f>DatosDelitos!E178</f>
        <v>518</v>
      </c>
      <c r="E68" s="86">
        <f>DatosDelitos!F178</f>
        <v>476</v>
      </c>
    </row>
    <row r="69" spans="2:5" ht="13.15" customHeight="1" x14ac:dyDescent="0.25">
      <c r="B69" s="237" t="s">
        <v>924</v>
      </c>
      <c r="C69" s="237"/>
      <c r="D69" s="86">
        <f>DatosDelitos!E186</f>
        <v>3</v>
      </c>
      <c r="E69" s="86">
        <f>DatosDelitos!F186</f>
        <v>3</v>
      </c>
    </row>
    <row r="70" spans="2:5" ht="13.15" customHeight="1" x14ac:dyDescent="0.25">
      <c r="B70" s="237" t="s">
        <v>925</v>
      </c>
      <c r="C70" s="237"/>
      <c r="D70" s="86">
        <f>DatosDelitos!E201</f>
        <v>0</v>
      </c>
      <c r="E70" s="86">
        <f>DatosDelitos!F201</f>
        <v>0</v>
      </c>
    </row>
    <row r="71" spans="2:5" ht="13.15" customHeight="1" x14ac:dyDescent="0.25">
      <c r="B71" s="237" t="s">
        <v>926</v>
      </c>
      <c r="C71" s="237"/>
      <c r="D71" s="86">
        <f>DatosDelitos!E221</f>
        <v>96</v>
      </c>
      <c r="E71" s="86">
        <f>DatosDelitos!F221</f>
        <v>74</v>
      </c>
    </row>
    <row r="72" spans="2:5" ht="13.15" customHeight="1" x14ac:dyDescent="0.25">
      <c r="B72" s="237" t="s">
        <v>927</v>
      </c>
      <c r="C72" s="237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7" t="s">
        <v>928</v>
      </c>
      <c r="C73" s="237"/>
      <c r="D73" s="86">
        <f>DatosDelitos!E269</f>
        <v>2</v>
      </c>
      <c r="E73" s="86">
        <f>DatosDelitos!F269</f>
        <v>4</v>
      </c>
    </row>
    <row r="74" spans="2:5" ht="38.25" customHeight="1" x14ac:dyDescent="0.25">
      <c r="B74" s="237" t="s">
        <v>929</v>
      </c>
      <c r="C74" s="237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7" t="s">
        <v>930</v>
      </c>
      <c r="C75" s="237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7" t="s">
        <v>931</v>
      </c>
      <c r="C76" s="237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7" t="s">
        <v>932</v>
      </c>
      <c r="C77" s="237"/>
      <c r="D77" s="86">
        <f>DatosDelitos!E321</f>
        <v>17</v>
      </c>
      <c r="E77" s="86">
        <f>DatosDelitos!F321</f>
        <v>0</v>
      </c>
    </row>
    <row r="78" spans="2:5" ht="15" x14ac:dyDescent="0.25">
      <c r="B78" s="239" t="s">
        <v>933</v>
      </c>
      <c r="C78" s="239"/>
      <c r="D78" s="86">
        <f>DatosDelitos!E323</f>
        <v>0</v>
      </c>
      <c r="E78" s="86">
        <f>DatosDelitos!F323</f>
        <v>0</v>
      </c>
    </row>
    <row r="79" spans="2:5" ht="15" x14ac:dyDescent="0.25">
      <c r="B79" s="239" t="s">
        <v>623</v>
      </c>
      <c r="C79" s="239"/>
      <c r="D79" s="86">
        <f>DatosDelitos!E325</f>
        <v>0</v>
      </c>
      <c r="E79" s="86">
        <f>DatosDelitos!F325</f>
        <v>0</v>
      </c>
    </row>
    <row r="80" spans="2:5" ht="15" x14ac:dyDescent="0.25">
      <c r="B80" s="239" t="s">
        <v>188</v>
      </c>
      <c r="C80" s="239"/>
      <c r="D80" s="86">
        <f>SUM(D48:D79)</f>
        <v>1288</v>
      </c>
      <c r="E80" s="86">
        <f>SUM(E48:E79)</f>
        <v>996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7" t="s">
        <v>908</v>
      </c>
      <c r="C85" s="237"/>
      <c r="D85" s="86">
        <f>DatosDelitos!M5+DatosDelitos!M13-DatosDelitos!M17</f>
        <v>3</v>
      </c>
    </row>
    <row r="86" spans="2:13" ht="13.15" customHeight="1" x14ac:dyDescent="0.25">
      <c r="B86" s="237" t="s">
        <v>276</v>
      </c>
      <c r="C86" s="237"/>
      <c r="D86" s="86">
        <f>DatosDelitos!M10</f>
        <v>0</v>
      </c>
    </row>
    <row r="87" spans="2:13" ht="13.15" customHeight="1" x14ac:dyDescent="0.25">
      <c r="B87" s="237" t="s">
        <v>318</v>
      </c>
      <c r="C87" s="237"/>
      <c r="D87" s="86">
        <f>DatosDelitos!M20</f>
        <v>0</v>
      </c>
    </row>
    <row r="88" spans="2:13" ht="13.15" customHeight="1" x14ac:dyDescent="0.25">
      <c r="B88" s="237" t="s">
        <v>321</v>
      </c>
      <c r="C88" s="237"/>
      <c r="D88" s="86">
        <f>DatosDelitos!M23</f>
        <v>0</v>
      </c>
    </row>
    <row r="89" spans="2:13" ht="13.15" customHeight="1" x14ac:dyDescent="0.25">
      <c r="B89" s="237" t="s">
        <v>940</v>
      </c>
      <c r="C89" s="237"/>
      <c r="D89" s="86">
        <f>SUM(DatosDelitos!M17,DatosDelitos!M44)</f>
        <v>2</v>
      </c>
    </row>
    <row r="90" spans="2:13" ht="13.15" customHeight="1" x14ac:dyDescent="0.25">
      <c r="B90" s="237" t="s">
        <v>910</v>
      </c>
      <c r="C90" s="237"/>
      <c r="D90" s="86">
        <f>DatosDelitos!M30</f>
        <v>2</v>
      </c>
    </row>
    <row r="91" spans="2:13" ht="13.15" customHeight="1" x14ac:dyDescent="0.25">
      <c r="B91" s="237" t="s">
        <v>911</v>
      </c>
      <c r="C91" s="237"/>
      <c r="D91" s="86">
        <f>DatosDelitos!M42-DatosDelitos!M44</f>
        <v>0</v>
      </c>
    </row>
    <row r="92" spans="2:13" ht="13.15" customHeight="1" x14ac:dyDescent="0.25">
      <c r="B92" s="237" t="s">
        <v>912</v>
      </c>
      <c r="C92" s="237"/>
      <c r="D92" s="86">
        <f>DatosDelitos!M50</f>
        <v>3</v>
      </c>
    </row>
    <row r="93" spans="2:13" ht="13.15" customHeight="1" x14ac:dyDescent="0.25">
      <c r="B93" s="237" t="s">
        <v>913</v>
      </c>
      <c r="C93" s="237"/>
      <c r="D93" s="86">
        <f>DatosDelitos!M72</f>
        <v>1</v>
      </c>
    </row>
    <row r="94" spans="2:13" ht="27" customHeight="1" x14ac:dyDescent="0.25">
      <c r="B94" s="237" t="s">
        <v>937</v>
      </c>
      <c r="C94" s="237"/>
      <c r="D94" s="86">
        <f>DatosDelitos!M74</f>
        <v>0</v>
      </c>
    </row>
    <row r="95" spans="2:13" ht="13.15" customHeight="1" x14ac:dyDescent="0.25">
      <c r="B95" s="237" t="s">
        <v>915</v>
      </c>
      <c r="C95" s="237"/>
      <c r="D95" s="86">
        <f>DatosDelitos!M82</f>
        <v>3</v>
      </c>
    </row>
    <row r="96" spans="2:13" ht="13.15" customHeight="1" x14ac:dyDescent="0.25">
      <c r="B96" s="237" t="s">
        <v>916</v>
      </c>
      <c r="C96" s="237"/>
      <c r="D96" s="86">
        <f>DatosDelitos!M85</f>
        <v>0</v>
      </c>
    </row>
    <row r="97" spans="2:4" ht="13.15" customHeight="1" x14ac:dyDescent="0.25">
      <c r="B97" s="237" t="s">
        <v>643</v>
      </c>
      <c r="C97" s="237"/>
      <c r="D97" s="86">
        <f>DatosDelitos!M97</f>
        <v>12</v>
      </c>
    </row>
    <row r="98" spans="2:4" ht="27" customHeight="1" x14ac:dyDescent="0.25">
      <c r="B98" s="237" t="s">
        <v>938</v>
      </c>
      <c r="C98" s="237"/>
      <c r="D98" s="86">
        <f>DatosDelitos!M131</f>
        <v>1</v>
      </c>
    </row>
    <row r="99" spans="2:4" ht="13.15" customHeight="1" x14ac:dyDescent="0.25">
      <c r="B99" s="237" t="s">
        <v>918</v>
      </c>
      <c r="C99" s="237"/>
      <c r="D99" s="86">
        <f>DatosDelitos!M137</f>
        <v>0</v>
      </c>
    </row>
    <row r="100" spans="2:4" ht="13.15" customHeight="1" x14ac:dyDescent="0.25">
      <c r="B100" s="237" t="s">
        <v>919</v>
      </c>
      <c r="C100" s="237"/>
      <c r="D100" s="86">
        <f>DatosDelitos!M144</f>
        <v>0</v>
      </c>
    </row>
    <row r="101" spans="2:4" ht="13.15" customHeight="1" x14ac:dyDescent="0.25">
      <c r="B101" s="237" t="s">
        <v>941</v>
      </c>
      <c r="C101" s="237"/>
      <c r="D101" s="86">
        <f>DatosDelitos!M148</f>
        <v>3</v>
      </c>
    </row>
    <row r="102" spans="2:4" ht="13.15" customHeight="1" x14ac:dyDescent="0.25">
      <c r="B102" s="237" t="s">
        <v>850</v>
      </c>
      <c r="C102" s="237"/>
      <c r="D102" s="86">
        <f>SUM(DatosDelitos!M149,DatosDelitos!M150)</f>
        <v>3</v>
      </c>
    </row>
    <row r="103" spans="2:4" ht="13.15" customHeight="1" x14ac:dyDescent="0.25">
      <c r="B103" s="237" t="s">
        <v>848</v>
      </c>
      <c r="C103" s="237"/>
      <c r="D103" s="86">
        <f>SUM(DatosDelitos!M151:N155)</f>
        <v>8</v>
      </c>
    </row>
    <row r="104" spans="2:4" ht="13.15" customHeight="1" x14ac:dyDescent="0.25">
      <c r="B104" s="237" t="s">
        <v>921</v>
      </c>
      <c r="C104" s="237"/>
      <c r="D104" s="86">
        <f>SUM(SUM(DatosDelitos!M157:N160),SUM(DatosDelitos!M167:N172))</f>
        <v>2</v>
      </c>
    </row>
    <row r="105" spans="2:4" ht="13.15" customHeight="1" x14ac:dyDescent="0.25">
      <c r="B105" s="237" t="s">
        <v>942</v>
      </c>
      <c r="C105" s="237"/>
      <c r="D105" s="86">
        <f>SUM(DatosDelitos!M161:N165)</f>
        <v>0</v>
      </c>
    </row>
    <row r="106" spans="2:4" ht="13.15" customHeight="1" x14ac:dyDescent="0.25">
      <c r="B106" s="237" t="s">
        <v>922</v>
      </c>
      <c r="C106" s="237"/>
      <c r="D106" s="86">
        <f>SUM(DatosDelitos!M173:N177)</f>
        <v>29</v>
      </c>
    </row>
    <row r="107" spans="2:4" ht="13.15" customHeight="1" x14ac:dyDescent="0.25">
      <c r="B107" s="237" t="s">
        <v>923</v>
      </c>
      <c r="C107" s="237"/>
      <c r="D107" s="86">
        <f>DatosDelitos!M178</f>
        <v>16</v>
      </c>
    </row>
    <row r="108" spans="2:4" ht="13.15" customHeight="1" x14ac:dyDescent="0.25">
      <c r="B108" s="237" t="s">
        <v>924</v>
      </c>
      <c r="C108" s="237"/>
      <c r="D108" s="86">
        <f>DatosDelitos!M186</f>
        <v>5</v>
      </c>
    </row>
    <row r="109" spans="2:4" ht="13.15" customHeight="1" x14ac:dyDescent="0.25">
      <c r="B109" s="237" t="s">
        <v>925</v>
      </c>
      <c r="C109" s="237"/>
      <c r="D109" s="86">
        <f>DatosDelitos!M201</f>
        <v>6</v>
      </c>
    </row>
    <row r="110" spans="2:4" ht="13.15" customHeight="1" x14ac:dyDescent="0.25">
      <c r="B110" s="237" t="s">
        <v>926</v>
      </c>
      <c r="C110" s="237"/>
      <c r="D110" s="86">
        <f>DatosDelitos!M221</f>
        <v>3</v>
      </c>
    </row>
    <row r="111" spans="2:4" ht="13.15" customHeight="1" x14ac:dyDescent="0.25">
      <c r="B111" s="237" t="s">
        <v>927</v>
      </c>
      <c r="C111" s="237"/>
      <c r="D111" s="86">
        <f>DatosDelitos!M242</f>
        <v>2</v>
      </c>
    </row>
    <row r="112" spans="2:4" ht="13.15" customHeight="1" x14ac:dyDescent="0.25">
      <c r="B112" s="237" t="s">
        <v>928</v>
      </c>
      <c r="C112" s="237"/>
      <c r="D112" s="86">
        <f>DatosDelitos!M269</f>
        <v>2</v>
      </c>
    </row>
    <row r="113" spans="2:4" ht="38.25" customHeight="1" x14ac:dyDescent="0.25">
      <c r="B113" s="237" t="s">
        <v>929</v>
      </c>
      <c r="C113" s="237"/>
      <c r="D113" s="86">
        <f>DatosDelitos!M299</f>
        <v>0</v>
      </c>
    </row>
    <row r="114" spans="2:4" ht="13.15" customHeight="1" x14ac:dyDescent="0.25">
      <c r="B114" s="237" t="s">
        <v>930</v>
      </c>
      <c r="C114" s="237"/>
      <c r="D114" s="86">
        <f>DatosDelitos!M303</f>
        <v>0</v>
      </c>
    </row>
    <row r="115" spans="2:4" ht="13.15" customHeight="1" x14ac:dyDescent="0.25">
      <c r="B115" s="237" t="s">
        <v>931</v>
      </c>
      <c r="C115" s="237"/>
      <c r="D115" s="86">
        <f>DatosDelitos!M310+DatosDelitos!M318</f>
        <v>0</v>
      </c>
    </row>
    <row r="116" spans="2:4" ht="13.15" customHeight="1" x14ac:dyDescent="0.25">
      <c r="B116" s="237" t="s">
        <v>614</v>
      </c>
      <c r="C116" s="237"/>
      <c r="D116" s="86">
        <f>DatosDelitos!M316</f>
        <v>1</v>
      </c>
    </row>
    <row r="117" spans="2:4" ht="13.9" customHeight="1" x14ac:dyDescent="0.25">
      <c r="B117" s="237" t="s">
        <v>932</v>
      </c>
      <c r="C117" s="237"/>
      <c r="D117" s="86">
        <f>DatosDelitos!M321</f>
        <v>29</v>
      </c>
    </row>
    <row r="118" spans="2:4" ht="15" x14ac:dyDescent="0.25">
      <c r="B118" s="239" t="s">
        <v>933</v>
      </c>
      <c r="C118" s="239"/>
      <c r="D118" s="86">
        <f>DatosDelitos!M323</f>
        <v>0</v>
      </c>
    </row>
    <row r="119" spans="2:4" ht="15" x14ac:dyDescent="0.25">
      <c r="B119" s="239" t="s">
        <v>623</v>
      </c>
      <c r="C119" s="239"/>
      <c r="D119" s="86">
        <f>DatosDelitos!M325</f>
        <v>0</v>
      </c>
    </row>
    <row r="120" spans="2:4" ht="15" x14ac:dyDescent="0.25">
      <c r="B120" s="237" t="s">
        <v>188</v>
      </c>
      <c r="C120" s="237"/>
      <c r="D120" s="86">
        <f>SUM(D85:D119)</f>
        <v>136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20</v>
      </c>
      <c r="C5" s="32">
        <v>11</v>
      </c>
      <c r="D5" s="33">
        <v>0.81818181818181801</v>
      </c>
      <c r="E5" s="32">
        <v>0</v>
      </c>
      <c r="F5" s="32">
        <v>0</v>
      </c>
      <c r="G5" s="32">
        <v>1</v>
      </c>
      <c r="H5" s="32">
        <v>7</v>
      </c>
      <c r="I5" s="32">
        <v>0</v>
      </c>
      <c r="J5" s="32">
        <v>5</v>
      </c>
      <c r="K5" s="32">
        <v>3</v>
      </c>
      <c r="L5" s="32">
        <v>4</v>
      </c>
      <c r="M5" s="32">
        <v>1</v>
      </c>
      <c r="N5" s="32">
        <v>2</v>
      </c>
      <c r="O5" s="32">
        <v>8</v>
      </c>
    </row>
    <row r="6" spans="1:15" x14ac:dyDescent="0.25">
      <c r="A6" s="12" t="s">
        <v>304</v>
      </c>
      <c r="B6" s="13">
        <v>4</v>
      </c>
      <c r="C6" s="13">
        <v>6</v>
      </c>
      <c r="D6" s="34">
        <v>-0.33333333333333298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4</v>
      </c>
      <c r="K6" s="13">
        <v>3</v>
      </c>
      <c r="L6" s="13">
        <v>1</v>
      </c>
      <c r="M6" s="13">
        <v>0</v>
      </c>
      <c r="N6" s="13">
        <v>2</v>
      </c>
      <c r="O6" s="24">
        <v>3</v>
      </c>
    </row>
    <row r="7" spans="1:15" x14ac:dyDescent="0.25">
      <c r="A7" s="12" t="s">
        <v>305</v>
      </c>
      <c r="B7" s="13">
        <v>0</v>
      </c>
      <c r="C7" s="13">
        <v>1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3</v>
      </c>
      <c r="M7" s="13">
        <v>0</v>
      </c>
      <c r="N7" s="13">
        <v>0</v>
      </c>
      <c r="O7" s="24">
        <v>0</v>
      </c>
    </row>
    <row r="8" spans="1:15" x14ac:dyDescent="0.25">
      <c r="A8" s="12" t="s">
        <v>306</v>
      </c>
      <c r="B8" s="13">
        <v>15</v>
      </c>
      <c r="C8" s="13">
        <v>3</v>
      </c>
      <c r="D8" s="34">
        <v>4</v>
      </c>
      <c r="E8" s="13">
        <v>0</v>
      </c>
      <c r="F8" s="13">
        <v>0</v>
      </c>
      <c r="G8" s="13">
        <v>1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5</v>
      </c>
    </row>
    <row r="9" spans="1:15" x14ac:dyDescent="0.25">
      <c r="A9" s="12" t="s">
        <v>307</v>
      </c>
      <c r="B9" s="13">
        <v>1</v>
      </c>
      <c r="C9" s="13">
        <v>1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4879</v>
      </c>
      <c r="C13" s="32">
        <v>4992</v>
      </c>
      <c r="D13" s="33">
        <v>-2.26362179487179E-2</v>
      </c>
      <c r="E13" s="32">
        <v>423</v>
      </c>
      <c r="F13" s="32">
        <v>195</v>
      </c>
      <c r="G13" s="32">
        <v>324</v>
      </c>
      <c r="H13" s="32">
        <v>310</v>
      </c>
      <c r="I13" s="32">
        <v>7</v>
      </c>
      <c r="J13" s="32">
        <v>5</v>
      </c>
      <c r="K13" s="32">
        <v>1</v>
      </c>
      <c r="L13" s="32">
        <v>0</v>
      </c>
      <c r="M13" s="32">
        <v>4</v>
      </c>
      <c r="N13" s="32">
        <v>5</v>
      </c>
      <c r="O13" s="32">
        <v>384</v>
      </c>
    </row>
    <row r="14" spans="1:15" x14ac:dyDescent="0.25">
      <c r="A14" s="12" t="s">
        <v>311</v>
      </c>
      <c r="B14" s="13">
        <v>3550</v>
      </c>
      <c r="C14" s="13">
        <v>3390</v>
      </c>
      <c r="D14" s="34">
        <v>4.71976401179941E-2</v>
      </c>
      <c r="E14" s="13">
        <v>10</v>
      </c>
      <c r="F14" s="13">
        <v>13</v>
      </c>
      <c r="G14" s="13">
        <v>193</v>
      </c>
      <c r="H14" s="13">
        <v>179</v>
      </c>
      <c r="I14" s="13">
        <v>4</v>
      </c>
      <c r="J14" s="13">
        <v>0</v>
      </c>
      <c r="K14" s="13">
        <v>1</v>
      </c>
      <c r="L14" s="13">
        <v>0</v>
      </c>
      <c r="M14" s="13">
        <v>1</v>
      </c>
      <c r="N14" s="13">
        <v>0</v>
      </c>
      <c r="O14" s="24">
        <v>218</v>
      </c>
    </row>
    <row r="15" spans="1:15" x14ac:dyDescent="0.25">
      <c r="A15" s="12" t="s">
        <v>312</v>
      </c>
      <c r="B15" s="13">
        <v>6</v>
      </c>
      <c r="C15" s="13">
        <v>1</v>
      </c>
      <c r="D15" s="34">
        <v>5</v>
      </c>
      <c r="E15" s="13">
        <v>0</v>
      </c>
      <c r="F15" s="13">
        <v>0</v>
      </c>
      <c r="G15" s="13">
        <v>0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2</v>
      </c>
    </row>
    <row r="16" spans="1:15" x14ac:dyDescent="0.25">
      <c r="A16" s="12" t="s">
        <v>313</v>
      </c>
      <c r="B16" s="13">
        <v>687</v>
      </c>
      <c r="C16" s="13">
        <v>931</v>
      </c>
      <c r="D16" s="34">
        <v>-0.262083780880773</v>
      </c>
      <c r="E16" s="13">
        <v>0</v>
      </c>
      <c r="F16" s="13">
        <v>7</v>
      </c>
      <c r="G16" s="13">
        <v>37</v>
      </c>
      <c r="H16" s="13">
        <v>40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4">
        <v>25</v>
      </c>
    </row>
    <row r="17" spans="1:15" x14ac:dyDescent="0.25">
      <c r="A17" s="12" t="s">
        <v>314</v>
      </c>
      <c r="B17" s="13">
        <v>636</v>
      </c>
      <c r="C17" s="13">
        <v>668</v>
      </c>
      <c r="D17" s="34">
        <v>-4.7904191616766498E-2</v>
      </c>
      <c r="E17" s="13">
        <v>413</v>
      </c>
      <c r="F17" s="13">
        <v>175</v>
      </c>
      <c r="G17" s="13">
        <v>94</v>
      </c>
      <c r="H17" s="13">
        <v>88</v>
      </c>
      <c r="I17" s="13">
        <v>3</v>
      </c>
      <c r="J17" s="13">
        <v>5</v>
      </c>
      <c r="K17" s="13">
        <v>0</v>
      </c>
      <c r="L17" s="13">
        <v>0</v>
      </c>
      <c r="M17" s="13">
        <v>2</v>
      </c>
      <c r="N17" s="13">
        <v>5</v>
      </c>
      <c r="O17" s="24">
        <v>139</v>
      </c>
    </row>
    <row r="18" spans="1:15" x14ac:dyDescent="0.25">
      <c r="A18" s="12" t="s">
        <v>315</v>
      </c>
      <c r="B18" s="13">
        <v>0</v>
      </c>
      <c r="C18" s="13">
        <v>2</v>
      </c>
      <c r="D18" s="34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2</v>
      </c>
      <c r="C20" s="32">
        <v>4</v>
      </c>
      <c r="D20" s="33">
        <v>-0.5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2</v>
      </c>
      <c r="C22" s="13">
        <v>4</v>
      </c>
      <c r="D22" s="34">
        <v>-0.5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672</v>
      </c>
      <c r="C30" s="32">
        <v>655</v>
      </c>
      <c r="D30" s="33">
        <v>2.5954198473282401E-2</v>
      </c>
      <c r="E30" s="32">
        <v>63</v>
      </c>
      <c r="F30" s="32">
        <v>127</v>
      </c>
      <c r="G30" s="32">
        <v>61</v>
      </c>
      <c r="H30" s="32">
        <v>113</v>
      </c>
      <c r="I30" s="32">
        <v>0</v>
      </c>
      <c r="J30" s="32">
        <v>1</v>
      </c>
      <c r="K30" s="32">
        <v>0</v>
      </c>
      <c r="L30" s="32">
        <v>0</v>
      </c>
      <c r="M30" s="32">
        <v>2</v>
      </c>
      <c r="N30" s="32">
        <v>2</v>
      </c>
      <c r="O30" s="32">
        <v>151</v>
      </c>
    </row>
    <row r="31" spans="1:15" x14ac:dyDescent="0.25">
      <c r="A31" s="12" t="s">
        <v>328</v>
      </c>
      <c r="B31" s="13">
        <v>2</v>
      </c>
      <c r="C31" s="13">
        <v>4</v>
      </c>
      <c r="D31" s="34">
        <v>-0.5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4">
        <v>1</v>
      </c>
    </row>
    <row r="32" spans="1:15" x14ac:dyDescent="0.25">
      <c r="A32" s="12" t="s">
        <v>329</v>
      </c>
      <c r="B32" s="13">
        <v>1</v>
      </c>
      <c r="C32" s="13">
        <v>2</v>
      </c>
      <c r="D32" s="34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421</v>
      </c>
      <c r="C33" s="13">
        <v>394</v>
      </c>
      <c r="D33" s="34">
        <v>6.8527918781725899E-2</v>
      </c>
      <c r="E33" s="13">
        <v>13</v>
      </c>
      <c r="F33" s="13">
        <v>5</v>
      </c>
      <c r="G33" s="13">
        <v>31</v>
      </c>
      <c r="H33" s="13">
        <v>28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1</v>
      </c>
      <c r="O33" s="24">
        <v>25</v>
      </c>
    </row>
    <row r="34" spans="1:15" x14ac:dyDescent="0.25">
      <c r="A34" s="12" t="s">
        <v>331</v>
      </c>
      <c r="B34" s="13">
        <v>5</v>
      </c>
      <c r="C34" s="13">
        <v>7</v>
      </c>
      <c r="D34" s="34">
        <v>-0.28571428571428598</v>
      </c>
      <c r="E34" s="13">
        <v>0</v>
      </c>
      <c r="F34" s="13">
        <v>0</v>
      </c>
      <c r="G34" s="13">
        <v>0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332</v>
      </c>
      <c r="B35" s="13">
        <v>166</v>
      </c>
      <c r="C35" s="13">
        <v>153</v>
      </c>
      <c r="D35" s="34">
        <v>8.4967320261437898E-2</v>
      </c>
      <c r="E35" s="13">
        <v>20</v>
      </c>
      <c r="F35" s="13">
        <v>1</v>
      </c>
      <c r="G35" s="13">
        <v>9</v>
      </c>
      <c r="H35" s="13">
        <v>12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11</v>
      </c>
    </row>
    <row r="36" spans="1:15" x14ac:dyDescent="0.25">
      <c r="A36" s="12" t="s">
        <v>333</v>
      </c>
      <c r="B36" s="13">
        <v>36</v>
      </c>
      <c r="C36" s="13">
        <v>44</v>
      </c>
      <c r="D36" s="34">
        <v>-0.18181818181818199</v>
      </c>
      <c r="E36" s="13">
        <v>18</v>
      </c>
      <c r="F36" s="13">
        <v>100</v>
      </c>
      <c r="G36" s="13">
        <v>10</v>
      </c>
      <c r="H36" s="13">
        <v>48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87</v>
      </c>
    </row>
    <row r="37" spans="1:15" x14ac:dyDescent="0.25">
      <c r="A37" s="12" t="s">
        <v>334</v>
      </c>
      <c r="B37" s="13">
        <v>17</v>
      </c>
      <c r="C37" s="13">
        <v>15</v>
      </c>
      <c r="D37" s="34">
        <v>0.133333333333333</v>
      </c>
      <c r="E37" s="13">
        <v>9</v>
      </c>
      <c r="F37" s="13">
        <v>19</v>
      </c>
      <c r="G37" s="13">
        <v>1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20</v>
      </c>
    </row>
    <row r="38" spans="1:15" x14ac:dyDescent="0.25">
      <c r="A38" s="12" t="s">
        <v>335</v>
      </c>
      <c r="B38" s="13">
        <v>1</v>
      </c>
      <c r="C38" s="13">
        <v>7</v>
      </c>
      <c r="D38" s="34">
        <v>-0.85714285714285698</v>
      </c>
      <c r="E38" s="13">
        <v>1</v>
      </c>
      <c r="F38" s="13">
        <v>2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23</v>
      </c>
      <c r="C41" s="13">
        <v>29</v>
      </c>
      <c r="D41" s="34">
        <v>-0.20689655172413801</v>
      </c>
      <c r="E41" s="13">
        <v>2</v>
      </c>
      <c r="F41" s="13">
        <v>0</v>
      </c>
      <c r="G41" s="13">
        <v>9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6</v>
      </c>
    </row>
    <row r="42" spans="1:15" ht="16.7" customHeight="1" x14ac:dyDescent="0.25">
      <c r="A42" s="35" t="s">
        <v>339</v>
      </c>
      <c r="B42" s="32">
        <v>180</v>
      </c>
      <c r="C42" s="32">
        <v>213</v>
      </c>
      <c r="D42" s="33">
        <v>-0.154929577464789</v>
      </c>
      <c r="E42" s="32">
        <v>118</v>
      </c>
      <c r="F42" s="32">
        <v>5</v>
      </c>
      <c r="G42" s="32">
        <v>43</v>
      </c>
      <c r="H42" s="32">
        <v>23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2</v>
      </c>
      <c r="O42" s="32">
        <v>32</v>
      </c>
    </row>
    <row r="43" spans="1:15" x14ac:dyDescent="0.25">
      <c r="A43" s="12" t="s">
        <v>340</v>
      </c>
      <c r="B43" s="13">
        <v>14</v>
      </c>
      <c r="C43" s="13">
        <v>5</v>
      </c>
      <c r="D43" s="34">
        <v>1.8</v>
      </c>
      <c r="E43" s="13">
        <v>13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161</v>
      </c>
      <c r="C44" s="13">
        <v>200</v>
      </c>
      <c r="D44" s="34">
        <v>-0.19500000000000001</v>
      </c>
      <c r="E44" s="13">
        <v>105</v>
      </c>
      <c r="F44" s="13">
        <v>5</v>
      </c>
      <c r="G44" s="13">
        <v>43</v>
      </c>
      <c r="H44" s="13">
        <v>20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24">
        <v>29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2</v>
      </c>
      <c r="C46" s="13">
        <v>1</v>
      </c>
      <c r="D46" s="34">
        <v>1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3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2</v>
      </c>
      <c r="C48" s="13">
        <v>7</v>
      </c>
      <c r="D48" s="34">
        <v>-0.71428571428571397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137</v>
      </c>
      <c r="C50" s="32">
        <v>95</v>
      </c>
      <c r="D50" s="33">
        <v>0.442105263157895</v>
      </c>
      <c r="E50" s="32">
        <v>5</v>
      </c>
      <c r="F50" s="32">
        <v>4</v>
      </c>
      <c r="G50" s="32">
        <v>25</v>
      </c>
      <c r="H50" s="32">
        <v>18</v>
      </c>
      <c r="I50" s="32">
        <v>7</v>
      </c>
      <c r="J50" s="32">
        <v>12</v>
      </c>
      <c r="K50" s="32">
        <v>0</v>
      </c>
      <c r="L50" s="32">
        <v>0</v>
      </c>
      <c r="M50" s="32">
        <v>3</v>
      </c>
      <c r="N50" s="32">
        <v>3</v>
      </c>
      <c r="O50" s="32">
        <v>29</v>
      </c>
    </row>
    <row r="51" spans="1:15" x14ac:dyDescent="0.25">
      <c r="A51" s="12" t="s">
        <v>348</v>
      </c>
      <c r="B51" s="13">
        <v>27</v>
      </c>
      <c r="C51" s="13">
        <v>34</v>
      </c>
      <c r="D51" s="34">
        <v>-0.20588235294117599</v>
      </c>
      <c r="E51" s="13">
        <v>1</v>
      </c>
      <c r="F51" s="13">
        <v>0</v>
      </c>
      <c r="G51" s="13">
        <v>1</v>
      </c>
      <c r="H51" s="13">
        <v>3</v>
      </c>
      <c r="I51" s="13">
        <v>5</v>
      </c>
      <c r="J51" s="13">
        <v>2</v>
      </c>
      <c r="K51" s="13">
        <v>0</v>
      </c>
      <c r="L51" s="13">
        <v>0</v>
      </c>
      <c r="M51" s="13">
        <v>0</v>
      </c>
      <c r="N51" s="13">
        <v>3</v>
      </c>
      <c r="O51" s="24">
        <v>7</v>
      </c>
    </row>
    <row r="52" spans="1:15" x14ac:dyDescent="0.25">
      <c r="A52" s="12" t="s">
        <v>349</v>
      </c>
      <c r="B52" s="13">
        <v>1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8</v>
      </c>
      <c r="K52" s="13">
        <v>0</v>
      </c>
      <c r="L52" s="13">
        <v>0</v>
      </c>
      <c r="M52" s="13">
        <v>0</v>
      </c>
      <c r="N52" s="13">
        <v>0</v>
      </c>
      <c r="O52" s="24">
        <v>2</v>
      </c>
    </row>
    <row r="53" spans="1:15" x14ac:dyDescent="0.25">
      <c r="A53" s="12" t="s">
        <v>350</v>
      </c>
      <c r="B53" s="13">
        <v>43</v>
      </c>
      <c r="C53" s="13">
        <v>29</v>
      </c>
      <c r="D53" s="34">
        <v>0.48275862068965503</v>
      </c>
      <c r="E53" s="13">
        <v>2</v>
      </c>
      <c r="F53" s="13">
        <v>1</v>
      </c>
      <c r="G53" s="13">
        <v>7</v>
      </c>
      <c r="H53" s="13">
        <v>5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4</v>
      </c>
    </row>
    <row r="54" spans="1:15" x14ac:dyDescent="0.25">
      <c r="A54" s="12" t="s">
        <v>351</v>
      </c>
      <c r="B54" s="13">
        <v>2</v>
      </c>
      <c r="C54" s="13">
        <v>1</v>
      </c>
      <c r="D54" s="34">
        <v>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5</v>
      </c>
      <c r="C56" s="13">
        <v>1</v>
      </c>
      <c r="D56" s="34">
        <v>4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15</v>
      </c>
      <c r="C57" s="13">
        <v>6</v>
      </c>
      <c r="D57" s="34">
        <v>1.5</v>
      </c>
      <c r="E57" s="13">
        <v>1</v>
      </c>
      <c r="F57" s="13">
        <v>0</v>
      </c>
      <c r="G57" s="13">
        <v>3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355</v>
      </c>
      <c r="B58" s="13">
        <v>2</v>
      </c>
      <c r="C58" s="13">
        <v>1</v>
      </c>
      <c r="D58" s="34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5</v>
      </c>
      <c r="C60" s="13">
        <v>3</v>
      </c>
      <c r="D60" s="34">
        <v>0.66666666666666696</v>
      </c>
      <c r="E60" s="13">
        <v>0</v>
      </c>
      <c r="F60" s="13">
        <v>0</v>
      </c>
      <c r="G60" s="13">
        <v>3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4</v>
      </c>
    </row>
    <row r="61" spans="1:15" x14ac:dyDescent="0.25">
      <c r="A61" s="12" t="s">
        <v>358</v>
      </c>
      <c r="B61" s="13">
        <v>5</v>
      </c>
      <c r="C61" s="13">
        <v>2</v>
      </c>
      <c r="D61" s="34">
        <v>1.5</v>
      </c>
      <c r="E61" s="13">
        <v>0</v>
      </c>
      <c r="F61" s="13">
        <v>3</v>
      </c>
      <c r="G61" s="13">
        <v>6</v>
      </c>
      <c r="H61" s="13">
        <v>4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4">
        <v>4</v>
      </c>
    </row>
    <row r="62" spans="1:15" x14ac:dyDescent="0.25">
      <c r="A62" s="12" t="s">
        <v>359</v>
      </c>
      <c r="B62" s="13">
        <v>2</v>
      </c>
      <c r="C62" s="13">
        <v>2</v>
      </c>
      <c r="D62" s="34">
        <v>0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23</v>
      </c>
      <c r="C63" s="13">
        <v>2</v>
      </c>
      <c r="D63" s="34">
        <v>10.5</v>
      </c>
      <c r="E63" s="13">
        <v>0</v>
      </c>
      <c r="F63" s="13">
        <v>0</v>
      </c>
      <c r="G63" s="13">
        <v>2</v>
      </c>
      <c r="H63" s="13">
        <v>1</v>
      </c>
      <c r="I63" s="13">
        <v>1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24">
        <v>3</v>
      </c>
    </row>
    <row r="64" spans="1:15" x14ac:dyDescent="0.25">
      <c r="A64" s="12" t="s">
        <v>361</v>
      </c>
      <c r="B64" s="13">
        <v>5</v>
      </c>
      <c r="C64" s="13">
        <v>7</v>
      </c>
      <c r="D64" s="34">
        <v>-0.28571428571428598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3</v>
      </c>
    </row>
    <row r="65" spans="1:15" x14ac:dyDescent="0.25">
      <c r="A65" s="12" t="s">
        <v>362</v>
      </c>
      <c r="B65" s="13">
        <v>1</v>
      </c>
      <c r="C65" s="13">
        <v>3</v>
      </c>
      <c r="D65" s="34">
        <v>-0.66666666666666696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1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0</v>
      </c>
      <c r="C69" s="13">
        <v>2</v>
      </c>
      <c r="D69" s="34">
        <v>-1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4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1</v>
      </c>
      <c r="C72" s="32">
        <v>1</v>
      </c>
      <c r="D72" s="33">
        <v>0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1</v>
      </c>
      <c r="C73" s="13">
        <v>1</v>
      </c>
      <c r="D73" s="34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43</v>
      </c>
      <c r="C74" s="32">
        <v>40</v>
      </c>
      <c r="D74" s="33">
        <v>7.4999999999999997E-2</v>
      </c>
      <c r="E74" s="32">
        <v>0</v>
      </c>
      <c r="F74" s="32">
        <v>4</v>
      </c>
      <c r="G74" s="32">
        <v>3</v>
      </c>
      <c r="H74" s="32">
        <v>8</v>
      </c>
      <c r="I74" s="32">
        <v>0</v>
      </c>
      <c r="J74" s="32">
        <v>1</v>
      </c>
      <c r="K74" s="32">
        <v>0</v>
      </c>
      <c r="L74" s="32">
        <v>0</v>
      </c>
      <c r="M74" s="32">
        <v>0</v>
      </c>
      <c r="N74" s="32">
        <v>0</v>
      </c>
      <c r="O74" s="32">
        <v>5</v>
      </c>
    </row>
    <row r="75" spans="1:15" x14ac:dyDescent="0.25">
      <c r="A75" s="12" t="s">
        <v>372</v>
      </c>
      <c r="B75" s="13">
        <v>13</v>
      </c>
      <c r="C75" s="13">
        <v>12</v>
      </c>
      <c r="D75" s="34">
        <v>8.3333333333333301E-2</v>
      </c>
      <c r="E75" s="13">
        <v>0</v>
      </c>
      <c r="F75" s="13">
        <v>3</v>
      </c>
      <c r="G75" s="13">
        <v>1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3</v>
      </c>
    </row>
    <row r="76" spans="1:15" x14ac:dyDescent="0.25">
      <c r="A76" s="12" t="s">
        <v>373</v>
      </c>
      <c r="B76" s="13">
        <v>0</v>
      </c>
      <c r="C76" s="13">
        <v>1</v>
      </c>
      <c r="D76" s="34">
        <v>-1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21</v>
      </c>
      <c r="C77" s="13">
        <v>20</v>
      </c>
      <c r="D77" s="34">
        <v>0.05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1</v>
      </c>
      <c r="K77" s="13">
        <v>0</v>
      </c>
      <c r="L77" s="13">
        <v>0</v>
      </c>
      <c r="M77" s="13">
        <v>0</v>
      </c>
      <c r="N77" s="13">
        <v>0</v>
      </c>
      <c r="O77" s="24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7</v>
      </c>
      <c r="C79" s="13">
        <v>5</v>
      </c>
      <c r="D79" s="34">
        <v>0.4</v>
      </c>
      <c r="E79" s="13">
        <v>0</v>
      </c>
      <c r="F79" s="13">
        <v>0</v>
      </c>
      <c r="G79" s="13">
        <v>1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1</v>
      </c>
    </row>
    <row r="80" spans="1:15" x14ac:dyDescent="0.25">
      <c r="A80" s="12" t="s">
        <v>377</v>
      </c>
      <c r="B80" s="13">
        <v>0</v>
      </c>
      <c r="C80" s="13">
        <v>2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2</v>
      </c>
      <c r="C81" s="20"/>
      <c r="D81" s="34">
        <v>0</v>
      </c>
      <c r="E81" s="13">
        <v>0</v>
      </c>
      <c r="F81" s="13">
        <v>1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78</v>
      </c>
      <c r="C82" s="32">
        <v>83</v>
      </c>
      <c r="D82" s="33">
        <v>-6.02409638554217E-2</v>
      </c>
      <c r="E82" s="32">
        <v>0</v>
      </c>
      <c r="F82" s="32">
        <v>1</v>
      </c>
      <c r="G82" s="32">
        <v>14</v>
      </c>
      <c r="H82" s="32">
        <v>12</v>
      </c>
      <c r="I82" s="32">
        <v>0</v>
      </c>
      <c r="J82" s="32">
        <v>0</v>
      </c>
      <c r="K82" s="32">
        <v>0</v>
      </c>
      <c r="L82" s="32">
        <v>0</v>
      </c>
      <c r="M82" s="32">
        <v>3</v>
      </c>
      <c r="N82" s="32">
        <v>0</v>
      </c>
      <c r="O82" s="32">
        <v>10</v>
      </c>
    </row>
    <row r="83" spans="1:15" x14ac:dyDescent="0.25">
      <c r="A83" s="12" t="s">
        <v>380</v>
      </c>
      <c r="B83" s="13">
        <v>19</v>
      </c>
      <c r="C83" s="13">
        <v>24</v>
      </c>
      <c r="D83" s="34">
        <v>-0.20833333333333301</v>
      </c>
      <c r="E83" s="13">
        <v>0</v>
      </c>
      <c r="F83" s="13">
        <v>0</v>
      </c>
      <c r="G83" s="13">
        <v>8</v>
      </c>
      <c r="H83" s="13">
        <v>10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6</v>
      </c>
    </row>
    <row r="84" spans="1:15" x14ac:dyDescent="0.25">
      <c r="A84" s="12" t="s">
        <v>381</v>
      </c>
      <c r="B84" s="13">
        <v>59</v>
      </c>
      <c r="C84" s="13">
        <v>59</v>
      </c>
      <c r="D84" s="34">
        <v>0</v>
      </c>
      <c r="E84" s="13">
        <v>0</v>
      </c>
      <c r="F84" s="13">
        <v>1</v>
      </c>
      <c r="G84" s="13">
        <v>6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4">
        <v>4</v>
      </c>
    </row>
    <row r="85" spans="1:15" ht="16.7" customHeight="1" x14ac:dyDescent="0.25">
      <c r="A85" s="35" t="s">
        <v>382</v>
      </c>
      <c r="B85" s="32">
        <v>193</v>
      </c>
      <c r="C85" s="32">
        <v>282</v>
      </c>
      <c r="D85" s="33">
        <v>-0.31560283687943302</v>
      </c>
      <c r="E85" s="32">
        <v>2</v>
      </c>
      <c r="F85" s="32">
        <v>0</v>
      </c>
      <c r="G85" s="32">
        <v>63</v>
      </c>
      <c r="H85" s="32">
        <v>44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38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1</v>
      </c>
      <c r="C88" s="13">
        <v>2</v>
      </c>
      <c r="D88" s="34">
        <v>-0.5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29</v>
      </c>
      <c r="C89" s="13">
        <v>38</v>
      </c>
      <c r="D89" s="34">
        <v>-0.23684210526315799</v>
      </c>
      <c r="E89" s="13">
        <v>1</v>
      </c>
      <c r="F89" s="13">
        <v>0</v>
      </c>
      <c r="G89" s="13">
        <v>5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0</v>
      </c>
      <c r="C90" s="13">
        <v>2</v>
      </c>
      <c r="D90" s="34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13</v>
      </c>
      <c r="C91" s="13">
        <v>9</v>
      </c>
      <c r="D91" s="34">
        <v>0.44444444444444398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21</v>
      </c>
      <c r="C92" s="13">
        <v>37</v>
      </c>
      <c r="D92" s="34">
        <v>-0.43243243243243201</v>
      </c>
      <c r="E92" s="13">
        <v>0</v>
      </c>
      <c r="F92" s="13">
        <v>0</v>
      </c>
      <c r="G92" s="13">
        <v>7</v>
      </c>
      <c r="H92" s="13">
        <v>18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15</v>
      </c>
    </row>
    <row r="93" spans="1:15" x14ac:dyDescent="0.25">
      <c r="A93" s="12" t="s">
        <v>390</v>
      </c>
      <c r="B93" s="13">
        <v>4</v>
      </c>
      <c r="C93" s="13">
        <v>7</v>
      </c>
      <c r="D93" s="34">
        <v>-0.42857142857142899</v>
      </c>
      <c r="E93" s="13">
        <v>1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</v>
      </c>
    </row>
    <row r="94" spans="1:15" x14ac:dyDescent="0.25">
      <c r="A94" s="12" t="s">
        <v>391</v>
      </c>
      <c r="B94" s="13">
        <v>119</v>
      </c>
      <c r="C94" s="13">
        <v>181</v>
      </c>
      <c r="D94" s="34">
        <v>-0.34254143646408802</v>
      </c>
      <c r="E94" s="13">
        <v>0</v>
      </c>
      <c r="F94" s="13">
        <v>0</v>
      </c>
      <c r="G94" s="13">
        <v>50</v>
      </c>
      <c r="H94" s="13">
        <v>26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22</v>
      </c>
    </row>
    <row r="95" spans="1:15" x14ac:dyDescent="0.25">
      <c r="A95" s="12" t="s">
        <v>392</v>
      </c>
      <c r="B95" s="13">
        <v>1</v>
      </c>
      <c r="C95" s="13">
        <v>1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5</v>
      </c>
      <c r="C96" s="13">
        <v>5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2982</v>
      </c>
      <c r="C97" s="32">
        <v>3080</v>
      </c>
      <c r="D97" s="33">
        <v>-3.1818181818181801E-2</v>
      </c>
      <c r="E97" s="32">
        <v>39</v>
      </c>
      <c r="F97" s="32">
        <v>47</v>
      </c>
      <c r="G97" s="32">
        <v>602</v>
      </c>
      <c r="H97" s="32">
        <v>472</v>
      </c>
      <c r="I97" s="32">
        <v>0</v>
      </c>
      <c r="J97" s="32">
        <v>1</v>
      </c>
      <c r="K97" s="32">
        <v>0</v>
      </c>
      <c r="L97" s="32">
        <v>0</v>
      </c>
      <c r="M97" s="32">
        <v>12</v>
      </c>
      <c r="N97" s="32">
        <v>15</v>
      </c>
      <c r="O97" s="32">
        <v>433</v>
      </c>
    </row>
    <row r="98" spans="1:15" x14ac:dyDescent="0.25">
      <c r="A98" s="12" t="s">
        <v>395</v>
      </c>
      <c r="B98" s="13">
        <v>687</v>
      </c>
      <c r="C98" s="13">
        <v>904</v>
      </c>
      <c r="D98" s="34">
        <v>-0.24004424778761099</v>
      </c>
      <c r="E98" s="13">
        <v>19</v>
      </c>
      <c r="F98" s="13">
        <v>21</v>
      </c>
      <c r="G98" s="13">
        <v>149</v>
      </c>
      <c r="H98" s="13">
        <v>111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122</v>
      </c>
    </row>
    <row r="99" spans="1:15" x14ac:dyDescent="0.25">
      <c r="A99" s="12" t="s">
        <v>396</v>
      </c>
      <c r="B99" s="13">
        <v>344</v>
      </c>
      <c r="C99" s="13">
        <v>331</v>
      </c>
      <c r="D99" s="34">
        <v>3.92749244712991E-2</v>
      </c>
      <c r="E99" s="13">
        <v>9</v>
      </c>
      <c r="F99" s="13">
        <v>8</v>
      </c>
      <c r="G99" s="13">
        <v>153</v>
      </c>
      <c r="H99" s="13">
        <v>88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6</v>
      </c>
      <c r="O99" s="24">
        <v>69</v>
      </c>
    </row>
    <row r="100" spans="1:15" x14ac:dyDescent="0.25">
      <c r="A100" s="12" t="s">
        <v>397</v>
      </c>
      <c r="B100" s="13">
        <v>17</v>
      </c>
      <c r="C100" s="13">
        <v>15</v>
      </c>
      <c r="D100" s="34">
        <v>0.133333333333333</v>
      </c>
      <c r="E100" s="13">
        <v>2</v>
      </c>
      <c r="F100" s="13">
        <v>2</v>
      </c>
      <c r="G100" s="13">
        <v>7</v>
      </c>
      <c r="H100" s="13">
        <v>25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4">
        <v>23</v>
      </c>
    </row>
    <row r="101" spans="1:15" x14ac:dyDescent="0.25">
      <c r="A101" s="12" t="s">
        <v>398</v>
      </c>
      <c r="B101" s="13">
        <v>145</v>
      </c>
      <c r="C101" s="13">
        <v>132</v>
      </c>
      <c r="D101" s="34">
        <v>9.8484848484848495E-2</v>
      </c>
      <c r="E101" s="13">
        <v>2</v>
      </c>
      <c r="F101" s="13">
        <v>1</v>
      </c>
      <c r="G101" s="13">
        <v>41</v>
      </c>
      <c r="H101" s="13">
        <v>32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8</v>
      </c>
      <c r="O101" s="24">
        <v>27</v>
      </c>
    </row>
    <row r="102" spans="1:15" x14ac:dyDescent="0.25">
      <c r="A102" s="12" t="s">
        <v>399</v>
      </c>
      <c r="B102" s="13">
        <v>9</v>
      </c>
      <c r="C102" s="13">
        <v>13</v>
      </c>
      <c r="D102" s="34">
        <v>-0.30769230769230799</v>
      </c>
      <c r="E102" s="13">
        <v>1</v>
      </c>
      <c r="F102" s="13">
        <v>0</v>
      </c>
      <c r="G102" s="13">
        <v>4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2</v>
      </c>
    </row>
    <row r="103" spans="1:15" x14ac:dyDescent="0.25">
      <c r="A103" s="12" t="s">
        <v>400</v>
      </c>
      <c r="B103" s="13">
        <v>36</v>
      </c>
      <c r="C103" s="13">
        <v>28</v>
      </c>
      <c r="D103" s="34">
        <v>0.28571428571428598</v>
      </c>
      <c r="E103" s="13">
        <v>1</v>
      </c>
      <c r="F103" s="13">
        <v>3</v>
      </c>
      <c r="G103" s="13">
        <v>1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3</v>
      </c>
    </row>
    <row r="104" spans="1:15" x14ac:dyDescent="0.25">
      <c r="A104" s="12" t="s">
        <v>401</v>
      </c>
      <c r="B104" s="13">
        <v>90</v>
      </c>
      <c r="C104" s="13">
        <v>110</v>
      </c>
      <c r="D104" s="34">
        <v>-0.18181818181818199</v>
      </c>
      <c r="E104" s="13">
        <v>0</v>
      </c>
      <c r="F104" s="13">
        <v>0</v>
      </c>
      <c r="G104" s="13">
        <v>7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1</v>
      </c>
    </row>
    <row r="105" spans="1:15" x14ac:dyDescent="0.25">
      <c r="A105" s="12" t="s">
        <v>402</v>
      </c>
      <c r="B105" s="13">
        <v>921</v>
      </c>
      <c r="C105" s="13">
        <v>776</v>
      </c>
      <c r="D105" s="34">
        <v>0.18685567010309301</v>
      </c>
      <c r="E105" s="13">
        <v>1</v>
      </c>
      <c r="F105" s="13">
        <v>1</v>
      </c>
      <c r="G105" s="13">
        <v>148</v>
      </c>
      <c r="H105" s="13">
        <v>114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0</v>
      </c>
      <c r="O105" s="24">
        <v>93</v>
      </c>
    </row>
    <row r="106" spans="1:15" x14ac:dyDescent="0.25">
      <c r="A106" s="12" t="s">
        <v>403</v>
      </c>
      <c r="B106" s="13">
        <v>210</v>
      </c>
      <c r="C106" s="13">
        <v>181</v>
      </c>
      <c r="D106" s="34">
        <v>0.16022099447513799</v>
      </c>
      <c r="E106" s="13">
        <v>3</v>
      </c>
      <c r="F106" s="13">
        <v>3</v>
      </c>
      <c r="G106" s="13">
        <v>26</v>
      </c>
      <c r="H106" s="13">
        <v>24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4">
        <v>31</v>
      </c>
    </row>
    <row r="107" spans="1:15" x14ac:dyDescent="0.25">
      <c r="A107" s="12" t="s">
        <v>404</v>
      </c>
      <c r="B107" s="13">
        <v>11</v>
      </c>
      <c r="C107" s="13">
        <v>12</v>
      </c>
      <c r="D107" s="34">
        <v>-8.3333333333333301E-2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2</v>
      </c>
    </row>
    <row r="108" spans="1:15" x14ac:dyDescent="0.25">
      <c r="A108" s="12" t="s">
        <v>405</v>
      </c>
      <c r="B108" s="13">
        <v>4</v>
      </c>
      <c r="C108" s="13">
        <v>11</v>
      </c>
      <c r="D108" s="34">
        <v>-0.63636363636363602</v>
      </c>
      <c r="E108" s="13">
        <v>0</v>
      </c>
      <c r="F108" s="13">
        <v>0</v>
      </c>
      <c r="G108" s="13">
        <v>7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6</v>
      </c>
      <c r="C109" s="13">
        <v>5</v>
      </c>
      <c r="D109" s="34">
        <v>0.2</v>
      </c>
      <c r="E109" s="13">
        <v>0</v>
      </c>
      <c r="F109" s="13">
        <v>0</v>
      </c>
      <c r="G109" s="13">
        <v>3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4">
        <v>5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473</v>
      </c>
      <c r="C111" s="13">
        <v>535</v>
      </c>
      <c r="D111" s="34">
        <v>-0.11588785046729</v>
      </c>
      <c r="E111" s="13">
        <v>1</v>
      </c>
      <c r="F111" s="13">
        <v>8</v>
      </c>
      <c r="G111" s="13">
        <v>42</v>
      </c>
      <c r="H111" s="13">
        <v>49</v>
      </c>
      <c r="I111" s="13">
        <v>0</v>
      </c>
      <c r="J111" s="13">
        <v>1</v>
      </c>
      <c r="K111" s="13">
        <v>0</v>
      </c>
      <c r="L111" s="13">
        <v>0</v>
      </c>
      <c r="M111" s="13">
        <v>2</v>
      </c>
      <c r="N111" s="13">
        <v>0</v>
      </c>
      <c r="O111" s="24">
        <v>42</v>
      </c>
    </row>
    <row r="112" spans="1:15" x14ac:dyDescent="0.25">
      <c r="A112" s="12" t="s">
        <v>409</v>
      </c>
      <c r="B112" s="13">
        <v>0</v>
      </c>
      <c r="C112" s="13">
        <v>1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5</v>
      </c>
      <c r="C114" s="13">
        <v>3</v>
      </c>
      <c r="D114" s="34">
        <v>0.66666666666666696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0</v>
      </c>
      <c r="C115" s="13">
        <v>2</v>
      </c>
      <c r="D115" s="34">
        <v>-1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1</v>
      </c>
      <c r="C116" s="13">
        <v>3</v>
      </c>
      <c r="D116" s="34">
        <v>-0.66666666666666696</v>
      </c>
      <c r="E116" s="13">
        <v>0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1</v>
      </c>
    </row>
    <row r="117" spans="1:15" x14ac:dyDescent="0.25">
      <c r="A117" s="12" t="s">
        <v>414</v>
      </c>
      <c r="B117" s="13">
        <v>1</v>
      </c>
      <c r="C117" s="13">
        <v>3</v>
      </c>
      <c r="D117" s="34">
        <v>-0.66666666666666696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8</v>
      </c>
      <c r="C120" s="13">
        <v>6</v>
      </c>
      <c r="D120" s="34">
        <v>0.33333333333333298</v>
      </c>
      <c r="E120" s="13">
        <v>0</v>
      </c>
      <c r="F120" s="13">
        <v>0</v>
      </c>
      <c r="G120" s="13">
        <v>7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10</v>
      </c>
      <c r="C121" s="13">
        <v>7</v>
      </c>
      <c r="D121" s="34">
        <v>0.42857142857142899</v>
      </c>
      <c r="E121" s="13">
        <v>0</v>
      </c>
      <c r="F121" s="13">
        <v>0</v>
      </c>
      <c r="G121" s="13">
        <v>1</v>
      </c>
      <c r="H121" s="13">
        <v>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9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4">
        <v>2</v>
      </c>
    </row>
    <row r="123" spans="1:15" x14ac:dyDescent="0.25">
      <c r="A123" s="12" t="s">
        <v>420</v>
      </c>
      <c r="B123" s="13">
        <v>2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1</v>
      </c>
      <c r="C126" s="13">
        <v>2</v>
      </c>
      <c r="D126" s="34">
        <v>-0.5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8</v>
      </c>
      <c r="C131" s="32">
        <v>13</v>
      </c>
      <c r="D131" s="33">
        <v>-0.38461538461538503</v>
      </c>
      <c r="E131" s="32">
        <v>2</v>
      </c>
      <c r="F131" s="32">
        <v>0</v>
      </c>
      <c r="G131" s="32">
        <v>9</v>
      </c>
      <c r="H131" s="32">
        <v>3</v>
      </c>
      <c r="I131" s="32">
        <v>0</v>
      </c>
      <c r="J131" s="32">
        <v>0</v>
      </c>
      <c r="K131" s="32">
        <v>0</v>
      </c>
      <c r="L131" s="32">
        <v>0</v>
      </c>
      <c r="M131" s="32">
        <v>1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2</v>
      </c>
      <c r="C132" s="13">
        <v>2</v>
      </c>
      <c r="D132" s="34">
        <v>0</v>
      </c>
      <c r="E132" s="13">
        <v>0</v>
      </c>
      <c r="F132" s="13">
        <v>0</v>
      </c>
      <c r="G132" s="13">
        <v>2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6</v>
      </c>
      <c r="C134" s="13">
        <v>11</v>
      </c>
      <c r="D134" s="34">
        <v>-0.45454545454545497</v>
      </c>
      <c r="E134" s="13">
        <v>2</v>
      </c>
      <c r="F134" s="13">
        <v>0</v>
      </c>
      <c r="G134" s="13">
        <v>7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1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29</v>
      </c>
      <c r="C137" s="32">
        <v>16</v>
      </c>
      <c r="D137" s="33">
        <v>0.8125</v>
      </c>
      <c r="E137" s="32">
        <v>0</v>
      </c>
      <c r="F137" s="32">
        <v>0</v>
      </c>
      <c r="G137" s="32">
        <v>1</v>
      </c>
      <c r="H137" s="32">
        <v>10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8</v>
      </c>
    </row>
    <row r="138" spans="1:15" x14ac:dyDescent="0.25">
      <c r="A138" s="12" t="s">
        <v>435</v>
      </c>
      <c r="B138" s="13">
        <v>4</v>
      </c>
      <c r="C138" s="13">
        <v>11</v>
      </c>
      <c r="D138" s="34">
        <v>-0.63636363636363602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1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16</v>
      </c>
      <c r="C142" s="13">
        <v>2</v>
      </c>
      <c r="D142" s="34">
        <v>7</v>
      </c>
      <c r="E142" s="13">
        <v>0</v>
      </c>
      <c r="F142" s="13">
        <v>0</v>
      </c>
      <c r="G142" s="13">
        <v>1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x14ac:dyDescent="0.25">
      <c r="A143" s="12" t="s">
        <v>440</v>
      </c>
      <c r="B143" s="13">
        <v>9</v>
      </c>
      <c r="C143" s="13">
        <v>3</v>
      </c>
      <c r="D143" s="34">
        <v>2</v>
      </c>
      <c r="E143" s="13">
        <v>0</v>
      </c>
      <c r="F143" s="13">
        <v>0</v>
      </c>
      <c r="G143" s="13">
        <v>0</v>
      </c>
      <c r="H143" s="13">
        <v>4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6</v>
      </c>
    </row>
    <row r="144" spans="1:15" ht="16.7" customHeight="1" x14ac:dyDescent="0.25">
      <c r="A144" s="35" t="s">
        <v>441</v>
      </c>
      <c r="B144" s="32">
        <v>5</v>
      </c>
      <c r="C144" s="32">
        <v>5</v>
      </c>
      <c r="D144" s="33">
        <v>0</v>
      </c>
      <c r="E144" s="32">
        <v>0</v>
      </c>
      <c r="F144" s="32">
        <v>0</v>
      </c>
      <c r="G144" s="32">
        <v>1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5</v>
      </c>
      <c r="C146" s="13">
        <v>5</v>
      </c>
      <c r="D146" s="34">
        <v>0</v>
      </c>
      <c r="E146" s="13">
        <v>0</v>
      </c>
      <c r="F146" s="13">
        <v>0</v>
      </c>
      <c r="G146" s="13">
        <v>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42</v>
      </c>
      <c r="C147" s="32">
        <v>35</v>
      </c>
      <c r="D147" s="33">
        <v>0.2</v>
      </c>
      <c r="E147" s="32">
        <v>0</v>
      </c>
      <c r="F147" s="32">
        <v>0</v>
      </c>
      <c r="G147" s="32">
        <v>8</v>
      </c>
      <c r="H147" s="32">
        <v>3</v>
      </c>
      <c r="I147" s="32">
        <v>0</v>
      </c>
      <c r="J147" s="32">
        <v>0</v>
      </c>
      <c r="K147" s="32">
        <v>0</v>
      </c>
      <c r="L147" s="32">
        <v>0</v>
      </c>
      <c r="M147" s="32">
        <v>14</v>
      </c>
      <c r="N147" s="32">
        <v>0</v>
      </c>
      <c r="O147" s="32">
        <v>6</v>
      </c>
    </row>
    <row r="148" spans="1:15" x14ac:dyDescent="0.25">
      <c r="A148" s="12" t="s">
        <v>445</v>
      </c>
      <c r="B148" s="13">
        <v>3</v>
      </c>
      <c r="C148" s="13">
        <v>2</v>
      </c>
      <c r="D148" s="34">
        <v>0.5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4">
        <v>1</v>
      </c>
    </row>
    <row r="149" spans="1:15" x14ac:dyDescent="0.25">
      <c r="A149" s="12" t="s">
        <v>446</v>
      </c>
      <c r="B149" s="13">
        <v>3</v>
      </c>
      <c r="C149" s="13">
        <v>1</v>
      </c>
      <c r="D149" s="34">
        <v>2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4">
        <v>1</v>
      </c>
    </row>
    <row r="150" spans="1:15" x14ac:dyDescent="0.25">
      <c r="A150" s="12" t="s">
        <v>447</v>
      </c>
      <c r="B150" s="13">
        <v>0</v>
      </c>
      <c r="C150" s="13">
        <v>1</v>
      </c>
      <c r="D150" s="34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6</v>
      </c>
      <c r="C151" s="13">
        <v>12</v>
      </c>
      <c r="D151" s="34">
        <v>-0.5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6</v>
      </c>
      <c r="C154" s="13">
        <v>1</v>
      </c>
      <c r="D154" s="34">
        <v>5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4">
        <v>1</v>
      </c>
    </row>
    <row r="155" spans="1:15" x14ac:dyDescent="0.25">
      <c r="A155" s="12" t="s">
        <v>452</v>
      </c>
      <c r="B155" s="13">
        <v>24</v>
      </c>
      <c r="C155" s="13">
        <v>18</v>
      </c>
      <c r="D155" s="34">
        <v>0.33333333333333298</v>
      </c>
      <c r="E155" s="13">
        <v>0</v>
      </c>
      <c r="F155" s="13">
        <v>0</v>
      </c>
      <c r="G155" s="13">
        <v>6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3</v>
      </c>
    </row>
    <row r="156" spans="1:15" ht="16.7" customHeight="1" x14ac:dyDescent="0.25">
      <c r="A156" s="35" t="s">
        <v>453</v>
      </c>
      <c r="B156" s="32">
        <v>18</v>
      </c>
      <c r="C156" s="32">
        <v>29</v>
      </c>
      <c r="D156" s="33">
        <v>-0.37931034482758602</v>
      </c>
      <c r="E156" s="32">
        <v>0</v>
      </c>
      <c r="F156" s="32">
        <v>0</v>
      </c>
      <c r="G156" s="32">
        <v>0</v>
      </c>
      <c r="H156" s="32">
        <v>1</v>
      </c>
      <c r="I156" s="32">
        <v>1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1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4">
        <v>0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1</v>
      </c>
    </row>
    <row r="162" spans="1:15" x14ac:dyDescent="0.25">
      <c r="A162" s="12" t="s">
        <v>459</v>
      </c>
      <c r="B162" s="13">
        <v>2</v>
      </c>
      <c r="C162" s="13">
        <v>6</v>
      </c>
      <c r="D162" s="34">
        <v>-0.66666666666666696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2</v>
      </c>
    </row>
    <row r="163" spans="1:15" x14ac:dyDescent="0.25">
      <c r="A163" s="12" t="s">
        <v>460</v>
      </c>
      <c r="B163" s="13">
        <v>0</v>
      </c>
      <c r="C163" s="13">
        <v>10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2</v>
      </c>
      <c r="C164" s="13">
        <v>3</v>
      </c>
      <c r="D164" s="34">
        <v>-0.33333333333333298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12</v>
      </c>
      <c r="C165" s="13">
        <v>9</v>
      </c>
      <c r="D165" s="34">
        <v>0.33333333333333298</v>
      </c>
      <c r="E165" s="13">
        <v>0</v>
      </c>
      <c r="F165" s="13">
        <v>0</v>
      </c>
      <c r="G165" s="13">
        <v>0</v>
      </c>
      <c r="H165" s="13">
        <v>0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35" t="s">
        <v>463</v>
      </c>
      <c r="B166" s="32">
        <v>75</v>
      </c>
      <c r="C166" s="32">
        <v>51</v>
      </c>
      <c r="D166" s="33">
        <v>0.47058823529411797</v>
      </c>
      <c r="E166" s="32">
        <v>0</v>
      </c>
      <c r="F166" s="32">
        <v>0</v>
      </c>
      <c r="G166" s="32">
        <v>56</v>
      </c>
      <c r="H166" s="32">
        <v>35</v>
      </c>
      <c r="I166" s="32">
        <v>0</v>
      </c>
      <c r="J166" s="32">
        <v>0</v>
      </c>
      <c r="K166" s="32">
        <v>0</v>
      </c>
      <c r="L166" s="32">
        <v>0</v>
      </c>
      <c r="M166" s="32">
        <v>2</v>
      </c>
      <c r="N166" s="32">
        <v>29</v>
      </c>
      <c r="O166" s="32">
        <v>21</v>
      </c>
    </row>
    <row r="167" spans="1:15" x14ac:dyDescent="0.25">
      <c r="A167" s="12" t="s">
        <v>464</v>
      </c>
      <c r="B167" s="13">
        <v>26</v>
      </c>
      <c r="C167" s="13">
        <v>16</v>
      </c>
      <c r="D167" s="34">
        <v>0.625</v>
      </c>
      <c r="E167" s="13">
        <v>0</v>
      </c>
      <c r="F167" s="13">
        <v>0</v>
      </c>
      <c r="G167" s="13">
        <v>19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2</v>
      </c>
      <c r="N167" s="13">
        <v>0</v>
      </c>
      <c r="O167" s="24">
        <v>10</v>
      </c>
    </row>
    <row r="168" spans="1:15" x14ac:dyDescent="0.25">
      <c r="A168" s="12" t="s">
        <v>465</v>
      </c>
      <c r="B168" s="13">
        <v>0</v>
      </c>
      <c r="C168" s="13">
        <v>1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1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4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25</v>
      </c>
      <c r="C173" s="13">
        <v>23</v>
      </c>
      <c r="D173" s="34">
        <v>8.6956521739130405E-2</v>
      </c>
      <c r="E173" s="13">
        <v>0</v>
      </c>
      <c r="F173" s="13">
        <v>0</v>
      </c>
      <c r="G173" s="13">
        <v>24</v>
      </c>
      <c r="H173" s="13">
        <v>15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24</v>
      </c>
      <c r="O173" s="24">
        <v>5</v>
      </c>
    </row>
    <row r="174" spans="1:15" x14ac:dyDescent="0.25">
      <c r="A174" s="12" t="s">
        <v>471</v>
      </c>
      <c r="B174" s="13">
        <v>14</v>
      </c>
      <c r="C174" s="13">
        <v>7</v>
      </c>
      <c r="D174" s="34">
        <v>1</v>
      </c>
      <c r="E174" s="13">
        <v>0</v>
      </c>
      <c r="F174" s="13">
        <v>0</v>
      </c>
      <c r="G174" s="13">
        <v>4</v>
      </c>
      <c r="H174" s="13">
        <v>16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4">
        <v>6</v>
      </c>
    </row>
    <row r="175" spans="1:15" x14ac:dyDescent="0.25">
      <c r="A175" s="12" t="s">
        <v>472</v>
      </c>
      <c r="B175" s="13">
        <v>9</v>
      </c>
      <c r="C175" s="13">
        <v>1</v>
      </c>
      <c r="D175" s="34">
        <v>8</v>
      </c>
      <c r="E175" s="13">
        <v>0</v>
      </c>
      <c r="F175" s="13">
        <v>0</v>
      </c>
      <c r="G175" s="13">
        <v>8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1</v>
      </c>
      <c r="D176" s="34">
        <v>-1</v>
      </c>
      <c r="E176" s="13">
        <v>0</v>
      </c>
      <c r="F176" s="13">
        <v>0</v>
      </c>
      <c r="G176" s="13">
        <v>1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225</v>
      </c>
      <c r="C178" s="32">
        <v>233</v>
      </c>
      <c r="D178" s="33">
        <v>-3.4334763948497903E-2</v>
      </c>
      <c r="E178" s="32">
        <v>518</v>
      </c>
      <c r="F178" s="32">
        <v>476</v>
      </c>
      <c r="G178" s="32">
        <v>108</v>
      </c>
      <c r="H178" s="32">
        <v>106</v>
      </c>
      <c r="I178" s="32">
        <v>0</v>
      </c>
      <c r="J178" s="32">
        <v>0</v>
      </c>
      <c r="K178" s="32">
        <v>0</v>
      </c>
      <c r="L178" s="32">
        <v>0</v>
      </c>
      <c r="M178" s="32">
        <v>16</v>
      </c>
      <c r="N178" s="32">
        <v>0</v>
      </c>
      <c r="O178" s="32">
        <v>622</v>
      </c>
    </row>
    <row r="179" spans="1:15" x14ac:dyDescent="0.25">
      <c r="A179" s="12" t="s">
        <v>476</v>
      </c>
      <c r="B179" s="13">
        <v>5</v>
      </c>
      <c r="C179" s="13">
        <v>0</v>
      </c>
      <c r="D179" s="34">
        <v>0</v>
      </c>
      <c r="E179" s="13">
        <v>4</v>
      </c>
      <c r="F179" s="13">
        <v>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3</v>
      </c>
      <c r="N179" s="13">
        <v>0</v>
      </c>
      <c r="O179" s="24">
        <v>3</v>
      </c>
    </row>
    <row r="180" spans="1:15" x14ac:dyDescent="0.25">
      <c r="A180" s="12" t="s">
        <v>477</v>
      </c>
      <c r="B180" s="13">
        <v>135</v>
      </c>
      <c r="C180" s="13">
        <v>163</v>
      </c>
      <c r="D180" s="34">
        <v>-0.17177914110429399</v>
      </c>
      <c r="E180" s="13">
        <v>361</v>
      </c>
      <c r="F180" s="13">
        <v>328</v>
      </c>
      <c r="G180" s="13">
        <v>72</v>
      </c>
      <c r="H180" s="13">
        <v>60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402</v>
      </c>
    </row>
    <row r="181" spans="1:15" x14ac:dyDescent="0.25">
      <c r="A181" s="12" t="s">
        <v>478</v>
      </c>
      <c r="B181" s="13">
        <v>0</v>
      </c>
      <c r="C181" s="13">
        <v>14</v>
      </c>
      <c r="D181" s="34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480</v>
      </c>
      <c r="B183" s="13">
        <v>6</v>
      </c>
      <c r="C183" s="13">
        <v>8</v>
      </c>
      <c r="D183" s="34">
        <v>-0.25</v>
      </c>
      <c r="E183" s="13">
        <v>5</v>
      </c>
      <c r="F183" s="13">
        <v>3</v>
      </c>
      <c r="G183" s="13">
        <v>7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14</v>
      </c>
    </row>
    <row r="184" spans="1:15" x14ac:dyDescent="0.25">
      <c r="A184" s="12" t="s">
        <v>481</v>
      </c>
      <c r="B184" s="13">
        <v>70</v>
      </c>
      <c r="C184" s="13">
        <v>47</v>
      </c>
      <c r="D184" s="34">
        <v>0.48936170212766</v>
      </c>
      <c r="E184" s="13">
        <v>148</v>
      </c>
      <c r="F184" s="13">
        <v>143</v>
      </c>
      <c r="G184" s="13">
        <v>28</v>
      </c>
      <c r="H184" s="13">
        <v>37</v>
      </c>
      <c r="I184" s="13">
        <v>0</v>
      </c>
      <c r="J184" s="13">
        <v>0</v>
      </c>
      <c r="K184" s="13">
        <v>0</v>
      </c>
      <c r="L184" s="13">
        <v>0</v>
      </c>
      <c r="M184" s="13">
        <v>13</v>
      </c>
      <c r="N184" s="13">
        <v>0</v>
      </c>
      <c r="O184" s="24">
        <v>203</v>
      </c>
    </row>
    <row r="185" spans="1:15" x14ac:dyDescent="0.25">
      <c r="A185" s="12" t="s">
        <v>482</v>
      </c>
      <c r="B185" s="13">
        <v>9</v>
      </c>
      <c r="C185" s="13">
        <v>1</v>
      </c>
      <c r="D185" s="34">
        <v>8</v>
      </c>
      <c r="E185" s="13">
        <v>0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134</v>
      </c>
      <c r="C186" s="32">
        <v>121</v>
      </c>
      <c r="D186" s="33">
        <v>0.107438016528926</v>
      </c>
      <c r="E186" s="32">
        <v>3</v>
      </c>
      <c r="F186" s="32">
        <v>3</v>
      </c>
      <c r="G186" s="32">
        <v>41</v>
      </c>
      <c r="H186" s="32">
        <v>51</v>
      </c>
      <c r="I186" s="32">
        <v>0</v>
      </c>
      <c r="J186" s="32">
        <v>0</v>
      </c>
      <c r="K186" s="32">
        <v>0</v>
      </c>
      <c r="L186" s="32">
        <v>0</v>
      </c>
      <c r="M186" s="32">
        <v>5</v>
      </c>
      <c r="N186" s="32">
        <v>0</v>
      </c>
      <c r="O186" s="32">
        <v>56</v>
      </c>
    </row>
    <row r="187" spans="1:15" x14ac:dyDescent="0.25">
      <c r="A187" s="12" t="s">
        <v>484</v>
      </c>
      <c r="B187" s="13">
        <v>7</v>
      </c>
      <c r="C187" s="13">
        <v>10</v>
      </c>
      <c r="D187" s="34">
        <v>-0.3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1</v>
      </c>
      <c r="D188" s="34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43</v>
      </c>
      <c r="C189" s="13">
        <v>33</v>
      </c>
      <c r="D189" s="34">
        <v>0.30303030303030298</v>
      </c>
      <c r="E189" s="13">
        <v>2</v>
      </c>
      <c r="F189" s="13">
        <v>3</v>
      </c>
      <c r="G189" s="13">
        <v>12</v>
      </c>
      <c r="H189" s="13">
        <v>8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4">
        <v>15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2</v>
      </c>
    </row>
    <row r="191" spans="1:15" x14ac:dyDescent="0.25">
      <c r="A191" s="12" t="s">
        <v>488</v>
      </c>
      <c r="B191" s="13">
        <v>10</v>
      </c>
      <c r="C191" s="13">
        <v>8</v>
      </c>
      <c r="D191" s="34">
        <v>0.25</v>
      </c>
      <c r="E191" s="13">
        <v>0</v>
      </c>
      <c r="F191" s="13">
        <v>0</v>
      </c>
      <c r="G191" s="13">
        <v>6</v>
      </c>
      <c r="H191" s="13">
        <v>33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30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15</v>
      </c>
      <c r="C193" s="13">
        <v>19</v>
      </c>
      <c r="D193" s="34">
        <v>-0.21052631578947401</v>
      </c>
      <c r="E193" s="13">
        <v>0</v>
      </c>
      <c r="F193" s="13">
        <v>0</v>
      </c>
      <c r="G193" s="13">
        <v>13</v>
      </c>
      <c r="H193" s="13">
        <v>9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4">
        <v>6</v>
      </c>
    </row>
    <row r="194" spans="1:15" x14ac:dyDescent="0.25">
      <c r="A194" s="12" t="s">
        <v>491</v>
      </c>
      <c r="B194" s="13">
        <v>0</v>
      </c>
      <c r="C194" s="13">
        <v>2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494</v>
      </c>
      <c r="B197" s="13">
        <v>55</v>
      </c>
      <c r="C197" s="13">
        <v>46</v>
      </c>
      <c r="D197" s="34">
        <v>0.19565217391304299</v>
      </c>
      <c r="E197" s="13">
        <v>0</v>
      </c>
      <c r="F197" s="13">
        <v>0</v>
      </c>
      <c r="G197" s="13">
        <v>10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3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0</v>
      </c>
      <c r="C199" s="13">
        <v>2</v>
      </c>
      <c r="D199" s="34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3</v>
      </c>
    </row>
    <row r="200" spans="1:15" x14ac:dyDescent="0.25">
      <c r="A200" s="12" t="s">
        <v>497</v>
      </c>
      <c r="B200" s="13">
        <v>1</v>
      </c>
      <c r="C200" s="13">
        <v>0</v>
      </c>
      <c r="D200" s="34">
        <v>0</v>
      </c>
      <c r="E200" s="13">
        <v>1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37</v>
      </c>
      <c r="C201" s="32">
        <v>47</v>
      </c>
      <c r="D201" s="33">
        <v>-0.21276595744680901</v>
      </c>
      <c r="E201" s="32">
        <v>0</v>
      </c>
      <c r="F201" s="32">
        <v>0</v>
      </c>
      <c r="G201" s="32">
        <v>13</v>
      </c>
      <c r="H201" s="32">
        <v>16</v>
      </c>
      <c r="I201" s="32">
        <v>0</v>
      </c>
      <c r="J201" s="32">
        <v>0</v>
      </c>
      <c r="K201" s="32">
        <v>0</v>
      </c>
      <c r="L201" s="32">
        <v>0</v>
      </c>
      <c r="M201" s="32">
        <v>6</v>
      </c>
      <c r="N201" s="32">
        <v>0</v>
      </c>
      <c r="O201" s="32">
        <v>14</v>
      </c>
    </row>
    <row r="202" spans="1:15" x14ac:dyDescent="0.25">
      <c r="A202" s="12" t="s">
        <v>499</v>
      </c>
      <c r="B202" s="13">
        <v>12</v>
      </c>
      <c r="C202" s="13">
        <v>13</v>
      </c>
      <c r="D202" s="34">
        <v>-7.69230769230769E-2</v>
      </c>
      <c r="E202" s="13">
        <v>0</v>
      </c>
      <c r="F202" s="13">
        <v>0</v>
      </c>
      <c r="G202" s="13">
        <v>2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19</v>
      </c>
      <c r="C206" s="13">
        <v>29</v>
      </c>
      <c r="D206" s="34">
        <v>-0.34482758620689702</v>
      </c>
      <c r="E206" s="13">
        <v>0</v>
      </c>
      <c r="F206" s="13">
        <v>0</v>
      </c>
      <c r="G206" s="13">
        <v>10</v>
      </c>
      <c r="H206" s="13">
        <v>9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4">
        <v>11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5</v>
      </c>
      <c r="C214" s="13">
        <v>4</v>
      </c>
      <c r="D214" s="34">
        <v>0.25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4">
        <v>1</v>
      </c>
    </row>
    <row r="215" spans="1:15" x14ac:dyDescent="0.25">
      <c r="A215" s="12" t="s">
        <v>512</v>
      </c>
      <c r="B215" s="13">
        <v>1</v>
      </c>
      <c r="C215" s="13">
        <v>1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2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365</v>
      </c>
      <c r="C221" s="32">
        <v>411</v>
      </c>
      <c r="D221" s="33">
        <v>-0.111922141119221</v>
      </c>
      <c r="E221" s="32">
        <v>96</v>
      </c>
      <c r="F221" s="32">
        <v>74</v>
      </c>
      <c r="G221" s="32">
        <v>187</v>
      </c>
      <c r="H221" s="32">
        <v>155</v>
      </c>
      <c r="I221" s="32">
        <v>1</v>
      </c>
      <c r="J221" s="32">
        <v>2</v>
      </c>
      <c r="K221" s="32">
        <v>0</v>
      </c>
      <c r="L221" s="32">
        <v>0</v>
      </c>
      <c r="M221" s="32">
        <v>3</v>
      </c>
      <c r="N221" s="32">
        <v>18</v>
      </c>
      <c r="O221" s="32">
        <v>228</v>
      </c>
    </row>
    <row r="222" spans="1:15" x14ac:dyDescent="0.25">
      <c r="A222" s="12" t="s">
        <v>519</v>
      </c>
      <c r="B222" s="13">
        <v>0</v>
      </c>
      <c r="C222" s="13">
        <v>1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</v>
      </c>
    </row>
    <row r="229" spans="1:15" x14ac:dyDescent="0.25">
      <c r="A229" s="12" t="s">
        <v>526</v>
      </c>
      <c r="B229" s="13">
        <v>45</v>
      </c>
      <c r="C229" s="13">
        <v>43</v>
      </c>
      <c r="D229" s="34">
        <v>4.6511627906976799E-2</v>
      </c>
      <c r="E229" s="13">
        <v>2</v>
      </c>
      <c r="F229" s="13">
        <v>1</v>
      </c>
      <c r="G229" s="13">
        <v>19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1</v>
      </c>
    </row>
    <row r="230" spans="1:15" x14ac:dyDescent="0.25">
      <c r="A230" s="12" t="s">
        <v>527</v>
      </c>
      <c r="B230" s="13">
        <v>24</v>
      </c>
      <c r="C230" s="13">
        <v>15</v>
      </c>
      <c r="D230" s="34">
        <v>0.6</v>
      </c>
      <c r="E230" s="13">
        <v>0</v>
      </c>
      <c r="F230" s="13">
        <v>0</v>
      </c>
      <c r="G230" s="13">
        <v>10</v>
      </c>
      <c r="H230" s="13">
        <v>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17</v>
      </c>
    </row>
    <row r="231" spans="1:15" x14ac:dyDescent="0.25">
      <c r="A231" s="12" t="s">
        <v>528</v>
      </c>
      <c r="B231" s="13">
        <v>16</v>
      </c>
      <c r="C231" s="13">
        <v>18</v>
      </c>
      <c r="D231" s="34">
        <v>-0.11111111111111099</v>
      </c>
      <c r="E231" s="13">
        <v>2</v>
      </c>
      <c r="F231" s="13">
        <v>1</v>
      </c>
      <c r="G231" s="13">
        <v>13</v>
      </c>
      <c r="H231" s="13">
        <v>10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7</v>
      </c>
    </row>
    <row r="232" spans="1:15" x14ac:dyDescent="0.25">
      <c r="A232" s="12" t="s">
        <v>529</v>
      </c>
      <c r="B232" s="13">
        <v>2</v>
      </c>
      <c r="C232" s="13">
        <v>3</v>
      </c>
      <c r="D232" s="34">
        <v>-0.33333333333333298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2</v>
      </c>
    </row>
    <row r="233" spans="1:15" x14ac:dyDescent="0.25">
      <c r="A233" s="12" t="s">
        <v>530</v>
      </c>
      <c r="B233" s="13">
        <v>5</v>
      </c>
      <c r="C233" s="13">
        <v>8</v>
      </c>
      <c r="D233" s="34">
        <v>-0.375</v>
      </c>
      <c r="E233" s="13">
        <v>0</v>
      </c>
      <c r="F233" s="13">
        <v>0</v>
      </c>
      <c r="G233" s="13">
        <v>0</v>
      </c>
      <c r="H233" s="13">
        <v>3</v>
      </c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24">
        <v>2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272</v>
      </c>
      <c r="C236" s="13">
        <v>321</v>
      </c>
      <c r="D236" s="34">
        <v>-0.152647975077882</v>
      </c>
      <c r="E236" s="13">
        <v>92</v>
      </c>
      <c r="F236" s="13">
        <v>72</v>
      </c>
      <c r="G236" s="13">
        <v>143</v>
      </c>
      <c r="H236" s="13">
        <v>121</v>
      </c>
      <c r="I236" s="13">
        <v>0</v>
      </c>
      <c r="J236" s="13">
        <v>0</v>
      </c>
      <c r="K236" s="13">
        <v>0</v>
      </c>
      <c r="L236" s="13">
        <v>0</v>
      </c>
      <c r="M236" s="13">
        <v>2</v>
      </c>
      <c r="N236" s="13">
        <v>18</v>
      </c>
      <c r="O236" s="24">
        <v>192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1</v>
      </c>
    </row>
    <row r="240" spans="1:15" x14ac:dyDescent="0.25">
      <c r="A240" s="12" t="s">
        <v>537</v>
      </c>
      <c r="B240" s="13">
        <v>0</v>
      </c>
      <c r="C240" s="13">
        <v>2</v>
      </c>
      <c r="D240" s="34">
        <v>-1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24">
        <v>5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3</v>
      </c>
      <c r="C242" s="32">
        <v>5</v>
      </c>
      <c r="D242" s="33">
        <v>-0.4</v>
      </c>
      <c r="E242" s="32">
        <v>0</v>
      </c>
      <c r="F242" s="32">
        <v>0</v>
      </c>
      <c r="G242" s="32">
        <v>2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2</v>
      </c>
      <c r="N242" s="32">
        <v>0</v>
      </c>
      <c r="O242" s="32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2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3</v>
      </c>
      <c r="C247" s="13">
        <v>2</v>
      </c>
      <c r="D247" s="34">
        <v>0.5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4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1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104</v>
      </c>
      <c r="C269" s="32">
        <v>95</v>
      </c>
      <c r="D269" s="33">
        <v>9.4736842105263203E-2</v>
      </c>
      <c r="E269" s="32">
        <v>2</v>
      </c>
      <c r="F269" s="32">
        <v>4</v>
      </c>
      <c r="G269" s="32">
        <v>83</v>
      </c>
      <c r="H269" s="32">
        <v>89</v>
      </c>
      <c r="I269" s="32">
        <v>1</v>
      </c>
      <c r="J269" s="32">
        <v>4</v>
      </c>
      <c r="K269" s="32">
        <v>0</v>
      </c>
      <c r="L269" s="32">
        <v>0</v>
      </c>
      <c r="M269" s="32">
        <v>2</v>
      </c>
      <c r="N269" s="32">
        <v>0</v>
      </c>
      <c r="O269" s="32">
        <v>106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73</v>
      </c>
      <c r="C271" s="13">
        <v>69</v>
      </c>
      <c r="D271" s="34">
        <v>5.7971014492753603E-2</v>
      </c>
      <c r="E271" s="13">
        <v>2</v>
      </c>
      <c r="F271" s="13">
        <v>2</v>
      </c>
      <c r="G271" s="13">
        <v>64</v>
      </c>
      <c r="H271" s="13">
        <v>61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4">
        <v>62</v>
      </c>
    </row>
    <row r="272" spans="1:15" x14ac:dyDescent="0.25">
      <c r="A272" s="12" t="s">
        <v>569</v>
      </c>
      <c r="B272" s="13">
        <v>18</v>
      </c>
      <c r="C272" s="13">
        <v>15</v>
      </c>
      <c r="D272" s="34">
        <v>0.2</v>
      </c>
      <c r="E272" s="13">
        <v>0</v>
      </c>
      <c r="F272" s="13">
        <v>2</v>
      </c>
      <c r="G272" s="13">
        <v>10</v>
      </c>
      <c r="H272" s="13">
        <v>13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4">
        <v>32</v>
      </c>
    </row>
    <row r="273" spans="1:15" x14ac:dyDescent="0.25">
      <c r="A273" s="12" t="s">
        <v>570</v>
      </c>
      <c r="B273" s="13">
        <v>0</v>
      </c>
      <c r="C273" s="13">
        <v>2</v>
      </c>
      <c r="D273" s="34">
        <v>-1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3</v>
      </c>
    </row>
    <row r="274" spans="1:15" x14ac:dyDescent="0.25">
      <c r="A274" s="12" t="s">
        <v>571</v>
      </c>
      <c r="B274" s="13">
        <v>2</v>
      </c>
      <c r="C274" s="13">
        <v>1</v>
      </c>
      <c r="D274" s="34">
        <v>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4</v>
      </c>
      <c r="C275" s="13">
        <v>1</v>
      </c>
      <c r="D275" s="34">
        <v>3</v>
      </c>
      <c r="E275" s="13">
        <v>0</v>
      </c>
      <c r="F275" s="13">
        <v>0</v>
      </c>
      <c r="G275" s="13">
        <v>3</v>
      </c>
      <c r="H275" s="13">
        <v>3</v>
      </c>
      <c r="I275" s="13">
        <v>0</v>
      </c>
      <c r="J275" s="13">
        <v>2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573</v>
      </c>
      <c r="B276" s="13">
        <v>5</v>
      </c>
      <c r="C276" s="13">
        <v>4</v>
      </c>
      <c r="D276" s="34">
        <v>0.25</v>
      </c>
      <c r="E276" s="13">
        <v>0</v>
      </c>
      <c r="F276" s="13">
        <v>0</v>
      </c>
      <c r="G276" s="13">
        <v>5</v>
      </c>
      <c r="H276" s="13">
        <v>4</v>
      </c>
      <c r="I276" s="13">
        <v>1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4">
        <v>4</v>
      </c>
    </row>
    <row r="277" spans="1:15" x14ac:dyDescent="0.25">
      <c r="A277" s="12" t="s">
        <v>574</v>
      </c>
      <c r="B277" s="13">
        <v>1</v>
      </c>
      <c r="C277" s="13">
        <v>1</v>
      </c>
      <c r="D277" s="34">
        <v>0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1</v>
      </c>
      <c r="K277" s="13">
        <v>0</v>
      </c>
      <c r="L277" s="13">
        <v>0</v>
      </c>
      <c r="M277" s="13">
        <v>0</v>
      </c>
      <c r="N277" s="13">
        <v>0</v>
      </c>
      <c r="O277" s="24">
        <v>2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1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1</v>
      </c>
      <c r="D292" s="34">
        <v>-1</v>
      </c>
      <c r="E292" s="13">
        <v>0</v>
      </c>
      <c r="F292" s="13">
        <v>0</v>
      </c>
      <c r="G292" s="13">
        <v>1</v>
      </c>
      <c r="H292" s="13">
        <v>2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1</v>
      </c>
      <c r="D294" s="34">
        <v>-1</v>
      </c>
      <c r="E294" s="13">
        <v>0</v>
      </c>
      <c r="F294" s="13">
        <v>0</v>
      </c>
      <c r="G294" s="13">
        <v>0</v>
      </c>
      <c r="H294" s="13">
        <v>2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2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2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0</v>
      </c>
      <c r="C310" s="32">
        <v>1</v>
      </c>
      <c r="D310" s="33">
        <v>-1</v>
      </c>
      <c r="E310" s="32">
        <v>0</v>
      </c>
      <c r="F310" s="32">
        <v>0</v>
      </c>
      <c r="G310" s="32">
        <v>0</v>
      </c>
      <c r="H310" s="32">
        <v>1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1</v>
      </c>
      <c r="D311" s="34">
        <v>-1</v>
      </c>
      <c r="E311" s="13">
        <v>0</v>
      </c>
      <c r="F311" s="13">
        <v>0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1</v>
      </c>
      <c r="I316" s="32">
        <v>0</v>
      </c>
      <c r="J316" s="32">
        <v>0</v>
      </c>
      <c r="K316" s="32">
        <v>0</v>
      </c>
      <c r="L316" s="32">
        <v>0</v>
      </c>
      <c r="M316" s="32">
        <v>1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3717</v>
      </c>
      <c r="C321" s="32">
        <v>3573</v>
      </c>
      <c r="D321" s="33">
        <v>4.0302267002518898E-2</v>
      </c>
      <c r="E321" s="32">
        <v>17</v>
      </c>
      <c r="F321" s="32">
        <v>0</v>
      </c>
      <c r="G321" s="32">
        <v>110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29</v>
      </c>
      <c r="N321" s="32">
        <v>2</v>
      </c>
      <c r="O321" s="32">
        <v>0</v>
      </c>
    </row>
    <row r="322" spans="1:15" x14ac:dyDescent="0.25">
      <c r="A322" s="12" t="s">
        <v>619</v>
      </c>
      <c r="B322" s="13">
        <v>3717</v>
      </c>
      <c r="C322" s="13">
        <v>3573</v>
      </c>
      <c r="D322" s="34">
        <v>4.0302267002518898E-2</v>
      </c>
      <c r="E322" s="13">
        <v>17</v>
      </c>
      <c r="F322" s="13">
        <v>0</v>
      </c>
      <c r="G322" s="13">
        <v>110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29</v>
      </c>
      <c r="N322" s="13">
        <v>2</v>
      </c>
      <c r="O322" s="24">
        <v>0</v>
      </c>
    </row>
    <row r="323" spans="1:15" ht="16.7" customHeight="1" x14ac:dyDescent="0.25">
      <c r="A323" s="35" t="s">
        <v>620</v>
      </c>
      <c r="B323" s="32">
        <v>1</v>
      </c>
      <c r="C323" s="32">
        <v>2</v>
      </c>
      <c r="D323" s="33">
        <v>-0.5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2</v>
      </c>
      <c r="D324" s="34">
        <v>-0.5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13950</v>
      </c>
      <c r="C327" s="32">
        <v>14093</v>
      </c>
      <c r="D327" s="33">
        <v>-1.01468814304974E-2</v>
      </c>
      <c r="E327" s="32">
        <v>1288</v>
      </c>
      <c r="F327" s="32">
        <v>940</v>
      </c>
      <c r="G327" s="32">
        <v>1758</v>
      </c>
      <c r="H327" s="32">
        <v>1481</v>
      </c>
      <c r="I327" s="32">
        <v>18</v>
      </c>
      <c r="J327" s="32">
        <v>31</v>
      </c>
      <c r="K327" s="32">
        <v>4</v>
      </c>
      <c r="L327" s="32">
        <v>4</v>
      </c>
      <c r="M327" s="32">
        <v>107</v>
      </c>
      <c r="N327" s="32">
        <v>78</v>
      </c>
      <c r="O327" s="32">
        <v>2158</v>
      </c>
    </row>
  </sheetData>
  <sheetProtection algorithmName="SHA-512" hashValue="b2orsywJEwe/6yZ1yHnozL2ubRKK3DDsyuEOTrSPXh+0Ptx0CwyaaOS3BYAFbE/yihqEAHfEvru8Kr0A26bGmQ==" saltValue="jeCOI3Y9IkvK7ks0XA9rO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4">
        <v>1</v>
      </c>
    </row>
    <row r="5" spans="1:3" x14ac:dyDescent="0.25">
      <c r="A5" s="199"/>
      <c r="B5" s="12" t="s">
        <v>311</v>
      </c>
      <c r="C5" s="24">
        <v>8</v>
      </c>
    </row>
    <row r="6" spans="1:3" x14ac:dyDescent="0.25">
      <c r="A6" s="199"/>
      <c r="B6" s="12" t="s">
        <v>629</v>
      </c>
      <c r="C6" s="24">
        <v>2</v>
      </c>
    </row>
    <row r="7" spans="1:3" x14ac:dyDescent="0.25">
      <c r="A7" s="199"/>
      <c r="B7" s="12" t="s">
        <v>630</v>
      </c>
      <c r="C7" s="24">
        <v>2</v>
      </c>
    </row>
    <row r="8" spans="1:3" x14ac:dyDescent="0.25">
      <c r="A8" s="199"/>
      <c r="B8" s="12" t="s">
        <v>631</v>
      </c>
      <c r="C8" s="24">
        <v>9</v>
      </c>
    </row>
    <row r="9" spans="1:3" x14ac:dyDescent="0.25">
      <c r="A9" s="199"/>
      <c r="B9" s="12" t="s">
        <v>632</v>
      </c>
      <c r="C9" s="24">
        <v>27</v>
      </c>
    </row>
    <row r="10" spans="1:3" x14ac:dyDescent="0.25">
      <c r="A10" s="199"/>
      <c r="B10" s="12" t="s">
        <v>633</v>
      </c>
      <c r="C10" s="24">
        <v>8</v>
      </c>
    </row>
    <row r="11" spans="1:3" x14ac:dyDescent="0.25">
      <c r="A11" s="199"/>
      <c r="B11" s="12" t="s">
        <v>408</v>
      </c>
      <c r="C11" s="24">
        <v>4</v>
      </c>
    </row>
    <row r="12" spans="1:3" x14ac:dyDescent="0.25">
      <c r="A12" s="199"/>
      <c r="B12" s="12" t="s">
        <v>634</v>
      </c>
      <c r="C12" s="24">
        <v>6</v>
      </c>
    </row>
    <row r="13" spans="1:3" x14ac:dyDescent="0.25">
      <c r="A13" s="199"/>
      <c r="B13" s="12" t="s">
        <v>635</v>
      </c>
      <c r="C13" s="23"/>
    </row>
    <row r="14" spans="1:3" x14ac:dyDescent="0.25">
      <c r="A14" s="199"/>
      <c r="B14" s="12" t="s">
        <v>478</v>
      </c>
      <c r="C14" s="23"/>
    </row>
    <row r="15" spans="1:3" x14ac:dyDescent="0.25">
      <c r="A15" s="199"/>
      <c r="B15" s="12" t="s">
        <v>636</v>
      </c>
      <c r="C15" s="24">
        <v>10</v>
      </c>
    </row>
    <row r="16" spans="1:3" x14ac:dyDescent="0.25">
      <c r="A16" s="199"/>
      <c r="B16" s="12" t="s">
        <v>637</v>
      </c>
      <c r="C16" s="24">
        <v>38</v>
      </c>
    </row>
    <row r="17" spans="1:3" x14ac:dyDescent="0.25">
      <c r="A17" s="199"/>
      <c r="B17" s="12" t="s">
        <v>638</v>
      </c>
      <c r="C17" s="24">
        <v>4</v>
      </c>
    </row>
    <row r="18" spans="1:3" x14ac:dyDescent="0.25">
      <c r="A18" s="200"/>
      <c r="B18" s="12" t="s">
        <v>107</v>
      </c>
      <c r="C18" s="24">
        <v>58</v>
      </c>
    </row>
    <row r="19" spans="1:3" x14ac:dyDescent="0.25">
      <c r="A19" s="198" t="s">
        <v>639</v>
      </c>
      <c r="B19" s="12" t="s">
        <v>640</v>
      </c>
      <c r="C19" s="24">
        <v>4</v>
      </c>
    </row>
    <row r="20" spans="1:3" x14ac:dyDescent="0.25">
      <c r="A20" s="200"/>
      <c r="B20" s="12" t="s">
        <v>641</v>
      </c>
      <c r="C20" s="23"/>
    </row>
    <row r="21" spans="1:3" x14ac:dyDescent="0.25">
      <c r="A21" s="198" t="s">
        <v>642</v>
      </c>
      <c r="B21" s="12" t="s">
        <v>643</v>
      </c>
      <c r="C21" s="24">
        <v>133</v>
      </c>
    </row>
    <row r="22" spans="1:3" x14ac:dyDescent="0.25">
      <c r="A22" s="199"/>
      <c r="B22" s="12" t="s">
        <v>644</v>
      </c>
      <c r="C22" s="24">
        <v>91</v>
      </c>
    </row>
    <row r="23" spans="1:3" x14ac:dyDescent="0.25">
      <c r="A23" s="200"/>
      <c r="B23" s="15" t="s">
        <v>645</v>
      </c>
      <c r="C23" s="37">
        <v>1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199</v>
      </c>
    </row>
    <row r="26" spans="1:3" x14ac:dyDescent="0.25">
      <c r="A26" s="198" t="s">
        <v>283</v>
      </c>
      <c r="B26" s="12" t="s">
        <v>648</v>
      </c>
      <c r="C26" s="24">
        <v>2</v>
      </c>
    </row>
    <row r="27" spans="1:3" x14ac:dyDescent="0.25">
      <c r="A27" s="199"/>
      <c r="B27" s="12" t="s">
        <v>649</v>
      </c>
      <c r="C27" s="24">
        <v>7</v>
      </c>
    </row>
    <row r="28" spans="1:3" x14ac:dyDescent="0.25">
      <c r="A28" s="199"/>
      <c r="B28" s="12" t="s">
        <v>650</v>
      </c>
      <c r="C28" s="23"/>
    </row>
    <row r="29" spans="1:3" x14ac:dyDescent="0.25">
      <c r="A29" s="200"/>
      <c r="B29" s="12" t="s">
        <v>651</v>
      </c>
      <c r="C29" s="24">
        <v>4</v>
      </c>
    </row>
    <row r="30" spans="1:3" ht="16.7" customHeight="1" x14ac:dyDescent="0.25">
      <c r="A30" s="11" t="s">
        <v>652</v>
      </c>
      <c r="B30" s="18"/>
      <c r="C30" s="24">
        <v>15</v>
      </c>
    </row>
    <row r="31" spans="1:3" ht="16.7" customHeight="1" x14ac:dyDescent="0.25">
      <c r="A31" s="11" t="s">
        <v>653</v>
      </c>
      <c r="B31" s="18"/>
      <c r="C31" s="24">
        <v>71</v>
      </c>
    </row>
    <row r="32" spans="1:3" ht="16.7" customHeight="1" x14ac:dyDescent="0.25">
      <c r="A32" s="11" t="s">
        <v>654</v>
      </c>
      <c r="B32" s="18"/>
      <c r="C32" s="24">
        <v>44</v>
      </c>
    </row>
    <row r="33" spans="1:3" ht="16.7" customHeight="1" x14ac:dyDescent="0.25">
      <c r="A33" s="11" t="s">
        <v>655</v>
      </c>
      <c r="B33" s="18"/>
      <c r="C33" s="23"/>
    </row>
    <row r="34" spans="1:3" ht="16.7" customHeight="1" x14ac:dyDescent="0.25">
      <c r="A34" s="11" t="s">
        <v>656</v>
      </c>
      <c r="B34" s="18"/>
      <c r="C34" s="24">
        <v>12</v>
      </c>
    </row>
    <row r="35" spans="1:3" ht="16.7" customHeight="1" x14ac:dyDescent="0.25">
      <c r="A35" s="11" t="s">
        <v>657</v>
      </c>
      <c r="B35" s="18"/>
      <c r="C35" s="24">
        <v>23</v>
      </c>
    </row>
    <row r="36" spans="1:3" ht="16.7" customHeight="1" x14ac:dyDescent="0.25">
      <c r="A36" s="11" t="s">
        <v>645</v>
      </c>
      <c r="B36" s="18"/>
      <c r="C36" s="24">
        <v>87</v>
      </c>
    </row>
    <row r="37" spans="1:3" x14ac:dyDescent="0.25">
      <c r="A37" s="198" t="s">
        <v>658</v>
      </c>
      <c r="B37" s="12" t="s">
        <v>659</v>
      </c>
      <c r="C37" s="23"/>
    </row>
    <row r="38" spans="1:3" x14ac:dyDescent="0.25">
      <c r="A38" s="199"/>
      <c r="B38" s="12" t="s">
        <v>660</v>
      </c>
      <c r="C38" s="24">
        <v>17</v>
      </c>
    </row>
    <row r="39" spans="1:3" x14ac:dyDescent="0.25">
      <c r="A39" s="199"/>
      <c r="B39" s="12" t="s">
        <v>661</v>
      </c>
      <c r="C39" s="24">
        <v>7</v>
      </c>
    </row>
    <row r="40" spans="1:3" x14ac:dyDescent="0.25">
      <c r="A40" s="199"/>
      <c r="B40" s="12" t="s">
        <v>662</v>
      </c>
      <c r="C40" s="23"/>
    </row>
    <row r="41" spans="1:3" x14ac:dyDescent="0.25">
      <c r="A41" s="200"/>
      <c r="B41" s="15" t="s">
        <v>663</v>
      </c>
      <c r="C41" s="38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6</v>
      </c>
    </row>
    <row r="44" spans="1:3" x14ac:dyDescent="0.25">
      <c r="A44" s="198" t="s">
        <v>77</v>
      </c>
      <c r="B44" s="12" t="s">
        <v>665</v>
      </c>
      <c r="C44" s="24">
        <v>50</v>
      </c>
    </row>
    <row r="45" spans="1:3" x14ac:dyDescent="0.25">
      <c r="A45" s="200"/>
      <c r="B45" s="12" t="s">
        <v>666</v>
      </c>
      <c r="C45" s="24">
        <v>151</v>
      </c>
    </row>
    <row r="46" spans="1:3" x14ac:dyDescent="0.25">
      <c r="A46" s="198" t="s">
        <v>667</v>
      </c>
      <c r="B46" s="12" t="s">
        <v>668</v>
      </c>
      <c r="C46" s="23"/>
    </row>
    <row r="47" spans="1:3" x14ac:dyDescent="0.25">
      <c r="A47" s="200"/>
      <c r="B47" s="15" t="s">
        <v>669</v>
      </c>
      <c r="C47" s="38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4">
        <v>580</v>
      </c>
    </row>
    <row r="50" spans="1:3" x14ac:dyDescent="0.25">
      <c r="A50" s="199"/>
      <c r="B50" s="12" t="s">
        <v>671</v>
      </c>
      <c r="C50" s="23"/>
    </row>
    <row r="51" spans="1:3" x14ac:dyDescent="0.25">
      <c r="A51" s="199"/>
      <c r="B51" s="12" t="s">
        <v>672</v>
      </c>
      <c r="C51" s="24">
        <v>27</v>
      </c>
    </row>
    <row r="52" spans="1:3" x14ac:dyDescent="0.25">
      <c r="A52" s="199"/>
      <c r="B52" s="12" t="s">
        <v>673</v>
      </c>
      <c r="C52" s="24">
        <v>194</v>
      </c>
    </row>
    <row r="53" spans="1:3" x14ac:dyDescent="0.25">
      <c r="A53" s="200"/>
      <c r="B53" s="12" t="s">
        <v>674</v>
      </c>
      <c r="C53" s="24">
        <v>13</v>
      </c>
    </row>
    <row r="54" spans="1:3" x14ac:dyDescent="0.25">
      <c r="A54" s="198" t="s">
        <v>675</v>
      </c>
      <c r="B54" s="12" t="s">
        <v>676</v>
      </c>
      <c r="C54" s="24">
        <v>322</v>
      </c>
    </row>
    <row r="55" spans="1:3" x14ac:dyDescent="0.25">
      <c r="A55" s="199"/>
      <c r="B55" s="12" t="s">
        <v>677</v>
      </c>
      <c r="C55" s="24">
        <v>21</v>
      </c>
    </row>
    <row r="56" spans="1:3" x14ac:dyDescent="0.25">
      <c r="A56" s="199"/>
      <c r="B56" s="12" t="s">
        <v>678</v>
      </c>
      <c r="C56" s="24">
        <v>46</v>
      </c>
    </row>
    <row r="57" spans="1:3" x14ac:dyDescent="0.25">
      <c r="A57" s="199"/>
      <c r="B57" s="12" t="s">
        <v>679</v>
      </c>
      <c r="C57" s="24">
        <v>209</v>
      </c>
    </row>
    <row r="58" spans="1:3" x14ac:dyDescent="0.25">
      <c r="A58" s="200"/>
      <c r="B58" s="15" t="s">
        <v>674</v>
      </c>
      <c r="C58" s="37">
        <v>46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76</v>
      </c>
    </row>
    <row r="61" spans="1:3" ht="16.7" customHeight="1" x14ac:dyDescent="0.25">
      <c r="A61" s="11" t="s">
        <v>682</v>
      </c>
      <c r="B61" s="18"/>
      <c r="C61" s="24">
        <v>17</v>
      </c>
    </row>
    <row r="62" spans="1:3" ht="16.7" customHeight="1" x14ac:dyDescent="0.25">
      <c r="A62" s="11" t="s">
        <v>683</v>
      </c>
      <c r="B62" s="18"/>
      <c r="C62" s="24">
        <v>172</v>
      </c>
    </row>
    <row r="63" spans="1:3" x14ac:dyDescent="0.25">
      <c r="A63" s="198" t="s">
        <v>684</v>
      </c>
      <c r="B63" s="12" t="s">
        <v>685</v>
      </c>
      <c r="C63" s="23"/>
    </row>
    <row r="64" spans="1:3" x14ac:dyDescent="0.25">
      <c r="A64" s="200"/>
      <c r="B64" s="12" t="s">
        <v>686</v>
      </c>
      <c r="C64" s="24">
        <v>19</v>
      </c>
    </row>
    <row r="65" spans="1:3" ht="16.7" customHeight="1" x14ac:dyDescent="0.25">
      <c r="A65" s="11" t="s">
        <v>687</v>
      </c>
      <c r="B65" s="18"/>
      <c r="C65" s="23"/>
    </row>
    <row r="66" spans="1:3" ht="16.7" customHeight="1" x14ac:dyDescent="0.25">
      <c r="A66" s="11" t="s">
        <v>688</v>
      </c>
      <c r="B66" s="18"/>
      <c r="C66" s="24">
        <v>15</v>
      </c>
    </row>
    <row r="67" spans="1:3" ht="16.7" customHeight="1" x14ac:dyDescent="0.25">
      <c r="A67" s="11" t="s">
        <v>689</v>
      </c>
      <c r="B67" s="18"/>
      <c r="C67" s="24">
        <v>19</v>
      </c>
    </row>
    <row r="68" spans="1:3" ht="16.7" customHeight="1" x14ac:dyDescent="0.25">
      <c r="A68" s="11" t="s">
        <v>690</v>
      </c>
      <c r="B68" s="18"/>
      <c r="C68" s="24">
        <v>6</v>
      </c>
    </row>
    <row r="69" spans="1:3" ht="16.7" customHeight="1" x14ac:dyDescent="0.25">
      <c r="A69" s="11" t="s">
        <v>691</v>
      </c>
      <c r="B69" s="18"/>
      <c r="C69" s="23"/>
    </row>
    <row r="70" spans="1:3" ht="16.7" customHeight="1" x14ac:dyDescent="0.25">
      <c r="A70" s="11" t="s">
        <v>692</v>
      </c>
      <c r="B70" s="19"/>
      <c r="C70" s="37">
        <v>1</v>
      </c>
    </row>
  </sheetData>
  <sheetProtection algorithmName="SHA-512" hashValue="LQ0jh/mHbj27ljqq88hgTLPQlUvL7uiLMJB3c6XfjZWmAKVTgRxFVJAoeEgc3R8/pyrHLt2n5yF3BxMt4J1zjw==" saltValue="INmxQ0dGmhNkBMCoosP0W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thickBot="1" x14ac:dyDescent="0.3">
      <c r="A3" s="5"/>
      <c r="B3" s="40" t="s">
        <v>694</v>
      </c>
    </row>
    <row r="4" spans="1:3" ht="15.75" thickTop="1" x14ac:dyDescent="0.25">
      <c r="A4" s="209" t="s">
        <v>695</v>
      </c>
      <c r="B4" s="42" t="s">
        <v>696</v>
      </c>
      <c r="C4" s="43">
        <v>18</v>
      </c>
    </row>
    <row r="5" spans="1:3" x14ac:dyDescent="0.25">
      <c r="A5" s="210"/>
      <c r="B5" s="42" t="s">
        <v>289</v>
      </c>
      <c r="C5" s="43">
        <v>332</v>
      </c>
    </row>
    <row r="6" spans="1:3" x14ac:dyDescent="0.25">
      <c r="A6" s="210"/>
      <c r="B6" s="42" t="s">
        <v>697</v>
      </c>
      <c r="C6" s="43">
        <v>58</v>
      </c>
    </row>
    <row r="7" spans="1:3" x14ac:dyDescent="0.25">
      <c r="A7" s="210"/>
      <c r="B7" s="42" t="s">
        <v>698</v>
      </c>
      <c r="C7" s="43">
        <v>3</v>
      </c>
    </row>
    <row r="8" spans="1:3" x14ac:dyDescent="0.25">
      <c r="A8" s="210"/>
      <c r="B8" s="42" t="s">
        <v>699</v>
      </c>
      <c r="C8" s="43">
        <v>3</v>
      </c>
    </row>
    <row r="9" spans="1:3" x14ac:dyDescent="0.25">
      <c r="A9" s="210"/>
      <c r="B9" s="42" t="s">
        <v>700</v>
      </c>
      <c r="C9" s="23"/>
    </row>
    <row r="10" spans="1:3" ht="15.75" thickBot="1" x14ac:dyDescent="0.3">
      <c r="A10" s="211"/>
      <c r="B10" s="42" t="s">
        <v>701</v>
      </c>
      <c r="C10" s="23"/>
    </row>
    <row r="11" spans="1:3" ht="15.75" thickTop="1" x14ac:dyDescent="0.25">
      <c r="A11" s="209" t="s">
        <v>702</v>
      </c>
      <c r="B11" s="42" t="s">
        <v>60</v>
      </c>
      <c r="C11" s="43">
        <v>126</v>
      </c>
    </row>
    <row r="12" spans="1:3" x14ac:dyDescent="0.25">
      <c r="A12" s="210"/>
      <c r="B12" s="42" t="s">
        <v>703</v>
      </c>
      <c r="C12" s="43">
        <v>3</v>
      </c>
    </row>
    <row r="13" spans="1:3" x14ac:dyDescent="0.25">
      <c r="A13" s="210"/>
      <c r="B13" s="42" t="s">
        <v>704</v>
      </c>
      <c r="C13" s="43">
        <v>15</v>
      </c>
    </row>
    <row r="14" spans="1:3" ht="15.75" thickBot="1" x14ac:dyDescent="0.3">
      <c r="A14" s="211"/>
      <c r="B14" s="44" t="s">
        <v>705</v>
      </c>
      <c r="C14" s="45">
        <v>63</v>
      </c>
    </row>
    <row r="15" spans="1:3" ht="18.399999999999999" customHeight="1" thickTop="1" thickBot="1" x14ac:dyDescent="0.3">
      <c r="A15" s="5"/>
      <c r="B15" s="40" t="s">
        <v>706</v>
      </c>
    </row>
    <row r="16" spans="1:3" ht="16.7" customHeight="1" thickTop="1" thickBot="1" x14ac:dyDescent="0.3">
      <c r="A16" s="41" t="s">
        <v>707</v>
      </c>
      <c r="B16" s="18"/>
      <c r="C16" s="43">
        <v>22</v>
      </c>
    </row>
    <row r="17" spans="1:3" ht="16.7" customHeight="1" thickTop="1" thickBot="1" x14ac:dyDescent="0.3">
      <c r="A17" s="41" t="s">
        <v>708</v>
      </c>
      <c r="B17" s="18"/>
      <c r="C17" s="43">
        <v>16</v>
      </c>
    </row>
    <row r="18" spans="1:3" ht="16.7" customHeight="1" thickTop="1" thickBot="1" x14ac:dyDescent="0.3">
      <c r="A18" s="41" t="s">
        <v>709</v>
      </c>
      <c r="B18" s="18"/>
      <c r="C18" s="43">
        <v>35</v>
      </c>
    </row>
    <row r="19" spans="1:3" ht="16.7" customHeight="1" thickTop="1" thickBot="1" x14ac:dyDescent="0.3">
      <c r="A19" s="41" t="s">
        <v>710</v>
      </c>
      <c r="B19" s="18"/>
      <c r="C19" s="43">
        <v>39</v>
      </c>
    </row>
    <row r="20" spans="1:3" ht="16.7" customHeight="1" thickTop="1" thickBot="1" x14ac:dyDescent="0.3">
      <c r="A20" s="41" t="s">
        <v>711</v>
      </c>
      <c r="B20" s="18"/>
      <c r="C20" s="43">
        <v>93</v>
      </c>
    </row>
    <row r="21" spans="1:3" ht="16.7" customHeight="1" thickTop="1" thickBot="1" x14ac:dyDescent="0.3">
      <c r="A21" s="41" t="s">
        <v>712</v>
      </c>
      <c r="B21" s="18"/>
      <c r="C21" s="43">
        <v>85</v>
      </c>
    </row>
    <row r="22" spans="1:3" ht="16.7" customHeight="1" thickTop="1" thickBot="1" x14ac:dyDescent="0.3">
      <c r="A22" s="41" t="s">
        <v>713</v>
      </c>
      <c r="B22" s="18"/>
      <c r="C22" s="43">
        <v>26</v>
      </c>
    </row>
    <row r="23" spans="1:3" ht="16.7" customHeight="1" thickTop="1" thickBot="1" x14ac:dyDescent="0.3">
      <c r="A23" s="41" t="s">
        <v>714</v>
      </c>
      <c r="B23" s="18"/>
      <c r="C23" s="43">
        <v>3</v>
      </c>
    </row>
    <row r="24" spans="1:3" ht="16.7" customHeight="1" thickTop="1" thickBot="1" x14ac:dyDescent="0.3">
      <c r="A24" s="41" t="s">
        <v>715</v>
      </c>
      <c r="B24" s="18"/>
      <c r="C24" s="43">
        <v>0</v>
      </c>
    </row>
    <row r="25" spans="1:3" ht="16.7" customHeight="1" thickTop="1" thickBot="1" x14ac:dyDescent="0.3">
      <c r="A25" s="41" t="s">
        <v>716</v>
      </c>
      <c r="B25" s="19"/>
      <c r="C25" s="45">
        <v>36</v>
      </c>
    </row>
    <row r="27" spans="1:3" ht="18.399999999999999" customHeight="1" thickBot="1" x14ac:dyDescent="0.3">
      <c r="A27" s="5"/>
      <c r="B27" s="40" t="s">
        <v>717</v>
      </c>
    </row>
    <row r="28" spans="1:3" ht="16.7" customHeight="1" thickTop="1" thickBot="1" x14ac:dyDescent="0.3">
      <c r="A28" s="41" t="s">
        <v>718</v>
      </c>
      <c r="B28" s="18"/>
      <c r="C28" s="43">
        <v>6</v>
      </c>
    </row>
    <row r="29" spans="1:3" ht="16.7" customHeight="1" thickTop="1" thickBot="1" x14ac:dyDescent="0.3">
      <c r="A29" s="41" t="s">
        <v>719</v>
      </c>
      <c r="B29" s="18"/>
      <c r="C29" s="43">
        <v>15</v>
      </c>
    </row>
    <row r="30" spans="1:3" ht="16.7" customHeight="1" thickTop="1" thickBot="1" x14ac:dyDescent="0.3">
      <c r="A30" s="41" t="s">
        <v>720</v>
      </c>
      <c r="B30" s="18"/>
      <c r="C30" s="43">
        <v>34</v>
      </c>
    </row>
    <row r="31" spans="1:3" ht="16.7" customHeight="1" thickTop="1" thickBot="1" x14ac:dyDescent="0.3">
      <c r="A31" s="41" t="s">
        <v>721</v>
      </c>
      <c r="B31" s="18"/>
      <c r="C31" s="43">
        <v>34</v>
      </c>
    </row>
    <row r="32" spans="1:3" ht="16.7" customHeight="1" thickTop="1" thickBot="1" x14ac:dyDescent="0.3">
      <c r="A32" s="41" t="s">
        <v>722</v>
      </c>
      <c r="B32" s="18"/>
      <c r="C32" s="43">
        <v>18</v>
      </c>
    </row>
    <row r="33" spans="1:6" ht="16.7" customHeight="1" thickTop="1" thickBot="1" x14ac:dyDescent="0.3">
      <c r="A33" s="41" t="s">
        <v>723</v>
      </c>
      <c r="B33" s="18"/>
      <c r="C33" s="43">
        <v>11</v>
      </c>
    </row>
    <row r="34" spans="1:6" ht="16.7" customHeight="1" thickTop="1" thickBot="1" x14ac:dyDescent="0.3">
      <c r="A34" s="41" t="s">
        <v>724</v>
      </c>
      <c r="B34" s="18"/>
      <c r="C34" s="43">
        <v>5</v>
      </c>
    </row>
    <row r="35" spans="1:6" ht="16.7" customHeight="1" thickTop="1" thickBot="1" x14ac:dyDescent="0.3">
      <c r="A35" s="41" t="s">
        <v>725</v>
      </c>
      <c r="B35" s="19"/>
      <c r="C35" s="38"/>
    </row>
    <row r="37" spans="1:6" ht="18.399999999999999" customHeight="1" thickBot="1" x14ac:dyDescent="0.3">
      <c r="A37" s="5"/>
      <c r="B37" s="40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9" t="s">
        <v>627</v>
      </c>
      <c r="B39" s="42" t="s">
        <v>728</v>
      </c>
      <c r="C39" s="20"/>
      <c r="D39" s="20"/>
      <c r="E39" s="20"/>
      <c r="F39" s="23"/>
    </row>
    <row r="40" spans="1:6" x14ac:dyDescent="0.25">
      <c r="A40" s="210"/>
      <c r="B40" s="42" t="s">
        <v>729</v>
      </c>
      <c r="C40" s="20"/>
      <c r="D40" s="20"/>
      <c r="E40" s="20"/>
      <c r="F40" s="23"/>
    </row>
    <row r="41" spans="1:6" x14ac:dyDescent="0.25">
      <c r="A41" s="210"/>
      <c r="B41" s="42" t="s">
        <v>730</v>
      </c>
      <c r="C41" s="20"/>
      <c r="D41" s="20"/>
      <c r="E41" s="20"/>
      <c r="F41" s="23"/>
    </row>
    <row r="42" spans="1:6" x14ac:dyDescent="0.25">
      <c r="A42" s="210"/>
      <c r="B42" s="42" t="s">
        <v>731</v>
      </c>
      <c r="C42" s="20"/>
      <c r="D42" s="20"/>
      <c r="E42" s="20"/>
      <c r="F42" s="23"/>
    </row>
    <row r="43" spans="1:6" x14ac:dyDescent="0.25">
      <c r="A43" s="210"/>
      <c r="B43" s="42" t="s">
        <v>311</v>
      </c>
      <c r="C43" s="47">
        <v>48</v>
      </c>
      <c r="D43" s="47">
        <v>8</v>
      </c>
      <c r="E43" s="47">
        <v>5</v>
      </c>
      <c r="F43" s="43">
        <v>0</v>
      </c>
    </row>
    <row r="44" spans="1:6" x14ac:dyDescent="0.25">
      <c r="A44" s="210"/>
      <c r="B44" s="42" t="s">
        <v>732</v>
      </c>
      <c r="C44" s="47">
        <v>164</v>
      </c>
      <c r="D44" s="47">
        <v>60</v>
      </c>
      <c r="E44" s="47">
        <v>13</v>
      </c>
      <c r="F44" s="43">
        <v>3</v>
      </c>
    </row>
    <row r="45" spans="1:6" x14ac:dyDescent="0.25">
      <c r="A45" s="210"/>
      <c r="B45" s="42" t="s">
        <v>733</v>
      </c>
      <c r="C45" s="47">
        <v>41</v>
      </c>
      <c r="D45" s="47">
        <v>18</v>
      </c>
      <c r="E45" s="47">
        <v>2</v>
      </c>
      <c r="F45" s="43">
        <v>0</v>
      </c>
    </row>
    <row r="46" spans="1:6" x14ac:dyDescent="0.25">
      <c r="A46" s="210"/>
      <c r="B46" s="42" t="s">
        <v>734</v>
      </c>
      <c r="C46" s="47">
        <v>1</v>
      </c>
      <c r="D46" s="47">
        <v>1</v>
      </c>
      <c r="E46" s="47">
        <v>0</v>
      </c>
      <c r="F46" s="43">
        <v>0</v>
      </c>
    </row>
    <row r="47" spans="1:6" x14ac:dyDescent="0.25">
      <c r="A47" s="210"/>
      <c r="B47" s="42" t="s">
        <v>735</v>
      </c>
      <c r="C47" s="20"/>
      <c r="D47" s="20"/>
      <c r="E47" s="20"/>
      <c r="F47" s="23"/>
    </row>
    <row r="48" spans="1:6" x14ac:dyDescent="0.25">
      <c r="A48" s="210"/>
      <c r="B48" s="42" t="s">
        <v>736</v>
      </c>
      <c r="C48" s="47">
        <v>22</v>
      </c>
      <c r="D48" s="47">
        <v>1</v>
      </c>
      <c r="E48" s="47">
        <v>1</v>
      </c>
      <c r="F48" s="43">
        <v>0</v>
      </c>
    </row>
    <row r="49" spans="1:6" x14ac:dyDescent="0.25">
      <c r="A49" s="210"/>
      <c r="B49" s="42" t="s">
        <v>737</v>
      </c>
      <c r="C49" s="47">
        <v>8</v>
      </c>
      <c r="D49" s="47">
        <v>1</v>
      </c>
      <c r="E49" s="47">
        <v>1</v>
      </c>
      <c r="F49" s="43">
        <v>0</v>
      </c>
    </row>
    <row r="50" spans="1:6" x14ac:dyDescent="0.25">
      <c r="A50" s="210"/>
      <c r="B50" s="42" t="s">
        <v>738</v>
      </c>
      <c r="C50" s="47">
        <v>2</v>
      </c>
      <c r="D50" s="47">
        <v>3</v>
      </c>
      <c r="E50" s="47">
        <v>0</v>
      </c>
      <c r="F50" s="43">
        <v>0</v>
      </c>
    </row>
    <row r="51" spans="1:6" x14ac:dyDescent="0.25">
      <c r="A51" s="210"/>
      <c r="B51" s="42" t="s">
        <v>349</v>
      </c>
      <c r="C51" s="20"/>
      <c r="D51" s="20"/>
      <c r="E51" s="20"/>
      <c r="F51" s="23"/>
    </row>
    <row r="52" spans="1:6" x14ac:dyDescent="0.25">
      <c r="A52" s="210"/>
      <c r="B52" s="42" t="s">
        <v>739</v>
      </c>
      <c r="C52" s="47">
        <v>6</v>
      </c>
      <c r="D52" s="47">
        <v>0</v>
      </c>
      <c r="E52" s="47">
        <v>0</v>
      </c>
      <c r="F52" s="43">
        <v>0</v>
      </c>
    </row>
    <row r="53" spans="1:6" x14ac:dyDescent="0.25">
      <c r="A53" s="210"/>
      <c r="B53" s="42" t="s">
        <v>740</v>
      </c>
      <c r="C53" s="47">
        <v>1</v>
      </c>
      <c r="D53" s="47">
        <v>0</v>
      </c>
      <c r="E53" s="47">
        <v>0</v>
      </c>
      <c r="F53" s="43">
        <v>0</v>
      </c>
    </row>
    <row r="54" spans="1:6" x14ac:dyDescent="0.25">
      <c r="A54" s="210"/>
      <c r="B54" s="42" t="s">
        <v>741</v>
      </c>
      <c r="C54" s="20"/>
      <c r="D54" s="20"/>
      <c r="E54" s="20"/>
      <c r="F54" s="23"/>
    </row>
    <row r="55" spans="1:6" x14ac:dyDescent="0.25">
      <c r="A55" s="210"/>
      <c r="B55" s="42" t="s">
        <v>742</v>
      </c>
      <c r="C55" s="47">
        <v>6</v>
      </c>
      <c r="D55" s="47">
        <v>5</v>
      </c>
      <c r="E55" s="47">
        <v>2</v>
      </c>
      <c r="F55" s="43">
        <v>0</v>
      </c>
    </row>
    <row r="56" spans="1:6" x14ac:dyDescent="0.25">
      <c r="A56" s="210"/>
      <c r="B56" s="42" t="s">
        <v>743</v>
      </c>
      <c r="C56" s="20"/>
      <c r="D56" s="20"/>
      <c r="E56" s="20"/>
      <c r="F56" s="23"/>
    </row>
    <row r="57" spans="1:6" ht="15.75" thickBot="1" x14ac:dyDescent="0.3">
      <c r="A57" s="211"/>
      <c r="B57" s="42" t="s">
        <v>744</v>
      </c>
      <c r="C57" s="20"/>
      <c r="D57" s="20"/>
      <c r="E57" s="20"/>
      <c r="F57" s="23"/>
    </row>
    <row r="58" spans="1:6" ht="16.7" customHeight="1" thickTop="1" thickBot="1" x14ac:dyDescent="0.3">
      <c r="A58" s="207" t="s">
        <v>745</v>
      </c>
      <c r="B58" s="208"/>
      <c r="C58" s="48">
        <v>299</v>
      </c>
      <c r="D58" s="48">
        <v>97</v>
      </c>
      <c r="E58" s="48">
        <v>24</v>
      </c>
      <c r="F58" s="48">
        <v>3</v>
      </c>
    </row>
    <row r="59" spans="1:6" ht="15.75" thickTop="1" x14ac:dyDescent="0.25">
      <c r="A59" s="209" t="s">
        <v>642</v>
      </c>
      <c r="B59" s="42" t="s">
        <v>746</v>
      </c>
      <c r="C59" s="47">
        <v>4</v>
      </c>
      <c r="D59" s="47">
        <v>0</v>
      </c>
      <c r="E59" s="47">
        <v>0</v>
      </c>
      <c r="F59" s="43">
        <v>0</v>
      </c>
    </row>
    <row r="60" spans="1:6" x14ac:dyDescent="0.25">
      <c r="A60" s="210"/>
      <c r="B60" s="42" t="s">
        <v>747</v>
      </c>
      <c r="C60" s="47">
        <v>1</v>
      </c>
      <c r="D60" s="47">
        <v>0</v>
      </c>
      <c r="E60" s="47">
        <v>0</v>
      </c>
      <c r="F60" s="43">
        <v>0</v>
      </c>
    </row>
    <row r="61" spans="1:6" ht="15.75" thickBot="1" x14ac:dyDescent="0.3">
      <c r="A61" s="211"/>
      <c r="B61" s="42" t="s">
        <v>107</v>
      </c>
      <c r="C61" s="47">
        <v>16</v>
      </c>
      <c r="D61" s="47">
        <v>0</v>
      </c>
      <c r="E61" s="47">
        <v>0</v>
      </c>
      <c r="F61" s="43">
        <v>0</v>
      </c>
    </row>
    <row r="62" spans="1:6" ht="16.7" customHeight="1" thickTop="1" thickBot="1" x14ac:dyDescent="0.3">
      <c r="A62" s="207" t="s">
        <v>748</v>
      </c>
      <c r="B62" s="208"/>
      <c r="C62" s="48">
        <v>21</v>
      </c>
      <c r="D62" s="48">
        <v>0</v>
      </c>
      <c r="E62" s="48">
        <v>0</v>
      </c>
      <c r="F62" s="48">
        <v>0</v>
      </c>
    </row>
  </sheetData>
  <sheetProtection algorithmName="SHA-512" hashValue="MYQaZZokPyYfClA+rgfoHnVU7hvF4V0LR2ri9jqLQM/SFj3hlZLG1arvrOgbB3R5v8Cc6RGXtYCE6zB/KVvfTA==" saltValue="4e87cc/1oxjLDeTJSfOmC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614</v>
      </c>
    </row>
    <row r="6" spans="1:3" x14ac:dyDescent="0.25">
      <c r="A6" s="199"/>
      <c r="B6" s="12" t="s">
        <v>696</v>
      </c>
      <c r="C6" s="24">
        <v>242</v>
      </c>
    </row>
    <row r="7" spans="1:3" x14ac:dyDescent="0.25">
      <c r="A7" s="199"/>
      <c r="B7" s="12" t="s">
        <v>753</v>
      </c>
      <c r="C7" s="24">
        <v>1074</v>
      </c>
    </row>
    <row r="8" spans="1:3" x14ac:dyDescent="0.25">
      <c r="A8" s="199"/>
      <c r="B8" s="12" t="s">
        <v>754</v>
      </c>
      <c r="C8" s="24">
        <v>116</v>
      </c>
    </row>
    <row r="9" spans="1:3" x14ac:dyDescent="0.25">
      <c r="A9" s="199"/>
      <c r="B9" s="12" t="s">
        <v>698</v>
      </c>
      <c r="C9" s="24">
        <v>3</v>
      </c>
    </row>
    <row r="10" spans="1:3" x14ac:dyDescent="0.25">
      <c r="A10" s="199"/>
      <c r="B10" s="12" t="s">
        <v>699</v>
      </c>
      <c r="C10" s="24">
        <v>4</v>
      </c>
    </row>
    <row r="11" spans="1:3" x14ac:dyDescent="0.25">
      <c r="A11" s="199"/>
      <c r="B11" s="12" t="s">
        <v>755</v>
      </c>
      <c r="C11" s="23"/>
    </row>
    <row r="12" spans="1:3" ht="15.75" thickBot="1" x14ac:dyDescent="0.3">
      <c r="A12" s="200"/>
      <c r="B12" s="15" t="s">
        <v>756</v>
      </c>
      <c r="C12" s="38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642</v>
      </c>
    </row>
    <row r="15" spans="1:3" ht="16.7" customHeight="1" thickTop="1" thickBot="1" x14ac:dyDescent="0.3">
      <c r="A15" s="11" t="s">
        <v>759</v>
      </c>
      <c r="B15" s="18"/>
      <c r="C15" s="24">
        <v>106</v>
      </c>
    </row>
    <row r="16" spans="1:3" ht="16.7" customHeight="1" thickTop="1" thickBot="1" x14ac:dyDescent="0.3">
      <c r="A16" s="11" t="s">
        <v>760</v>
      </c>
      <c r="B16" s="18"/>
      <c r="C16" s="24">
        <v>13</v>
      </c>
    </row>
    <row r="17" spans="1:3" ht="16.7" customHeight="1" thickTop="1" thickBot="1" x14ac:dyDescent="0.3">
      <c r="A17" s="11" t="s">
        <v>761</v>
      </c>
      <c r="B17" s="19"/>
      <c r="C17" s="37">
        <v>152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>
        <v>4</v>
      </c>
    </row>
    <row r="20" spans="1:3" ht="16.7" customHeight="1" thickTop="1" thickBot="1" x14ac:dyDescent="0.3">
      <c r="A20" s="11" t="s">
        <v>764</v>
      </c>
      <c r="B20" s="18"/>
      <c r="C20" s="24">
        <v>10</v>
      </c>
    </row>
    <row r="21" spans="1:3" ht="16.7" customHeight="1" thickTop="1" thickBot="1" x14ac:dyDescent="0.3">
      <c r="A21" s="11" t="s">
        <v>765</v>
      </c>
      <c r="B21" s="19"/>
      <c r="C21" s="3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254</v>
      </c>
    </row>
    <row r="24" spans="1:3" ht="16.7" customHeight="1" thickTop="1" thickBot="1" x14ac:dyDescent="0.3">
      <c r="A24" s="11" t="s">
        <v>708</v>
      </c>
      <c r="B24" s="18"/>
      <c r="C24" s="24">
        <v>88</v>
      </c>
    </row>
    <row r="25" spans="1:3" ht="16.7" customHeight="1" thickTop="1" thickBot="1" x14ac:dyDescent="0.3">
      <c r="A25" s="11" t="s">
        <v>709</v>
      </c>
      <c r="B25" s="18"/>
      <c r="C25" s="24">
        <v>363</v>
      </c>
    </row>
    <row r="26" spans="1:3" ht="16.7" customHeight="1" thickTop="1" thickBot="1" x14ac:dyDescent="0.3">
      <c r="A26" s="11" t="s">
        <v>710</v>
      </c>
      <c r="B26" s="18"/>
      <c r="C26" s="24">
        <v>359</v>
      </c>
    </row>
    <row r="27" spans="1:3" ht="16.7" customHeight="1" thickTop="1" thickBot="1" x14ac:dyDescent="0.3">
      <c r="A27" s="11" t="s">
        <v>766</v>
      </c>
      <c r="B27" s="19"/>
      <c r="C27" s="37">
        <v>87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3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31</v>
      </c>
    </row>
    <row r="34" spans="1:3" ht="16.7" customHeight="1" thickTop="1" thickBot="1" x14ac:dyDescent="0.3">
      <c r="A34" s="11" t="s">
        <v>771</v>
      </c>
      <c r="B34" s="18"/>
      <c r="C34" s="24">
        <v>25</v>
      </c>
    </row>
    <row r="35" spans="1:3" ht="16.7" customHeight="1" thickTop="1" thickBot="1" x14ac:dyDescent="0.3">
      <c r="A35" s="11" t="s">
        <v>772</v>
      </c>
      <c r="B35" s="18"/>
      <c r="C35" s="24">
        <v>367</v>
      </c>
    </row>
    <row r="36" spans="1:3" ht="16.7" customHeight="1" thickTop="1" thickBot="1" x14ac:dyDescent="0.3">
      <c r="A36" s="11" t="s">
        <v>722</v>
      </c>
      <c r="B36" s="18"/>
      <c r="C36" s="24">
        <v>220</v>
      </c>
    </row>
    <row r="37" spans="1:3" ht="16.7" customHeight="1" thickTop="1" thickBot="1" x14ac:dyDescent="0.3">
      <c r="A37" s="11" t="s">
        <v>773</v>
      </c>
      <c r="B37" s="18"/>
      <c r="C37" s="24">
        <v>87</v>
      </c>
    </row>
    <row r="38" spans="1:3" ht="16.7" customHeight="1" thickTop="1" thickBot="1" x14ac:dyDescent="0.3">
      <c r="A38" s="11" t="s">
        <v>774</v>
      </c>
      <c r="B38" s="18"/>
      <c r="C38" s="24">
        <v>60</v>
      </c>
    </row>
    <row r="39" spans="1:3" ht="16.7" customHeight="1" thickTop="1" thickBot="1" x14ac:dyDescent="0.3">
      <c r="A39" s="11" t="s">
        <v>775</v>
      </c>
      <c r="B39" s="19"/>
      <c r="C39" s="38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/>
    </row>
    <row r="43" spans="1:3" ht="16.7" customHeight="1" thickTop="1" thickBot="1" x14ac:dyDescent="0.3">
      <c r="A43" s="11" t="s">
        <v>778</v>
      </c>
      <c r="B43" s="18"/>
      <c r="C43" s="23"/>
    </row>
    <row r="44" spans="1:3" ht="16.7" customHeight="1" thickTop="1" thickBot="1" x14ac:dyDescent="0.3">
      <c r="A44" s="11" t="s">
        <v>779</v>
      </c>
      <c r="B44" s="19"/>
      <c r="C44" s="38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4">
        <v>174</v>
      </c>
    </row>
    <row r="47" spans="1:3" x14ac:dyDescent="0.25">
      <c r="A47" s="199"/>
      <c r="B47" s="12" t="s">
        <v>121</v>
      </c>
      <c r="C47" s="24">
        <v>105</v>
      </c>
    </row>
    <row r="48" spans="1:3" x14ac:dyDescent="0.25">
      <c r="A48" s="199"/>
      <c r="B48" s="12" t="s">
        <v>783</v>
      </c>
      <c r="C48" s="24">
        <v>144</v>
      </c>
    </row>
    <row r="49" spans="1:6" ht="15.75" thickBot="1" x14ac:dyDescent="0.3">
      <c r="A49" s="200"/>
      <c r="B49" s="15" t="s">
        <v>784</v>
      </c>
      <c r="C49" s="38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20"/>
      <c r="D53" s="20"/>
      <c r="E53" s="20"/>
      <c r="F53" s="23"/>
    </row>
    <row r="54" spans="1:6" x14ac:dyDescent="0.25">
      <c r="A54" s="199"/>
      <c r="B54" s="12" t="s">
        <v>729</v>
      </c>
      <c r="C54" s="20"/>
      <c r="D54" s="20"/>
      <c r="E54" s="20"/>
      <c r="F54" s="23"/>
    </row>
    <row r="55" spans="1:6" x14ac:dyDescent="0.25">
      <c r="A55" s="199"/>
      <c r="B55" s="12" t="s">
        <v>730</v>
      </c>
      <c r="C55" s="20"/>
      <c r="D55" s="20"/>
      <c r="E55" s="20"/>
      <c r="F55" s="23"/>
    </row>
    <row r="56" spans="1:6" x14ac:dyDescent="0.25">
      <c r="A56" s="199"/>
      <c r="B56" s="12" t="s">
        <v>731</v>
      </c>
      <c r="C56" s="20"/>
      <c r="D56" s="20"/>
      <c r="E56" s="20"/>
      <c r="F56" s="23"/>
    </row>
    <row r="57" spans="1:6" x14ac:dyDescent="0.25">
      <c r="A57" s="199"/>
      <c r="B57" s="12" t="s">
        <v>311</v>
      </c>
      <c r="C57" s="13">
        <v>87</v>
      </c>
      <c r="D57" s="13">
        <v>6</v>
      </c>
      <c r="E57" s="13">
        <v>5</v>
      </c>
      <c r="F57" s="24">
        <v>0</v>
      </c>
    </row>
    <row r="58" spans="1:6" x14ac:dyDescent="0.25">
      <c r="A58" s="199"/>
      <c r="B58" s="12" t="s">
        <v>785</v>
      </c>
      <c r="C58" s="13">
        <v>573</v>
      </c>
      <c r="D58" s="13">
        <v>242</v>
      </c>
      <c r="E58" s="13">
        <v>61</v>
      </c>
      <c r="F58" s="24">
        <v>9</v>
      </c>
    </row>
    <row r="59" spans="1:6" x14ac:dyDescent="0.25">
      <c r="A59" s="199"/>
      <c r="B59" s="12" t="s">
        <v>786</v>
      </c>
      <c r="C59" s="13">
        <v>135</v>
      </c>
      <c r="D59" s="13">
        <v>12</v>
      </c>
      <c r="E59" s="13">
        <v>17</v>
      </c>
      <c r="F59" s="24">
        <v>2</v>
      </c>
    </row>
    <row r="60" spans="1:6" x14ac:dyDescent="0.25">
      <c r="A60" s="199"/>
      <c r="B60" s="12" t="s">
        <v>734</v>
      </c>
      <c r="C60" s="13">
        <v>1</v>
      </c>
      <c r="D60" s="13">
        <v>2</v>
      </c>
      <c r="E60" s="13">
        <v>1</v>
      </c>
      <c r="F60" s="24">
        <v>0</v>
      </c>
    </row>
    <row r="61" spans="1:6" x14ac:dyDescent="0.25">
      <c r="A61" s="199"/>
      <c r="B61" s="12" t="s">
        <v>787</v>
      </c>
      <c r="C61" s="13">
        <v>0</v>
      </c>
      <c r="D61" s="13">
        <v>1</v>
      </c>
      <c r="E61" s="13">
        <v>0</v>
      </c>
      <c r="F61" s="24">
        <v>0</v>
      </c>
    </row>
    <row r="62" spans="1:6" x14ac:dyDescent="0.25">
      <c r="A62" s="199"/>
      <c r="B62" s="12" t="s">
        <v>788</v>
      </c>
      <c r="C62" s="13">
        <v>22</v>
      </c>
      <c r="D62" s="13">
        <v>6</v>
      </c>
      <c r="E62" s="13">
        <v>5</v>
      </c>
      <c r="F62" s="24">
        <v>1</v>
      </c>
    </row>
    <row r="63" spans="1:6" x14ac:dyDescent="0.25">
      <c r="A63" s="199"/>
      <c r="B63" s="12" t="s">
        <v>789</v>
      </c>
      <c r="C63" s="13">
        <v>28</v>
      </c>
      <c r="D63" s="13">
        <v>1</v>
      </c>
      <c r="E63" s="13">
        <v>3</v>
      </c>
      <c r="F63" s="24">
        <v>0</v>
      </c>
    </row>
    <row r="64" spans="1:6" x14ac:dyDescent="0.25">
      <c r="A64" s="199"/>
      <c r="B64" s="12" t="s">
        <v>738</v>
      </c>
      <c r="C64" s="13">
        <v>17</v>
      </c>
      <c r="D64" s="13">
        <v>0</v>
      </c>
      <c r="E64" s="13">
        <v>0</v>
      </c>
      <c r="F64" s="24">
        <v>1</v>
      </c>
    </row>
    <row r="65" spans="1:6" x14ac:dyDescent="0.25">
      <c r="A65" s="199"/>
      <c r="B65" s="12" t="s">
        <v>349</v>
      </c>
      <c r="C65" s="13">
        <v>0</v>
      </c>
      <c r="D65" s="13">
        <v>8</v>
      </c>
      <c r="E65" s="13">
        <v>0</v>
      </c>
      <c r="F65" s="24">
        <v>0</v>
      </c>
    </row>
    <row r="66" spans="1:6" x14ac:dyDescent="0.25">
      <c r="A66" s="199"/>
      <c r="B66" s="12" t="s">
        <v>739</v>
      </c>
      <c r="C66" s="13">
        <v>2</v>
      </c>
      <c r="D66" s="13">
        <v>2</v>
      </c>
      <c r="E66" s="13">
        <v>1</v>
      </c>
      <c r="F66" s="24">
        <v>0</v>
      </c>
    </row>
    <row r="67" spans="1:6" x14ac:dyDescent="0.25">
      <c r="A67" s="199"/>
      <c r="B67" s="12" t="s">
        <v>740</v>
      </c>
      <c r="C67" s="13">
        <v>2</v>
      </c>
      <c r="D67" s="13">
        <v>0</v>
      </c>
      <c r="E67" s="13">
        <v>0</v>
      </c>
      <c r="F67" s="24">
        <v>0</v>
      </c>
    </row>
    <row r="68" spans="1:6" x14ac:dyDescent="0.25">
      <c r="A68" s="199"/>
      <c r="B68" s="12" t="s">
        <v>741</v>
      </c>
      <c r="C68" s="13">
        <v>0</v>
      </c>
      <c r="D68" s="13">
        <v>0</v>
      </c>
      <c r="E68" s="13">
        <v>2</v>
      </c>
      <c r="F68" s="24">
        <v>0</v>
      </c>
    </row>
    <row r="69" spans="1:6" x14ac:dyDescent="0.25">
      <c r="A69" s="199"/>
      <c r="B69" s="12" t="s">
        <v>742</v>
      </c>
      <c r="C69" s="13">
        <v>132</v>
      </c>
      <c r="D69" s="13">
        <v>84</v>
      </c>
      <c r="E69" s="13">
        <v>39</v>
      </c>
      <c r="F69" s="24">
        <v>0</v>
      </c>
    </row>
    <row r="70" spans="1:6" x14ac:dyDescent="0.25">
      <c r="A70" s="199"/>
      <c r="B70" s="12" t="s">
        <v>743</v>
      </c>
      <c r="C70" s="20"/>
      <c r="D70" s="20"/>
      <c r="E70" s="20"/>
      <c r="F70" s="23"/>
    </row>
    <row r="71" spans="1:6" ht="15.75" thickBot="1" x14ac:dyDescent="0.3">
      <c r="A71" s="200"/>
      <c r="B71" s="12" t="s">
        <v>744</v>
      </c>
      <c r="C71" s="13">
        <v>0</v>
      </c>
      <c r="D71" s="13">
        <v>1</v>
      </c>
      <c r="E71" s="13">
        <v>2</v>
      </c>
      <c r="F71" s="24">
        <v>0</v>
      </c>
    </row>
    <row r="72" spans="1:6" ht="16.7" customHeight="1" thickTop="1" thickBot="1" x14ac:dyDescent="0.3">
      <c r="A72" s="212" t="s">
        <v>745</v>
      </c>
      <c r="B72" s="213"/>
      <c r="C72" s="51">
        <v>999</v>
      </c>
      <c r="D72" s="51">
        <v>365</v>
      </c>
      <c r="E72" s="51">
        <v>136</v>
      </c>
      <c r="F72" s="51">
        <v>13</v>
      </c>
    </row>
    <row r="73" spans="1:6" ht="15.75" thickTop="1" x14ac:dyDescent="0.25">
      <c r="A73" s="198" t="s">
        <v>790</v>
      </c>
      <c r="B73" s="12" t="s">
        <v>746</v>
      </c>
      <c r="C73" s="20"/>
      <c r="D73" s="20"/>
      <c r="E73" s="20"/>
      <c r="F73" s="23"/>
    </row>
    <row r="74" spans="1:6" x14ac:dyDescent="0.25">
      <c r="A74" s="199"/>
      <c r="B74" s="12" t="s">
        <v>747</v>
      </c>
      <c r="C74" s="13">
        <v>1</v>
      </c>
      <c r="D74" s="13">
        <v>0</v>
      </c>
      <c r="E74" s="13">
        <v>0</v>
      </c>
      <c r="F74" s="24">
        <v>0</v>
      </c>
    </row>
    <row r="75" spans="1:6" ht="15.75" thickBot="1" x14ac:dyDescent="0.3">
      <c r="A75" s="200"/>
      <c r="B75" s="12" t="s">
        <v>107</v>
      </c>
      <c r="C75" s="13">
        <v>3</v>
      </c>
      <c r="D75" s="13">
        <v>0</v>
      </c>
      <c r="E75" s="13">
        <v>0</v>
      </c>
      <c r="F75" s="24">
        <v>0</v>
      </c>
    </row>
    <row r="76" spans="1:6" ht="16.7" customHeight="1" thickTop="1" thickBot="1" x14ac:dyDescent="0.3">
      <c r="A76" s="212" t="s">
        <v>791</v>
      </c>
      <c r="B76" s="213"/>
      <c r="C76" s="51">
        <v>4</v>
      </c>
      <c r="D76" s="51">
        <v>0</v>
      </c>
      <c r="E76" s="51">
        <v>0</v>
      </c>
      <c r="F76" s="51">
        <v>0</v>
      </c>
    </row>
  </sheetData>
  <sheetProtection algorithmName="SHA-512" hashValue="B3zkELWSIJTG6q1Gba5JoCOCMi7BTnDVmqdxfWXk0zeFiTFEkkKUzch1LlN3WVUU4XX1ay9OHLFTQqoHSzxwdw==" saltValue="uKKMMw4lzvSUPcw5Cblp8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/>
    </row>
    <row r="5" spans="1:3" ht="16.7" customHeight="1" x14ac:dyDescent="0.25">
      <c r="A5" s="11" t="s">
        <v>794</v>
      </c>
      <c r="B5" s="18"/>
      <c r="C5" s="24">
        <v>72</v>
      </c>
    </row>
    <row r="6" spans="1:3" ht="16.7" customHeight="1" x14ac:dyDescent="0.25">
      <c r="A6" s="11" t="s">
        <v>795</v>
      </c>
      <c r="B6" s="18"/>
      <c r="C6" s="24">
        <v>21</v>
      </c>
    </row>
    <row r="7" spans="1:3" ht="16.7" customHeight="1" x14ac:dyDescent="0.25">
      <c r="A7" s="11" t="s">
        <v>796</v>
      </c>
      <c r="B7" s="18"/>
      <c r="C7" s="23"/>
    </row>
    <row r="8" spans="1:3" ht="16.7" customHeight="1" x14ac:dyDescent="0.25">
      <c r="A8" s="11" t="s">
        <v>797</v>
      </c>
      <c r="B8" s="18"/>
      <c r="C8" s="23"/>
    </row>
    <row r="9" spans="1:3" ht="16.7" customHeight="1" x14ac:dyDescent="0.25">
      <c r="A9" s="11" t="s">
        <v>798</v>
      </c>
      <c r="B9" s="18"/>
      <c r="C9" s="23"/>
    </row>
    <row r="10" spans="1:3" ht="16.7" customHeight="1" x14ac:dyDescent="0.25">
      <c r="A10" s="11" t="s">
        <v>799</v>
      </c>
      <c r="B10" s="18"/>
      <c r="C10" s="23"/>
    </row>
    <row r="11" spans="1:3" ht="16.7" customHeight="1" x14ac:dyDescent="0.25">
      <c r="A11" s="11" t="s">
        <v>800</v>
      </c>
      <c r="B11" s="19"/>
      <c r="C11" s="38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/>
    </row>
    <row r="15" spans="1:3" ht="16.7" customHeight="1" x14ac:dyDescent="0.25">
      <c r="A15" s="11" t="s">
        <v>803</v>
      </c>
      <c r="B15" s="18"/>
      <c r="C15" s="24">
        <v>12</v>
      </c>
    </row>
    <row r="16" spans="1:3" ht="16.7" customHeight="1" x14ac:dyDescent="0.25">
      <c r="A16" s="11" t="s">
        <v>804</v>
      </c>
      <c r="B16" s="19"/>
      <c r="C16" s="37">
        <v>4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2</v>
      </c>
    </row>
    <row r="19" spans="1:3" ht="16.7" customHeight="1" x14ac:dyDescent="0.25">
      <c r="A19" s="11" t="s">
        <v>807</v>
      </c>
      <c r="B19" s="18"/>
      <c r="C19" s="24">
        <v>2</v>
      </c>
    </row>
    <row r="20" spans="1:3" ht="16.7" customHeight="1" x14ac:dyDescent="0.25">
      <c r="A20" s="11" t="s">
        <v>808</v>
      </c>
      <c r="B20" s="18"/>
      <c r="C20" s="24">
        <v>1</v>
      </c>
    </row>
    <row r="21" spans="1:3" ht="16.7" customHeight="1" x14ac:dyDescent="0.25">
      <c r="A21" s="11" t="s">
        <v>809</v>
      </c>
      <c r="B21" s="19"/>
      <c r="C21" s="38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11</v>
      </c>
    </row>
    <row r="24" spans="1:3" ht="16.7" customHeight="1" x14ac:dyDescent="0.25">
      <c r="A24" s="11" t="s">
        <v>812</v>
      </c>
      <c r="B24" s="18"/>
      <c r="C24" s="24">
        <v>10</v>
      </c>
    </row>
    <row r="25" spans="1:3" ht="16.7" customHeight="1" x14ac:dyDescent="0.25">
      <c r="A25" s="11" t="s">
        <v>813</v>
      </c>
      <c r="B25" s="19"/>
      <c r="C25" s="37">
        <v>3</v>
      </c>
    </row>
  </sheetData>
  <sheetProtection algorithmName="SHA-512" hashValue="z+opJjdUOIzbhR3c65FwzVFaipKPsLZJOkH5cOQoxDZaU6tXB1ZGN6ufUZqtKlSa7bYtsKtLPVfZTlT+miiFfg==" saltValue="aTwvqL/IZ5CJVdIh2/2lm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21</v>
      </c>
    </row>
    <row r="5" spans="1:3" ht="16.7" customHeight="1" x14ac:dyDescent="0.25">
      <c r="A5" s="11" t="s">
        <v>817</v>
      </c>
      <c r="B5" s="18"/>
      <c r="C5" s="24">
        <v>2</v>
      </c>
    </row>
    <row r="6" spans="1:3" ht="16.7" customHeight="1" x14ac:dyDescent="0.25">
      <c r="A6" s="11" t="s">
        <v>818</v>
      </c>
      <c r="B6" s="18"/>
      <c r="C6" s="23"/>
    </row>
    <row r="7" spans="1:3" ht="16.7" customHeight="1" x14ac:dyDescent="0.25">
      <c r="A7" s="11" t="s">
        <v>819</v>
      </c>
      <c r="B7" s="18"/>
      <c r="C7" s="24">
        <v>6</v>
      </c>
    </row>
    <row r="8" spans="1:3" ht="16.7" customHeight="1" x14ac:dyDescent="0.25">
      <c r="A8" s="11" t="s">
        <v>820</v>
      </c>
      <c r="B8" s="18"/>
      <c r="C8" s="23"/>
    </row>
    <row r="9" spans="1:3" ht="16.7" customHeight="1" x14ac:dyDescent="0.25">
      <c r="A9" s="11" t="s">
        <v>821</v>
      </c>
      <c r="B9" s="19"/>
      <c r="C9" s="38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18</v>
      </c>
    </row>
    <row r="13" spans="1:3" ht="16.7" customHeight="1" x14ac:dyDescent="0.25">
      <c r="A13" s="11" t="s">
        <v>824</v>
      </c>
      <c r="B13" s="18"/>
      <c r="C13" s="24">
        <v>5</v>
      </c>
    </row>
    <row r="14" spans="1:3" ht="16.7" customHeight="1" x14ac:dyDescent="0.25">
      <c r="A14" s="11" t="s">
        <v>825</v>
      </c>
      <c r="B14" s="19"/>
      <c r="C14" s="3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4</v>
      </c>
    </row>
    <row r="17" spans="1:3" ht="16.7" customHeight="1" x14ac:dyDescent="0.25">
      <c r="A17" s="11" t="s">
        <v>828</v>
      </c>
      <c r="B17" s="18"/>
      <c r="C17" s="24">
        <v>1</v>
      </c>
    </row>
    <row r="18" spans="1:3" ht="16.7" customHeight="1" x14ac:dyDescent="0.25">
      <c r="A18" s="11" t="s">
        <v>829</v>
      </c>
      <c r="B18" s="19"/>
      <c r="C18" s="37">
        <v>4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/>
    </row>
    <row r="21" spans="1:3" ht="16.7" customHeight="1" x14ac:dyDescent="0.25">
      <c r="A21" s="11" t="s">
        <v>832</v>
      </c>
      <c r="B21" s="18"/>
      <c r="C21" s="23"/>
    </row>
    <row r="22" spans="1:3" ht="16.7" customHeight="1" x14ac:dyDescent="0.25">
      <c r="A22" s="11" t="s">
        <v>833</v>
      </c>
      <c r="B22" s="18"/>
      <c r="C22" s="23"/>
    </row>
    <row r="23" spans="1:3" ht="16.7" customHeight="1" x14ac:dyDescent="0.25">
      <c r="A23" s="11" t="s">
        <v>834</v>
      </c>
      <c r="B23" s="18"/>
      <c r="C23" s="23"/>
    </row>
    <row r="24" spans="1:3" ht="16.7" customHeight="1" x14ac:dyDescent="0.25">
      <c r="A24" s="11" t="s">
        <v>835</v>
      </c>
      <c r="B24" s="19"/>
      <c r="C24" s="38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/>
    </row>
    <row r="28" spans="1:3" ht="16.7" customHeight="1" x14ac:dyDescent="0.25">
      <c r="A28" s="11" t="s">
        <v>838</v>
      </c>
      <c r="B28" s="18"/>
      <c r="C28" s="23"/>
    </row>
    <row r="29" spans="1:3" ht="16.7" customHeight="1" x14ac:dyDescent="0.25">
      <c r="A29" s="11" t="s">
        <v>839</v>
      </c>
      <c r="B29" s="18"/>
      <c r="C29" s="24">
        <v>1</v>
      </c>
    </row>
    <row r="30" spans="1:3" ht="16.7" customHeight="1" x14ac:dyDescent="0.25">
      <c r="A30" s="11" t="s">
        <v>758</v>
      </c>
      <c r="B30" s="18"/>
      <c r="C30" s="23"/>
    </row>
    <row r="31" spans="1:3" ht="16.7" customHeight="1" x14ac:dyDescent="0.25">
      <c r="A31" s="11" t="s">
        <v>840</v>
      </c>
      <c r="B31" s="18"/>
      <c r="C31" s="23"/>
    </row>
    <row r="32" spans="1:3" ht="16.7" customHeight="1" x14ac:dyDescent="0.25">
      <c r="A32" s="11" t="s">
        <v>841</v>
      </c>
      <c r="B32" s="19"/>
      <c r="C32" s="38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/>
    </row>
    <row r="36" spans="1:3" ht="16.7" customHeight="1" x14ac:dyDescent="0.25">
      <c r="A36" s="11" t="s">
        <v>838</v>
      </c>
      <c r="B36" s="18"/>
      <c r="C36" s="23"/>
    </row>
    <row r="37" spans="1:3" ht="16.7" customHeight="1" x14ac:dyDescent="0.25">
      <c r="A37" s="11" t="s">
        <v>839</v>
      </c>
      <c r="B37" s="18"/>
      <c r="C37" s="24">
        <v>5</v>
      </c>
    </row>
    <row r="38" spans="1:3" ht="16.7" customHeight="1" x14ac:dyDescent="0.25">
      <c r="A38" s="11" t="s">
        <v>758</v>
      </c>
      <c r="B38" s="18"/>
      <c r="C38" s="23"/>
    </row>
    <row r="39" spans="1:3" ht="16.7" customHeight="1" x14ac:dyDescent="0.25">
      <c r="A39" s="11" t="s">
        <v>840</v>
      </c>
      <c r="B39" s="19"/>
      <c r="C39" s="38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/>
    </row>
    <row r="43" spans="1:3" ht="16.7" customHeight="1" x14ac:dyDescent="0.25">
      <c r="A43" s="11" t="s">
        <v>838</v>
      </c>
      <c r="B43" s="18"/>
      <c r="C43" s="23"/>
    </row>
    <row r="44" spans="1:3" ht="16.7" customHeight="1" x14ac:dyDescent="0.25">
      <c r="A44" s="11" t="s">
        <v>839</v>
      </c>
      <c r="B44" s="18"/>
      <c r="C44" s="23"/>
    </row>
    <row r="45" spans="1:3" ht="16.7" customHeight="1" x14ac:dyDescent="0.25">
      <c r="A45" s="11" t="s">
        <v>758</v>
      </c>
      <c r="B45" s="18"/>
      <c r="C45" s="23"/>
    </row>
    <row r="46" spans="1:3" ht="16.7" customHeight="1" x14ac:dyDescent="0.25">
      <c r="A46" s="11" t="s">
        <v>840</v>
      </c>
      <c r="B46" s="19"/>
      <c r="C46" s="38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/>
    </row>
    <row r="50" spans="1:3" ht="16.7" customHeight="1" x14ac:dyDescent="0.25">
      <c r="A50" s="11" t="s">
        <v>838</v>
      </c>
      <c r="B50" s="18"/>
      <c r="C50" s="23"/>
    </row>
    <row r="51" spans="1:3" ht="16.7" customHeight="1" x14ac:dyDescent="0.25">
      <c r="A51" s="11" t="s">
        <v>839</v>
      </c>
      <c r="B51" s="18"/>
      <c r="C51" s="23"/>
    </row>
    <row r="52" spans="1:3" ht="16.7" customHeight="1" x14ac:dyDescent="0.25">
      <c r="A52" s="11" t="s">
        <v>758</v>
      </c>
      <c r="B52" s="18"/>
      <c r="C52" s="23"/>
    </row>
    <row r="53" spans="1:3" ht="16.7" customHeight="1" x14ac:dyDescent="0.25">
      <c r="A53" s="11" t="s">
        <v>840</v>
      </c>
      <c r="B53" s="19"/>
      <c r="C53" s="38"/>
    </row>
  </sheetData>
  <sheetProtection algorithmName="SHA-512" hashValue="BIqh0foZ7g4sSN+v7HpPDIx4i4irP/YVWUwXVIWaga2u1oNe7fXJMnwzasZBUlKwszr/wnr7brIzYnje+u79FA==" saltValue="qk9v1h/Bp1Wa3JeXaUw8a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225</v>
      </c>
      <c r="C4" s="32">
        <v>233</v>
      </c>
      <c r="D4" s="33">
        <v>-3.4334763948497903E-2</v>
      </c>
      <c r="E4" s="32">
        <v>518</v>
      </c>
      <c r="F4" s="32">
        <v>476</v>
      </c>
      <c r="G4" s="32">
        <v>108</v>
      </c>
      <c r="H4" s="32">
        <v>106</v>
      </c>
      <c r="I4" s="32">
        <v>0</v>
      </c>
      <c r="J4" s="32">
        <v>0</v>
      </c>
      <c r="K4" s="32">
        <v>0</v>
      </c>
      <c r="L4" s="32">
        <v>0</v>
      </c>
      <c r="M4" s="32">
        <v>16</v>
      </c>
      <c r="N4" s="32">
        <v>0</v>
      </c>
      <c r="O4" s="32">
        <v>622</v>
      </c>
    </row>
    <row r="5" spans="1:15" x14ac:dyDescent="0.25">
      <c r="A5" s="12" t="s">
        <v>476</v>
      </c>
      <c r="B5" s="13">
        <v>5</v>
      </c>
      <c r="C5" s="13">
        <v>0</v>
      </c>
      <c r="D5" s="34">
        <v>0</v>
      </c>
      <c r="E5" s="13">
        <v>4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3</v>
      </c>
      <c r="N5" s="13">
        <v>0</v>
      </c>
      <c r="O5" s="24">
        <v>3</v>
      </c>
    </row>
    <row r="6" spans="1:15" x14ac:dyDescent="0.25">
      <c r="A6" s="12" t="s">
        <v>477</v>
      </c>
      <c r="B6" s="13">
        <v>135</v>
      </c>
      <c r="C6" s="13">
        <v>163</v>
      </c>
      <c r="D6" s="34">
        <v>-0.17177914110429399</v>
      </c>
      <c r="E6" s="13">
        <v>361</v>
      </c>
      <c r="F6" s="13">
        <v>328</v>
      </c>
      <c r="G6" s="13">
        <v>72</v>
      </c>
      <c r="H6" s="13">
        <v>60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402</v>
      </c>
    </row>
    <row r="7" spans="1:15" x14ac:dyDescent="0.25">
      <c r="A7" s="12" t="s">
        <v>478</v>
      </c>
      <c r="B7" s="13">
        <v>0</v>
      </c>
      <c r="C7" s="13">
        <v>14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480</v>
      </c>
      <c r="B9" s="13">
        <v>6</v>
      </c>
      <c r="C9" s="13">
        <v>8</v>
      </c>
      <c r="D9" s="34">
        <v>-0.25</v>
      </c>
      <c r="E9" s="13">
        <v>5</v>
      </c>
      <c r="F9" s="13">
        <v>3</v>
      </c>
      <c r="G9" s="13">
        <v>7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14</v>
      </c>
    </row>
    <row r="10" spans="1:15" x14ac:dyDescent="0.25">
      <c r="A10" s="12" t="s">
        <v>481</v>
      </c>
      <c r="B10" s="13">
        <v>70</v>
      </c>
      <c r="C10" s="13">
        <v>47</v>
      </c>
      <c r="D10" s="34">
        <v>0.48936170212766</v>
      </c>
      <c r="E10" s="13">
        <v>148</v>
      </c>
      <c r="F10" s="13">
        <v>143</v>
      </c>
      <c r="G10" s="13">
        <v>28</v>
      </c>
      <c r="H10" s="13">
        <v>37</v>
      </c>
      <c r="I10" s="13">
        <v>0</v>
      </c>
      <c r="J10" s="13">
        <v>0</v>
      </c>
      <c r="K10" s="13">
        <v>0</v>
      </c>
      <c r="L10" s="13">
        <v>0</v>
      </c>
      <c r="M10" s="13">
        <v>13</v>
      </c>
      <c r="N10" s="13">
        <v>0</v>
      </c>
      <c r="O10" s="24">
        <v>203</v>
      </c>
    </row>
    <row r="11" spans="1:15" x14ac:dyDescent="0.25">
      <c r="A11" s="15" t="s">
        <v>482</v>
      </c>
      <c r="B11" s="16">
        <v>9</v>
      </c>
      <c r="C11" s="16">
        <v>1</v>
      </c>
      <c r="D11" s="52">
        <v>8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73P6u98R8l2ZgDYFJbIQQz4IpHeSvku0Vq2ojywFXirXVF1SpeqBr6amSY2ZsaH2micbyRGjuBY0LOZDAqaclA==" saltValue="vJ92lOl5EC93Vigz1geS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2019-05-24T10:50:34Z</dcterms:created>
  <dcterms:modified xsi:type="dcterms:W3CDTF">2019-06-06T08:36:22Z</dcterms:modified>
</cp:coreProperties>
</file>