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charts/chart4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drawings/drawing28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9.xml" ContentType="application/vnd.openxmlformats-officedocument.drawing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drawings/drawing31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ltHQz/x6Tc8q3cZgi+YQnwJxsH+QQNCpVPjJxZQrsn6jMOTNBPkEgqQsEdnAxcDC0zwxVLdgQHvNKXdYnt1Pgw==" workbookSaltValue="IE8z0HgBZd+pCE2I/57EmQ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N7" i="17" s="1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K42" i="12" s="1"/>
  <c r="J11" i="12"/>
  <c r="I11" i="12"/>
  <c r="H11" i="12"/>
  <c r="G11" i="12"/>
  <c r="F11" i="12"/>
  <c r="E11" i="12"/>
  <c r="D11" i="12"/>
  <c r="I42" i="12"/>
  <c r="E42" i="12"/>
  <c r="J42" i="12"/>
  <c r="F42" i="12"/>
  <c r="L42" i="12"/>
  <c r="H42" i="12"/>
  <c r="G42" i="12"/>
  <c r="D42" i="12"/>
  <c r="D120" i="12" l="1"/>
  <c r="E80" i="12"/>
  <c r="D80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<sst xmlns="http://schemas.openxmlformats.org/spreadsheetml/2006/main" count="1901" uniqueCount="1099">
  <si>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</si>
  <si>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</si>
  <si>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</si>
  <si>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</si>
  <si>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</si>
  <si>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</si>
  <si>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Gipuzkoa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</si>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</sst>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5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3" xfId="1" applyNumberFormat="1" applyBorder="1" applyProtection="1"/>
    <xf numFmtId="165" fontId="17" fillId="0" borderId="24" xfId="1" applyNumberFormat="1" applyBorder="1" applyProtection="1"/>
    <xf numFmtId="165" fontId="17" fillId="0" borderId="30" xfId="1" applyNumberFormat="1" applyBorder="1" applyProtection="1"/>
    <xf numFmtId="165" fontId="17" fillId="0" borderId="31" xfId="1" applyNumberFormat="1" applyBorder="1" applyProtection="1"/>
    <xf numFmtId="165" fontId="17" fillId="0" borderId="32" xfId="1" applyNumberFormat="1" applyBorder="1" applyProtection="1"/>
    <xf numFmtId="165" fontId="17" fillId="0" borderId="34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31" xfId="2" applyNumberFormat="1" applyBorder="1"/>
    <xf numFmtId="165" fontId="16" fillId="0" borderId="31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6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31" xfId="1" applyFont="1" applyFill="1" applyBorder="1" applyAlignment="1" applyProtection="1">
      <alignment horizontal="left" wrapText="1"/>
    </xf>
    <xf numFmtId="3" fontId="22" fillId="0" borderId="31" xfId="1" applyNumberFormat="1" applyFont="1" applyBorder="1" applyAlignment="1" applyProtection="1">
      <alignment wrapText="1"/>
      <protection hidden="1"/>
    </xf>
    <xf numFmtId="1" fontId="22" fillId="0" borderId="31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6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5" xfId="1" applyNumberFormat="1" applyFont="1" applyFill="1" applyBorder="1" applyAlignment="1" applyProtection="1">
      <alignment horizontal="left" wrapText="1"/>
      <protection hidden="1"/>
    </xf>
    <xf numFmtId="165" fontId="17" fillId="0" borderId="31" xfId="1" applyNumberFormat="1" applyBorder="1" applyProtection="1">
      <protection hidden="1"/>
    </xf>
    <xf numFmtId="0" fontId="21" fillId="7" borderId="38" xfId="1" applyFont="1" applyFill="1" applyBorder="1" applyAlignment="1" applyProtection="1">
      <alignment horizontal="left" wrapText="1"/>
      <protection hidden="1"/>
    </xf>
    <xf numFmtId="3" fontId="22" fillId="0" borderId="39" xfId="1" applyNumberFormat="1" applyFont="1" applyBorder="1" applyAlignment="1" applyProtection="1">
      <alignment wrapText="1"/>
      <protection hidden="1"/>
    </xf>
    <xf numFmtId="0" fontId="21" fillId="7" borderId="40" xfId="1" applyFont="1" applyFill="1" applyBorder="1" applyAlignment="1" applyProtection="1">
      <alignment horizontal="left" wrapText="1"/>
      <protection hidden="1"/>
    </xf>
    <xf numFmtId="1" fontId="22" fillId="0" borderId="40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6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5" xfId="1" applyNumberFormat="1" applyFont="1" applyBorder="1" applyAlignment="1">
      <alignment horizontal="center" vertical="center"/>
    </xf>
    <xf numFmtId="3" fontId="26" fillId="0" borderId="46" xfId="1" applyNumberFormat="1" applyFont="1" applyBorder="1" applyAlignment="1">
      <alignment horizontal="center" vertical="center"/>
    </xf>
    <xf numFmtId="3" fontId="26" fillId="0" borderId="47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4" xfId="1" applyNumberFormat="1" applyFont="1" applyFill="1" applyBorder="1" applyAlignment="1">
      <alignment horizontal="center" vertical="center"/>
    </xf>
    <xf numFmtId="3" fontId="28" fillId="0" borderId="31" xfId="1" applyNumberFormat="1" applyFont="1" applyBorder="1" applyAlignment="1">
      <alignment horizontal="center" vertical="center"/>
    </xf>
    <xf numFmtId="3" fontId="28" fillId="0" borderId="44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31" xfId="1" applyNumberFormat="1" applyFont="1" applyFill="1" applyBorder="1" applyAlignment="1">
      <alignment horizontal="center" vertical="center"/>
    </xf>
    <xf numFmtId="3" fontId="28" fillId="0" borderId="35" xfId="1" applyNumberFormat="1" applyFont="1" applyFill="1" applyBorder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8" xfId="1" applyFont="1" applyFill="1" applyBorder="1" applyAlignment="1" applyProtection="1">
      <alignment horizontal="right"/>
    </xf>
    <xf numFmtId="166" fontId="18" fillId="7" borderId="49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 wrapText="1"/>
    </xf>
    <xf numFmtId="3" fontId="26" fillId="0" borderId="44" xfId="1" applyNumberFormat="1" applyFont="1" applyBorder="1" applyAlignment="1">
      <alignment horizontal="center" vertical="center" wrapText="1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50" xfId="1" applyNumberFormat="1" applyFont="1" applyBorder="1" applyAlignment="1">
      <alignment horizontal="center" vertical="center"/>
    </xf>
    <xf numFmtId="3" fontId="21" fillId="0" borderId="44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50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41" xfId="1" applyFont="1" applyFill="1" applyBorder="1" applyAlignment="1" applyProtection="1">
      <alignment horizontal="left" wrapText="1"/>
      <protection hidden="1"/>
    </xf>
    <xf numFmtId="3" fontId="22" fillId="0" borderId="44" xfId="1" applyNumberFormat="1" applyFont="1" applyBorder="1" applyAlignment="1" applyProtection="1">
      <alignment wrapText="1"/>
      <protection hidden="1"/>
    </xf>
    <xf numFmtId="1" fontId="22" fillId="0" borderId="35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5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8" xfId="1" applyFont="1" applyFill="1" applyBorder="1" applyAlignment="1" applyProtection="1">
      <alignment horizontal="right"/>
      <protection hidden="1"/>
    </xf>
    <xf numFmtId="166" fontId="18" fillId="7" borderId="49" xfId="1" applyNumberFormat="1" applyFont="1" applyFill="1" applyBorder="1" applyAlignment="1" applyProtection="1">
      <alignment horizontal="right"/>
      <protection locked="0"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35" xfId="1" applyNumberFormat="1" applyFont="1" applyBorder="1" applyAlignment="1">
      <alignment horizontal="center" vertical="center" wrapText="1"/>
    </xf>
    <xf numFmtId="3" fontId="39" fillId="0" borderId="41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31" xfId="1" applyNumberFormat="1" applyFont="1" applyBorder="1" applyAlignment="1">
      <alignment horizontal="center" vertical="center"/>
    </xf>
    <xf numFmtId="3" fontId="26" fillId="0" borderId="35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4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7" xfId="1" applyFont="1" applyBorder="1" applyAlignment="1" applyProtection="1">
      <alignment horizontal="left" wrapText="1"/>
      <protection hidden="1"/>
    </xf>
    <xf numFmtId="0" fontId="20" fillId="0" borderId="31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9" xfId="1" applyNumberFormat="1" applyFont="1" applyFill="1" applyBorder="1" applyAlignment="1">
      <alignment horizontal="left" wrapText="1"/>
    </xf>
    <xf numFmtId="165" fontId="19" fillId="11" borderId="29" xfId="1" applyNumberFormat="1" applyFont="1" applyFill="1" applyBorder="1" applyAlignment="1">
      <alignment horizontal="left" wrapText="1"/>
    </xf>
    <xf numFmtId="165" fontId="19" fillId="7" borderId="35" xfId="2" applyNumberFormat="1" applyFont="1" applyFill="1" applyBorder="1" applyAlignment="1">
      <alignment horizontal="left" wrapText="1"/>
    </xf>
    <xf numFmtId="165" fontId="19" fillId="7" borderId="33" xfId="1" applyNumberFormat="1" applyFont="1" applyFill="1" applyBorder="1" applyAlignment="1">
      <alignment horizontal="left" wrapText="1"/>
    </xf>
    <xf numFmtId="165" fontId="19" fillId="7" borderId="31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BE-497C-9356-615BEA47E4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BE-497C-9356-615BEA47E4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1294</c:v>
                </c:pt>
                <c:pt idx="1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E-497C-9356-615BEA47E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E8-4508-BB7B-7004F49BB9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E8-4508-BB7B-7004F49BB9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457</c:v>
                </c:pt>
                <c:pt idx="1">
                  <c:v>816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E8-4508-BB7B-7004F49BB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E7-476C-97AA-E6637D9596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E7-476C-97AA-E6637D9596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E7-476C-97AA-E6637D95962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53</c:v>
                </c:pt>
                <c:pt idx="1">
                  <c:v>876</c:v>
                </c:pt>
                <c:pt idx="2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E7-476C-97AA-E6637D959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DF-4C22-80E3-FF1B2C9F7C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DF-4C22-80E3-FF1B2C9F7C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583</c:v>
                </c:pt>
                <c:pt idx="1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DF-4C22-80E3-FF1B2C9F7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01-41A1-91E8-D8BC4E4C5A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01-41A1-91E8-D8BC4E4C5A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8038</c:v>
                </c:pt>
                <c:pt idx="1">
                  <c:v>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01-41A1-91E8-D8BC4E4C5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892</c:v>
              </c:pt>
              <c:pt idx="1">
                <c:v>2008</c:v>
              </c:pt>
              <c:pt idx="2">
                <c:v>25</c:v>
              </c:pt>
              <c:pt idx="3">
                <c:v>1</c:v>
              </c:pt>
              <c:pt idx="4">
                <c:v>341</c:v>
              </c:pt>
            </c:numLit>
          </c:val>
          <c:extLst>
            <c:ext xmlns:c16="http://schemas.microsoft.com/office/drawing/2014/chart" uri="{C3380CC4-5D6E-409C-BE32-E72D297353CC}">
              <c16:uniqueId val="{00000000-223E-4CA7-AB92-3998E9502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1529</c:v>
              </c:pt>
              <c:pt idx="1">
                <c:v>1745</c:v>
              </c:pt>
              <c:pt idx="2">
                <c:v>35</c:v>
              </c:pt>
              <c:pt idx="3">
                <c:v>22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BF7-4F64-AB90-AA9D17027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21</c:v>
              </c:pt>
              <c:pt idx="2">
                <c:v>5</c:v>
              </c:pt>
              <c:pt idx="3">
                <c:v>1</c:v>
              </c:pt>
              <c:pt idx="4">
                <c:v>21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CA5-4D83-8DDE-22E4C5418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31</c:v>
              </c:pt>
              <c:pt idx="1">
                <c:v>21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D20-42C8-B6E3-231403EB6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2067</c:v>
              </c:pt>
              <c:pt idx="1">
                <c:v>37</c:v>
              </c:pt>
              <c:pt idx="2">
                <c:v>485</c:v>
              </c:pt>
              <c:pt idx="3">
                <c:v>6</c:v>
              </c:pt>
              <c:pt idx="4">
                <c:v>52</c:v>
              </c:pt>
              <c:pt idx="5">
                <c:v>5</c:v>
              </c:pt>
              <c:pt idx="6">
                <c:v>39</c:v>
              </c:pt>
              <c:pt idx="7">
                <c:v>69</c:v>
              </c:pt>
              <c:pt idx="8">
                <c:v>402</c:v>
              </c:pt>
              <c:pt idx="9">
                <c:v>3127</c:v>
              </c:pt>
            </c:numLit>
          </c:val>
          <c:extLst>
            <c:ext xmlns:c16="http://schemas.microsoft.com/office/drawing/2014/chart" uri="{C3380CC4-5D6E-409C-BE32-E72D297353CC}">
              <c16:uniqueId val="{00000000-C384-4860-8897-2828A8AF8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Unión de hecho contencioso</c:v>
                </c:pt>
                <c:pt idx="4">
                  <c:v>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40</c:v>
              </c:pt>
              <c:pt idx="1">
                <c:v>286</c:v>
              </c:pt>
              <c:pt idx="2">
                <c:v>590</c:v>
              </c:pt>
              <c:pt idx="3">
                <c:v>158</c:v>
              </c:pt>
              <c:pt idx="4">
                <c:v>186</c:v>
              </c:pt>
              <c:pt idx="5">
                <c:v>108</c:v>
              </c:pt>
              <c:pt idx="6">
                <c:v>477</c:v>
              </c:pt>
              <c:pt idx="7">
                <c:v>141</c:v>
              </c:pt>
              <c:pt idx="8">
                <c:v>63</c:v>
              </c:pt>
              <c:pt idx="9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F7A4-4B98-98D0-1DF79A133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066-4408-8F1F-2CA3FD9108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066-4408-8F1F-2CA3FD9108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83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66-4408-8F1F-2CA3FD910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2490</c:v>
              </c:pt>
              <c:pt idx="1">
                <c:v>948</c:v>
              </c:pt>
              <c:pt idx="2">
                <c:v>914</c:v>
              </c:pt>
              <c:pt idx="3">
                <c:v>277</c:v>
              </c:pt>
              <c:pt idx="4">
                <c:v>163</c:v>
              </c:pt>
              <c:pt idx="5">
                <c:v>328</c:v>
              </c:pt>
              <c:pt idx="6">
                <c:v>4487</c:v>
              </c:pt>
              <c:pt idx="7">
                <c:v>178</c:v>
              </c:pt>
              <c:pt idx="8">
                <c:v>549</c:v>
              </c:pt>
              <c:pt idx="9">
                <c:v>310</c:v>
              </c:pt>
              <c:pt idx="10">
                <c:v>441</c:v>
              </c:pt>
              <c:pt idx="11">
                <c:v>236</c:v>
              </c:pt>
              <c:pt idx="12">
                <c:v>2730</c:v>
              </c:pt>
              <c:pt idx="13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3C43-4E2D-9B87-9A232D645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82</c:v>
              </c:pt>
              <c:pt idx="1">
                <c:v>537</c:v>
              </c:pt>
              <c:pt idx="2">
                <c:v>231</c:v>
              </c:pt>
              <c:pt idx="3">
                <c:v>92</c:v>
              </c:pt>
              <c:pt idx="4">
                <c:v>1033</c:v>
              </c:pt>
              <c:pt idx="5">
                <c:v>185</c:v>
              </c:pt>
              <c:pt idx="6">
                <c:v>58</c:v>
              </c:pt>
              <c:pt idx="7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4171-462C-9C8E-E075F7A7FB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340</c:v>
              </c:pt>
              <c:pt idx="1">
                <c:v>349</c:v>
              </c:pt>
              <c:pt idx="2">
                <c:v>124</c:v>
              </c:pt>
              <c:pt idx="3">
                <c:v>24</c:v>
              </c:pt>
              <c:pt idx="4">
                <c:v>62</c:v>
              </c:pt>
              <c:pt idx="5">
                <c:v>93</c:v>
              </c:pt>
              <c:pt idx="6">
                <c:v>1165</c:v>
              </c:pt>
              <c:pt idx="7">
                <c:v>109</c:v>
              </c:pt>
              <c:pt idx="8">
                <c:v>35</c:v>
              </c:pt>
              <c:pt idx="9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2B1D-4DB4-A269-DFAD0C5BF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543</c:v>
              </c:pt>
              <c:pt idx="1">
                <c:v>449</c:v>
              </c:pt>
              <c:pt idx="2">
                <c:v>229</c:v>
              </c:pt>
              <c:pt idx="3">
                <c:v>62</c:v>
              </c:pt>
              <c:pt idx="4">
                <c:v>51</c:v>
              </c:pt>
              <c:pt idx="5">
                <c:v>109</c:v>
              </c:pt>
              <c:pt idx="6">
                <c:v>547</c:v>
              </c:pt>
              <c:pt idx="7">
                <c:v>92</c:v>
              </c:pt>
              <c:pt idx="8">
                <c:v>359</c:v>
              </c:pt>
              <c:pt idx="9">
                <c:v>62</c:v>
              </c:pt>
              <c:pt idx="10">
                <c:v>376</c:v>
              </c:pt>
              <c:pt idx="11">
                <c:v>132</c:v>
              </c:pt>
              <c:pt idx="12">
                <c:v>54</c:v>
              </c:pt>
              <c:pt idx="13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3B72-48B2-96BB-642C03C05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311</c:v>
              </c:pt>
              <c:pt idx="1">
                <c:v>238</c:v>
              </c:pt>
              <c:pt idx="2">
                <c:v>60</c:v>
              </c:pt>
              <c:pt idx="3">
                <c:v>601</c:v>
              </c:pt>
              <c:pt idx="4">
                <c:v>65</c:v>
              </c:pt>
              <c:pt idx="5">
                <c:v>216</c:v>
              </c:pt>
              <c:pt idx="6">
                <c:v>60</c:v>
              </c:pt>
              <c:pt idx="7">
                <c:v>173</c:v>
              </c:pt>
              <c:pt idx="8">
                <c:v>110</c:v>
              </c:pt>
              <c:pt idx="9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E925-402E-BAD0-2F31AA88F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4</c:v>
              </c:pt>
              <c:pt idx="2">
                <c:v>2</c:v>
              </c:pt>
              <c:pt idx="3">
                <c:v>19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ED-42AD-83C2-F889D1657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</c:v>
              </c:pt>
              <c:pt idx="1">
                <c:v>3</c:v>
              </c:pt>
              <c:pt idx="2">
                <c:v>3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C2E-42A0-BA7C-9A2169568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233-4965-9AE6-19FA57490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E4E-4C87-84E7-F2E43E9C8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Aux!$F$2:$F$5</c:f>
              <c:strCache>
                <c:ptCount val="4"/>
                <c:pt idx="0">
                  <c:v>Medio ambiente</c:v>
                </c:pt>
                <c:pt idx="1">
                  <c:v>Drogas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26</c:v>
              </c:pt>
              <c:pt idx="2">
                <c:v>12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0E73-4E8C-854E-51CCC2C7F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72-4C54-B97E-B4A1D36627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72-4C54-B97E-B4A1D366278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127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72-4C54-B97E-B4A1D3662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13</c:v>
              </c:pt>
              <c:pt idx="2">
                <c:v>6</c:v>
              </c:pt>
              <c:pt idx="3">
                <c:v>16</c:v>
              </c:pt>
              <c:pt idx="4">
                <c:v>1</c:v>
              </c:pt>
              <c:pt idx="5">
                <c:v>2</c:v>
              </c:pt>
              <c:pt idx="6">
                <c:v>31</c:v>
              </c:pt>
              <c:pt idx="7">
                <c:v>2</c:v>
              </c:pt>
              <c:pt idx="8">
                <c:v>1</c:v>
              </c:pt>
              <c:pt idx="9">
                <c:v>24</c:v>
              </c:pt>
              <c:pt idx="10">
                <c:v>1</c:v>
              </c:pt>
              <c:pt idx="11">
                <c:v>13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10C-4686-BC50-45A6806BD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230</c:v>
              </c:pt>
              <c:pt idx="1">
                <c:v>365</c:v>
              </c:pt>
              <c:pt idx="2">
                <c:v>352</c:v>
              </c:pt>
              <c:pt idx="3">
                <c:v>57</c:v>
              </c:pt>
              <c:pt idx="4">
                <c:v>584</c:v>
              </c:pt>
              <c:pt idx="5">
                <c:v>88</c:v>
              </c:pt>
              <c:pt idx="6">
                <c:v>939</c:v>
              </c:pt>
              <c:pt idx="7">
                <c:v>316</c:v>
              </c:pt>
              <c:pt idx="8">
                <c:v>75</c:v>
              </c:pt>
              <c:pt idx="9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E462-448E-B437-05578E391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28-48E1-A634-B38C38D615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28-48E1-A634-B38C38D615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28-48E1-A634-B38C38D6157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15</c:v>
                </c:pt>
                <c:pt idx="1">
                  <c:v>42</c:v>
                </c:pt>
                <c:pt idx="2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28-48E1-A634-B38C38D6157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69A-4694-A8B2-4176666BA4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69A-4694-A8B2-4176666BA4F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69A-4694-A8B2-4176666BA4F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69A-4694-A8B2-4176666BA4F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69A-4694-A8B2-4176666BA4F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69A-4694-A8B2-4176666BA4F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69A-4694-A8B2-4176666BA4F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F69A-4694-A8B2-4176666BA4F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F69A-4694-A8B2-4176666BA4FB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69A-4694-A8B2-4176666BA4F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69A-4694-A8B2-4176666BA4F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69A-4694-A8B2-4176666BA4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222</c:v>
                </c:pt>
                <c:pt idx="1">
                  <c:v>35</c:v>
                </c:pt>
                <c:pt idx="2">
                  <c:v>27</c:v>
                </c:pt>
                <c:pt idx="3">
                  <c:v>103</c:v>
                </c:pt>
                <c:pt idx="4">
                  <c:v>40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9A-4694-A8B2-4176666BA4F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6CA-4167-9339-48247137F4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6CA-4167-9339-48247137F4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6CA-4167-9339-48247137F41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6CA-4167-9339-48247137F41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6CA-4167-9339-48247137F4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303</c:v>
                </c:pt>
                <c:pt idx="1">
                  <c:v>23</c:v>
                </c:pt>
                <c:pt idx="2">
                  <c:v>32</c:v>
                </c:pt>
                <c:pt idx="3">
                  <c:v>142</c:v>
                </c:pt>
                <c:pt idx="4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CA-4167-9339-48247137F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31-4002-9B4D-F890E529E0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31-4002-9B4D-F890E529E0C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31-4002-9B4D-F890E529E0C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531-4002-9B4D-F890E529E0C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531-4002-9B4D-F890E529E0C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531-4002-9B4D-F890E529E0C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531-4002-9B4D-F890E529E0C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531-4002-9B4D-F890E529E0C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531-4002-9B4D-F890E529E0C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6531-4002-9B4D-F890E529E0C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6531-4002-9B4D-F890E529E0C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6531-4002-9B4D-F890E529E0C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6531-4002-9B4D-F890E529E0C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6531-4002-9B4D-F890E529E0C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6531-4002-9B4D-F890E529E0C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31-4002-9B4D-F890E529E0C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513-4865-9C7F-17BB909E4D3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58</c:v>
                </c:pt>
                <c:pt idx="2">
                  <c:v>5</c:v>
                </c:pt>
                <c:pt idx="3">
                  <c:v>9</c:v>
                </c:pt>
                <c:pt idx="4">
                  <c:v>37</c:v>
                </c:pt>
                <c:pt idx="5">
                  <c:v>32</c:v>
                </c:pt>
                <c:pt idx="6">
                  <c:v>70</c:v>
                </c:pt>
                <c:pt idx="7">
                  <c:v>39</c:v>
                </c:pt>
                <c:pt idx="8">
                  <c:v>7</c:v>
                </c:pt>
                <c:pt idx="9">
                  <c:v>1</c:v>
                </c:pt>
                <c:pt idx="10">
                  <c:v>0</c:v>
                </c:pt>
                <c:pt idx="11">
                  <c:v>20</c:v>
                </c:pt>
                <c:pt idx="12">
                  <c:v>59</c:v>
                </c:pt>
                <c:pt idx="13">
                  <c:v>9</c:v>
                </c:pt>
                <c:pt idx="14">
                  <c:v>232</c:v>
                </c:pt>
                <c:pt idx="15">
                  <c:v>26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531-4002-9B4D-F890E529E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6"/>
        <c:delete val="1"/>
      </c:legendEntry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70-43F5-98C6-CAC9B94A49E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70-43F5-98C6-CAC9B94A49E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270-43F5-98C6-CAC9B94A49E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270-43F5-98C6-CAC9B94A49E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270-43F5-98C6-CAC9B94A49E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270-43F5-98C6-CAC9B94A49E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270-43F5-98C6-CAC9B94A49E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270-43F5-98C6-CAC9B94A49E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270-43F5-98C6-CAC9B94A49E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270-43F5-98C6-CAC9B94A49E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270-43F5-98C6-CAC9B94A49E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70-43F5-98C6-CAC9B94A49E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270-43F5-98C6-CAC9B94A49E0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270-43F5-98C6-CAC9B94A49E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178</c:v>
                </c:pt>
                <c:pt idx="1">
                  <c:v>621</c:v>
                </c:pt>
                <c:pt idx="2">
                  <c:v>61</c:v>
                </c:pt>
                <c:pt idx="3">
                  <c:v>0</c:v>
                </c:pt>
                <c:pt idx="4">
                  <c:v>43</c:v>
                </c:pt>
                <c:pt idx="5">
                  <c:v>6</c:v>
                </c:pt>
                <c:pt idx="6">
                  <c:v>1</c:v>
                </c:pt>
                <c:pt idx="7">
                  <c:v>24</c:v>
                </c:pt>
                <c:pt idx="8">
                  <c:v>0</c:v>
                </c:pt>
                <c:pt idx="9">
                  <c:v>0</c:v>
                </c:pt>
                <c:pt idx="10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270-43F5-98C6-CAC9B94A4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D4-4BD5-9047-C26B3533E7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D4-4BD5-9047-C26B3533E7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D4-4BD5-9047-C26B3533E7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D4-4BD5-9047-C26B3533E75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8D4-4BD5-9047-C26B3533E7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735</c:v>
                </c:pt>
                <c:pt idx="1">
                  <c:v>48</c:v>
                </c:pt>
                <c:pt idx="2">
                  <c:v>67</c:v>
                </c:pt>
                <c:pt idx="3">
                  <c:v>291</c:v>
                </c:pt>
                <c:pt idx="4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D4-4BD5-9047-C26B3533E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45-43E0-906C-B73F08D017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45-43E0-906C-B73F08D017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E45-43E0-906C-B73F08D017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E45-43E0-906C-B73F08D0177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45-43E0-906C-B73F08D0177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45-43E0-906C-B73F08D017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1</c:v>
                </c:pt>
                <c:pt idx="1">
                  <c:v>34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45-43E0-906C-B73F08D01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5759713561816335"/>
          <c:y val="0.5628492787959028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D2-47F9-A6C0-9A6DF6E25D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D2-47F9-A6C0-9A6DF6E25D5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D2-47F9-A6C0-9A6DF6E25D5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D2-47F9-A6C0-9A6DF6E25D5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3D2-47F9-A6C0-9A6DF6E25D5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D2-47F9-A6C0-9A6DF6E25D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3D2-47F9-A6C0-9A6DF6E25D5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D2-47F9-A6C0-9A6DF6E25D5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3D2-47F9-A6C0-9A6DF6E25D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D2-47F9-A6C0-9A6DF6E25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272054986681449"/>
          <c:y val="0.72990075135635679"/>
          <c:w val="0.34304735210032311"/>
          <c:h val="0.1333051600594124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10-4069-9A45-0099440DF9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10-4069-9A45-0099440DF9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10-4069-9A45-0099440DF9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114</c:v>
                </c:pt>
                <c:pt idx="1">
                  <c:v>2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10-4069-9A45-0099440DF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18-4F63-ABD3-7614C782DD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18-4F63-ABD3-7614C782DD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18-4F63-ABD3-7614C782DD3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18-4F63-ABD3-7614C782DD37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23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18-4F63-ABD3-7614C782DD3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9D-487D-B444-08C4C7E842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9D-487D-B444-08C4C7E842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58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9D-487D-B444-08C4C7E842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EE-4181-BCD0-6950BD1B07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EE-4181-BCD0-6950BD1B07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EE-4181-BCD0-6950BD1B07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EE-4181-BCD0-6950BD1B07C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EE-4181-BCD0-6950BD1B07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27</c:v>
                </c:pt>
                <c:pt idx="1">
                  <c:v>110</c:v>
                </c:pt>
                <c:pt idx="2">
                  <c:v>122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EE-4181-BCD0-6950BD1B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433</c:v>
              </c:pt>
              <c:pt idx="1">
                <c:v>70</c:v>
              </c:pt>
              <c:pt idx="2">
                <c:v>3</c:v>
              </c:pt>
              <c:pt idx="3">
                <c:v>2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4FDE-4680-8E6A-7B4C952B7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77</c:v>
              </c:pt>
              <c:pt idx="1">
                <c:v>33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EA9-4203-B3E7-C6BABB184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46</c:v>
              </c:pt>
              <c:pt idx="1">
                <c:v>23</c:v>
              </c:pt>
              <c:pt idx="2">
                <c:v>32</c:v>
              </c:pt>
              <c:pt idx="3">
                <c:v>30</c:v>
              </c:pt>
              <c:pt idx="4">
                <c:v>123</c:v>
              </c:pt>
              <c:pt idx="5">
                <c:v>159</c:v>
              </c:pt>
              <c:pt idx="6">
                <c:v>2</c:v>
              </c:pt>
              <c:pt idx="7">
                <c:v>5</c:v>
              </c:pt>
              <c:pt idx="8">
                <c:v>261</c:v>
              </c:pt>
            </c:numLit>
          </c:val>
          <c:extLst>
            <c:ext xmlns:c16="http://schemas.microsoft.com/office/drawing/2014/chart" uri="{C3380CC4-5D6E-409C-BE32-E72D297353CC}">
              <c16:uniqueId val="{00000000-11F7-411A-9EED-932A8E0A9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92795275590548"/>
          <c:y val="0.217988031496063"/>
          <c:w val="0.27407204724409451"/>
          <c:h val="0.652023622047244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0C-437A-9F6D-19935DE5B9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0C-437A-9F6D-19935DE5B9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194</c:v>
                </c:pt>
                <c:pt idx="1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0C-437A-9F6D-19935DE5B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EF-47FF-A02E-457A738519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EF-47FF-A02E-457A738519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EF-47FF-A02E-457A738519F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EF-47FF-A02E-457A738519F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EF-47FF-A02E-457A738519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55</c:v>
                </c:pt>
                <c:pt idx="1">
                  <c:v>301</c:v>
                </c:pt>
                <c:pt idx="2">
                  <c:v>441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EF-47FF-A02E-457A73851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821</c:v>
              </c:pt>
              <c:pt idx="1">
                <c:v>177</c:v>
              </c:pt>
              <c:pt idx="2">
                <c:v>20</c:v>
              </c:pt>
              <c:pt idx="3">
                <c:v>3</c:v>
              </c:pt>
              <c:pt idx="4">
                <c:v>1</c:v>
              </c:pt>
              <c:pt idx="5">
                <c:v>409</c:v>
              </c:pt>
            </c:numLit>
          </c:val>
          <c:extLst>
            <c:ext xmlns:c16="http://schemas.microsoft.com/office/drawing/2014/chart" uri="{C3380CC4-5D6E-409C-BE32-E72D297353CC}">
              <c16:uniqueId val="{00000000-B1C1-484F-BE37-DE2292FF1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332</c:v>
              </c:pt>
              <c:pt idx="1">
                <c:v>180</c:v>
              </c:pt>
              <c:pt idx="2">
                <c:v>7</c:v>
              </c:pt>
              <c:pt idx="3">
                <c:v>1</c:v>
              </c:pt>
              <c:pt idx="4">
                <c:v>2</c:v>
              </c:pt>
              <c:pt idx="5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0-0F80-43B7-AE12-D2F08E487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B7-4AB7-9E45-D599266993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B7-4AB7-9E45-D599266993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B7-4AB7-9E45-D599266993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3170</c:v>
                </c:pt>
                <c:pt idx="1">
                  <c:v>729</c:v>
                </c:pt>
                <c:pt idx="2">
                  <c:v>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B7-4AB7-9E45-D59926699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233</c:v>
              </c:pt>
              <c:pt idx="1">
                <c:v>92</c:v>
              </c:pt>
              <c:pt idx="2">
                <c:v>145</c:v>
              </c:pt>
              <c:pt idx="3">
                <c:v>201</c:v>
              </c:pt>
              <c:pt idx="4">
                <c:v>273</c:v>
              </c:pt>
            </c:numLit>
          </c:val>
          <c:extLst>
            <c:ext xmlns:c16="http://schemas.microsoft.com/office/drawing/2014/chart" uri="{C3380CC4-5D6E-409C-BE32-E72D297353CC}">
              <c16:uniqueId val="{00000000-039D-4990-87B9-FEFF2701D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4FC0-4BB4-957E-AD81E5ED7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8816-47EB-863D-4371EA916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357</c:v>
              </c:pt>
              <c:pt idx="2">
                <c:v>26</c:v>
              </c:pt>
              <c:pt idx="3">
                <c:v>6</c:v>
              </c:pt>
              <c:pt idx="4">
                <c:v>29</c:v>
              </c:pt>
              <c:pt idx="5">
                <c:v>71</c:v>
              </c:pt>
              <c:pt idx="6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1956-4A68-9B4F-EA2BBD5BB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855</c:v>
              </c:pt>
              <c:pt idx="1">
                <c:v>11</c:v>
              </c:pt>
              <c:pt idx="2">
                <c:v>43</c:v>
              </c:pt>
              <c:pt idx="3">
                <c:v>123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94E-431A-9F05-F277240C0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808</c:v>
              </c:pt>
              <c:pt idx="2">
                <c:v>19</c:v>
              </c:pt>
              <c:pt idx="3">
                <c:v>4</c:v>
              </c:pt>
              <c:pt idx="4">
                <c:v>52</c:v>
              </c:pt>
              <c:pt idx="5">
                <c:v>278</c:v>
              </c:pt>
            </c:numLit>
          </c:val>
          <c:extLst>
            <c:ext xmlns:c16="http://schemas.microsoft.com/office/drawing/2014/chart" uri="{C3380CC4-5D6E-409C-BE32-E72D297353CC}">
              <c16:uniqueId val="{00000000-785F-4921-8917-C868B5A08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241</c:v>
              </c:pt>
              <c:pt idx="2">
                <c:v>19</c:v>
              </c:pt>
              <c:pt idx="3">
                <c:v>3</c:v>
              </c:pt>
              <c:pt idx="4">
                <c:v>34</c:v>
              </c:pt>
              <c:pt idx="5">
                <c:v>46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7DB6-4A23-BCC1-CA123EC12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124</c:v>
              </c:pt>
              <c:pt idx="2">
                <c:v>14</c:v>
              </c:pt>
              <c:pt idx="3">
                <c:v>22</c:v>
              </c:pt>
              <c:pt idx="4">
                <c:v>52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813-446F-85CA-730076B48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672</c:v>
              </c:pt>
              <c:pt idx="2">
                <c:v>40</c:v>
              </c:pt>
              <c:pt idx="3">
                <c:v>1</c:v>
              </c:pt>
              <c:pt idx="4">
                <c:v>64</c:v>
              </c:pt>
              <c:pt idx="5">
                <c:v>152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BB8-41F5-8CE0-2890782DB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F1-4244-B7E6-731CF352F9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F1-4244-B7E6-731CF352F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55</c:v>
                </c:pt>
                <c:pt idx="1">
                  <c:v>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1-4244-B7E6-731CF352F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23F-42C1-A64A-E3171F9DE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20</c:v>
              </c:pt>
              <c:pt idx="3">
                <c:v>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32DA-4814-A873-C39C7EA9D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E9C-47A2-9B03-2026893FE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4A3-479C-B441-B162CD6FB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2BA-4DF0-AAA3-CEFC6ABAB2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2BA-4DF0-AAA3-CEFC6ABAB2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3267</c:v>
                </c:pt>
                <c:pt idx="1">
                  <c:v>10716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BA-4DF0-AAA3-CEFC6ABAB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CA-4879-9842-1EB48A5A82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CA-4879-9842-1EB48A5A82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CA-4879-9842-1EB48A5A82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308</c:v>
                </c:pt>
                <c:pt idx="1">
                  <c:v>1025</c:v>
                </c:pt>
                <c:pt idx="2">
                  <c:v>1529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CA-4879-9842-1EB48A5A8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91-4BF0-8778-B51D4BD485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91-4BF0-8778-B51D4BD485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1360</c:v>
                </c:pt>
                <c:pt idx="1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91-4BF0-8778-B51D4BD48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4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41275</xdr:colOff>
      <xdr:row>6</xdr:row>
      <xdr:rowOff>238125</xdr:rowOff>
    </xdr:from>
    <xdr:to>
      <xdr:col>21</xdr:col>
      <xdr:colOff>323850</xdr:colOff>
      <xdr:row>18</xdr:row>
      <xdr:rowOff>95250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269875</xdr:colOff>
      <xdr:row>8</xdr:row>
      <xdr:rowOff>47625</xdr:rowOff>
    </xdr:from>
    <xdr:to>
      <xdr:col>54</xdr:col>
      <xdr:colOff>41275</xdr:colOff>
      <xdr:row>17</xdr:row>
      <xdr:rowOff>114300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41</xdr:row>
      <xdr:rowOff>57149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7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G4" sqref="G4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92" t="s">
        <v>0</v>
      </c>
      <c r="B1" s="19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l4Nb9eRgZz1DhPoHqJKnrcZuaRiPcT0w/EnuKEepSJoo4wYoTMTzDPSjqY2Pdre97kSeBZWXYPZ7oaDufMGw/Q==" saltValue="HcWTt2oqvSPXAQoQG3b1m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3.8554687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805</v>
      </c>
    </row>
    <row r="4" spans="1:5" ht="45.75" thickBot="1" x14ac:dyDescent="0.3">
      <c r="A4" s="7"/>
      <c r="B4" s="8"/>
      <c r="C4" s="50" t="s">
        <v>100</v>
      </c>
      <c r="D4" s="50" t="s">
        <v>847</v>
      </c>
      <c r="E4" s="51" t="s">
        <v>110</v>
      </c>
    </row>
    <row r="5" spans="1:5" ht="16.7" customHeight="1" thickTop="1" thickBot="1" x14ac:dyDescent="0.3">
      <c r="A5" s="11" t="s">
        <v>848</v>
      </c>
      <c r="B5" s="18"/>
      <c r="C5" s="13">
        <v>7</v>
      </c>
      <c r="D5" s="13">
        <v>1</v>
      </c>
      <c r="E5" s="21">
        <v>0</v>
      </c>
    </row>
    <row r="6" spans="1:5" ht="16.7" customHeight="1" thickTop="1" thickBot="1" x14ac:dyDescent="0.3">
      <c r="A6" s="11" t="s">
        <v>849</v>
      </c>
      <c r="B6" s="18"/>
      <c r="C6" s="13">
        <v>0</v>
      </c>
      <c r="D6" s="13">
        <v>0</v>
      </c>
      <c r="E6" s="21">
        <v>0</v>
      </c>
    </row>
    <row r="7" spans="1:5" ht="16.7" customHeight="1" thickTop="1" thickBot="1" x14ac:dyDescent="0.3">
      <c r="A7" s="11" t="s">
        <v>850</v>
      </c>
      <c r="B7" s="18"/>
      <c r="C7" s="13">
        <v>0</v>
      </c>
      <c r="D7" s="13">
        <v>0</v>
      </c>
      <c r="E7" s="21">
        <v>1</v>
      </c>
    </row>
    <row r="8" spans="1:5" ht="16.7" customHeight="1" thickTop="1" thickBot="1" x14ac:dyDescent="0.3">
      <c r="A8" s="11" t="s">
        <v>851</v>
      </c>
      <c r="B8" s="18"/>
      <c r="C8" s="13">
        <v>8</v>
      </c>
      <c r="D8" s="13">
        <v>2</v>
      </c>
      <c r="E8" s="21">
        <v>2</v>
      </c>
    </row>
    <row r="9" spans="1:5" ht="16.7" customHeight="1" thickTop="1" thickBot="1" x14ac:dyDescent="0.3">
      <c r="A9" s="11" t="s">
        <v>459</v>
      </c>
      <c r="B9" s="18"/>
      <c r="C9" s="13">
        <v>1</v>
      </c>
      <c r="D9" s="13">
        <v>1</v>
      </c>
      <c r="E9" s="21">
        <v>0</v>
      </c>
    </row>
    <row r="10" spans="1:5" ht="16.7" customHeight="1" thickTop="1" thickBot="1" x14ac:dyDescent="0.3">
      <c r="A10" s="11" t="s">
        <v>852</v>
      </c>
      <c r="B10" s="18"/>
      <c r="C10" s="13">
        <v>0</v>
      </c>
      <c r="D10" s="13">
        <v>0</v>
      </c>
      <c r="E10" s="21">
        <v>0</v>
      </c>
    </row>
    <row r="11" spans="1:5" ht="16.7" customHeight="1" thickTop="1" thickBot="1" x14ac:dyDescent="0.3">
      <c r="A11" s="53" t="s">
        <v>624</v>
      </c>
      <c r="B11" s="54"/>
      <c r="C11" s="52">
        <v>16</v>
      </c>
      <c r="D11" s="52">
        <v>4</v>
      </c>
      <c r="E11" s="52">
        <v>3</v>
      </c>
    </row>
    <row r="12" spans="1:5" ht="15.75" thickTop="1" x14ac:dyDescent="0.25"/>
    <row r="14" spans="1:5" ht="18.399999999999999" customHeight="1" x14ac:dyDescent="0.25">
      <c r="A14" s="5"/>
      <c r="B14" s="6" t="s">
        <v>853</v>
      </c>
    </row>
    <row r="15" spans="1:5" ht="16.7" customHeight="1" x14ac:dyDescent="0.25">
      <c r="A15" s="11" t="s">
        <v>854</v>
      </c>
      <c r="B15" s="18"/>
      <c r="C15" s="21">
        <v>0</v>
      </c>
    </row>
    <row r="16" spans="1:5" ht="16.7" customHeight="1" x14ac:dyDescent="0.25">
      <c r="A16" s="11" t="s">
        <v>855</v>
      </c>
      <c r="B16" s="18"/>
      <c r="C16" s="21">
        <v>0</v>
      </c>
    </row>
    <row r="17" spans="1:3" ht="16.7" customHeight="1" x14ac:dyDescent="0.25">
      <c r="A17" s="11" t="s">
        <v>856</v>
      </c>
      <c r="B17" s="18"/>
      <c r="C17" s="21">
        <v>5</v>
      </c>
    </row>
    <row r="18" spans="1:3" ht="16.7" customHeight="1" x14ac:dyDescent="0.25">
      <c r="A18" s="207" t="s">
        <v>624</v>
      </c>
      <c r="B18" s="209"/>
      <c r="C18" s="48">
        <v>5</v>
      </c>
    </row>
    <row r="19" spans="1:3" ht="18.399999999999999" customHeight="1" x14ac:dyDescent="0.25">
      <c r="A19" s="5"/>
      <c r="B19" s="6" t="s">
        <v>857</v>
      </c>
    </row>
    <row r="20" spans="1:3" ht="16.7" customHeight="1" x14ac:dyDescent="0.25">
      <c r="A20" s="11" t="s">
        <v>848</v>
      </c>
      <c r="B20" s="18"/>
      <c r="C20" s="21">
        <v>8</v>
      </c>
    </row>
    <row r="21" spans="1:3" ht="16.7" customHeight="1" x14ac:dyDescent="0.25">
      <c r="A21" s="11" t="s">
        <v>849</v>
      </c>
      <c r="B21" s="18"/>
      <c r="C21" s="21">
        <v>1</v>
      </c>
    </row>
    <row r="22" spans="1:3" ht="16.7" customHeight="1" x14ac:dyDescent="0.25">
      <c r="A22" s="11" t="s">
        <v>850</v>
      </c>
      <c r="B22" s="18"/>
      <c r="C22" s="21">
        <v>1</v>
      </c>
    </row>
    <row r="23" spans="1:3" ht="16.7" customHeight="1" x14ac:dyDescent="0.25">
      <c r="A23" s="11" t="s">
        <v>851</v>
      </c>
      <c r="B23" s="18"/>
      <c r="C23" s="21">
        <v>7</v>
      </c>
    </row>
    <row r="24" spans="1:3" ht="16.7" customHeight="1" x14ac:dyDescent="0.25">
      <c r="A24" s="11" t="s">
        <v>459</v>
      </c>
      <c r="B24" s="18"/>
      <c r="C24" s="21">
        <v>0</v>
      </c>
    </row>
    <row r="25" spans="1:3" ht="16.7" customHeight="1" x14ac:dyDescent="0.25">
      <c r="A25" s="11" t="s">
        <v>852</v>
      </c>
      <c r="B25" s="18"/>
      <c r="C25" s="21">
        <v>15</v>
      </c>
    </row>
    <row r="26" spans="1:3" ht="16.7" customHeight="1" x14ac:dyDescent="0.25">
      <c r="A26" s="207" t="s">
        <v>624</v>
      </c>
      <c r="B26" s="209"/>
      <c r="C26" s="48">
        <v>32</v>
      </c>
    </row>
    <row r="28" spans="1:3" ht="18.399999999999999" customHeight="1" x14ac:dyDescent="0.25">
      <c r="A28" s="5"/>
      <c r="B28" s="6" t="s">
        <v>750</v>
      </c>
    </row>
    <row r="29" spans="1:3" ht="16.7" customHeight="1" x14ac:dyDescent="0.25">
      <c r="A29" s="11" t="s">
        <v>752</v>
      </c>
      <c r="B29" s="18"/>
      <c r="C29" s="21">
        <v>1</v>
      </c>
    </row>
    <row r="30" spans="1:3" ht="16.7" customHeight="1" x14ac:dyDescent="0.25">
      <c r="A30" s="11" t="s">
        <v>696</v>
      </c>
      <c r="B30" s="18"/>
      <c r="C30" s="21">
        <v>1</v>
      </c>
    </row>
    <row r="31" spans="1:3" ht="16.7" customHeight="1" x14ac:dyDescent="0.25">
      <c r="A31" s="11" t="s">
        <v>858</v>
      </c>
      <c r="B31" s="18"/>
      <c r="C31" s="21">
        <v>20</v>
      </c>
    </row>
    <row r="32" spans="1:3" ht="16.7" customHeight="1" x14ac:dyDescent="0.25">
      <c r="A32" s="11" t="s">
        <v>790</v>
      </c>
      <c r="B32" s="18"/>
      <c r="C32" s="21">
        <v>2</v>
      </c>
    </row>
    <row r="33" spans="1:3" ht="16.7" customHeight="1" x14ac:dyDescent="0.25">
      <c r="A33" s="11" t="s">
        <v>859</v>
      </c>
      <c r="B33" s="18"/>
      <c r="C33" s="21">
        <v>3</v>
      </c>
    </row>
    <row r="34" spans="1:3" ht="16.7" customHeight="1" x14ac:dyDescent="0.25">
      <c r="A34" s="11" t="s">
        <v>698</v>
      </c>
      <c r="B34" s="18"/>
      <c r="C34" s="21">
        <v>0</v>
      </c>
    </row>
    <row r="35" spans="1:3" ht="16.7" customHeight="1" x14ac:dyDescent="0.25">
      <c r="A35" s="11" t="s">
        <v>699</v>
      </c>
      <c r="B35" s="18"/>
      <c r="C35" s="21">
        <v>0</v>
      </c>
    </row>
    <row r="36" spans="1:3" ht="16.7" customHeight="1" x14ac:dyDescent="0.25">
      <c r="A36" s="11" t="s">
        <v>755</v>
      </c>
      <c r="B36" s="18"/>
      <c r="C36" s="21">
        <v>0</v>
      </c>
    </row>
    <row r="37" spans="1:3" ht="16.7" customHeight="1" x14ac:dyDescent="0.25">
      <c r="A37" s="11" t="s">
        <v>756</v>
      </c>
      <c r="B37" s="18"/>
      <c r="C37" s="21">
        <v>0</v>
      </c>
    </row>
    <row r="38" spans="1:3" ht="16.7" customHeight="1" x14ac:dyDescent="0.25">
      <c r="A38" s="207" t="s">
        <v>624</v>
      </c>
      <c r="B38" s="209"/>
      <c r="C38" s="48">
        <v>27</v>
      </c>
    </row>
    <row r="40" spans="1:3" ht="18.399999999999999" customHeight="1" x14ac:dyDescent="0.25">
      <c r="A40" s="5"/>
      <c r="B40" s="6" t="s">
        <v>860</v>
      </c>
    </row>
    <row r="41" spans="1:3" ht="16.7" customHeight="1" x14ac:dyDescent="0.25">
      <c r="A41" s="11" t="s">
        <v>848</v>
      </c>
      <c r="B41" s="18"/>
      <c r="C41" s="21">
        <v>5</v>
      </c>
    </row>
    <row r="42" spans="1:3" ht="16.7" customHeight="1" x14ac:dyDescent="0.25">
      <c r="A42" s="11" t="s">
        <v>849</v>
      </c>
      <c r="B42" s="18"/>
      <c r="C42" s="21">
        <v>1</v>
      </c>
    </row>
    <row r="43" spans="1:3" ht="16.7" customHeight="1" x14ac:dyDescent="0.25">
      <c r="A43" s="11" t="s">
        <v>850</v>
      </c>
      <c r="B43" s="18"/>
      <c r="C43" s="21">
        <v>2</v>
      </c>
    </row>
    <row r="44" spans="1:3" ht="16.7" customHeight="1" x14ac:dyDescent="0.25">
      <c r="A44" s="11" t="s">
        <v>851</v>
      </c>
      <c r="B44" s="18"/>
      <c r="C44" s="21">
        <v>1</v>
      </c>
    </row>
    <row r="45" spans="1:3" ht="16.7" customHeight="1" x14ac:dyDescent="0.25">
      <c r="A45" s="11" t="s">
        <v>459</v>
      </c>
      <c r="B45" s="18"/>
      <c r="C45" s="21">
        <v>2</v>
      </c>
    </row>
    <row r="46" spans="1:3" ht="16.7" customHeight="1" x14ac:dyDescent="0.25">
      <c r="A46" s="11" t="s">
        <v>852</v>
      </c>
      <c r="B46" s="18"/>
      <c r="C46" s="21">
        <v>2</v>
      </c>
    </row>
    <row r="47" spans="1:3" ht="16.7" customHeight="1" x14ac:dyDescent="0.25">
      <c r="A47" s="207" t="s">
        <v>624</v>
      </c>
      <c r="B47" s="209"/>
      <c r="C47" s="48">
        <v>13</v>
      </c>
    </row>
    <row r="51" spans="1:3" ht="18.399999999999999" customHeight="1" x14ac:dyDescent="0.25">
      <c r="A51" s="5"/>
      <c r="B51" s="6" t="s">
        <v>861</v>
      </c>
    </row>
    <row r="52" spans="1:3" x14ac:dyDescent="0.25">
      <c r="A52" s="193" t="s">
        <v>848</v>
      </c>
      <c r="B52" s="12" t="s">
        <v>77</v>
      </c>
      <c r="C52" s="21">
        <v>2</v>
      </c>
    </row>
    <row r="53" spans="1:3" x14ac:dyDescent="0.25">
      <c r="A53" s="195"/>
      <c r="B53" s="12" t="s">
        <v>78</v>
      </c>
      <c r="C53" s="21">
        <v>1</v>
      </c>
    </row>
    <row r="54" spans="1:3" x14ac:dyDescent="0.25">
      <c r="A54" s="193" t="s">
        <v>849</v>
      </c>
      <c r="B54" s="12" t="s">
        <v>77</v>
      </c>
      <c r="C54" s="21">
        <v>0</v>
      </c>
    </row>
    <row r="55" spans="1:3" x14ac:dyDescent="0.25">
      <c r="A55" s="195"/>
      <c r="B55" s="12" t="s">
        <v>78</v>
      </c>
      <c r="C55" s="21">
        <v>0</v>
      </c>
    </row>
    <row r="56" spans="1:3" x14ac:dyDescent="0.25">
      <c r="A56" s="193" t="s">
        <v>850</v>
      </c>
      <c r="B56" s="12" t="s">
        <v>77</v>
      </c>
      <c r="C56" s="21">
        <v>0</v>
      </c>
    </row>
    <row r="57" spans="1:3" x14ac:dyDescent="0.25">
      <c r="A57" s="195"/>
      <c r="B57" s="12" t="s">
        <v>78</v>
      </c>
      <c r="C57" s="21">
        <v>0</v>
      </c>
    </row>
    <row r="58" spans="1:3" x14ac:dyDescent="0.25">
      <c r="A58" s="193" t="s">
        <v>851</v>
      </c>
      <c r="B58" s="12" t="s">
        <v>77</v>
      </c>
      <c r="C58" s="21">
        <v>0</v>
      </c>
    </row>
    <row r="59" spans="1:3" x14ac:dyDescent="0.25">
      <c r="A59" s="195"/>
      <c r="B59" s="12" t="s">
        <v>78</v>
      </c>
      <c r="C59" s="21">
        <v>0</v>
      </c>
    </row>
    <row r="60" spans="1:3" x14ac:dyDescent="0.25">
      <c r="A60" s="193" t="s">
        <v>459</v>
      </c>
      <c r="B60" s="12" t="s">
        <v>77</v>
      </c>
      <c r="C60" s="21">
        <v>0</v>
      </c>
    </row>
    <row r="61" spans="1:3" x14ac:dyDescent="0.25">
      <c r="A61" s="195"/>
      <c r="B61" s="12" t="s">
        <v>78</v>
      </c>
      <c r="C61" s="21">
        <v>0</v>
      </c>
    </row>
    <row r="62" spans="1:3" x14ac:dyDescent="0.25">
      <c r="A62" s="193" t="s">
        <v>852</v>
      </c>
      <c r="B62" s="12" t="s">
        <v>77</v>
      </c>
      <c r="C62" s="21">
        <v>1</v>
      </c>
    </row>
    <row r="63" spans="1:3" x14ac:dyDescent="0.25">
      <c r="A63" s="195"/>
      <c r="B63" s="12" t="s">
        <v>78</v>
      </c>
      <c r="C63" s="21">
        <v>2</v>
      </c>
    </row>
    <row r="64" spans="1:3" ht="16.7" customHeight="1" x14ac:dyDescent="0.25">
      <c r="A64" s="207" t="s">
        <v>624</v>
      </c>
      <c r="B64" s="209"/>
      <c r="C64" s="48">
        <v>6</v>
      </c>
    </row>
  </sheetData>
  <sheetProtection algorithmName="SHA-512" hashValue="90IJewuEQUKqU8EOSMs2hY4WTioabRrWfDqyeQLiAMY4plqgUHkWAnQssRGIf+uV5fE2iiT6ugbA8a/MKYPP0w==" saltValue="gOOwFZ+S/fW5Sq2EYLSaaQ==" spinCount="100000" sheet="1" objects="1" scenarios="1"/>
  <mergeCells count="11">
    <mergeCell ref="A64:B64"/>
    <mergeCell ref="A52:A53"/>
    <mergeCell ref="A54:A55"/>
    <mergeCell ref="A56:A57"/>
    <mergeCell ref="A58:A59"/>
    <mergeCell ref="A60:A61"/>
    <mergeCell ref="A18:B18"/>
    <mergeCell ref="A26:B26"/>
    <mergeCell ref="A38:B38"/>
    <mergeCell ref="A47:B47"/>
    <mergeCell ref="A62:A6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ht="16.7" customHeight="1" x14ac:dyDescent="0.25">
      <c r="A4" s="7"/>
      <c r="B4" s="8"/>
      <c r="C4" s="46" t="s">
        <v>864</v>
      </c>
      <c r="D4" s="46" t="s">
        <v>60</v>
      </c>
      <c r="E4" s="46" t="s">
        <v>704</v>
      </c>
      <c r="F4" s="46" t="s">
        <v>865</v>
      </c>
    </row>
    <row r="5" spans="1:6" x14ac:dyDescent="0.25">
      <c r="A5" s="193" t="s">
        <v>866</v>
      </c>
      <c r="B5" s="12" t="s">
        <v>867</v>
      </c>
      <c r="C5" s="30"/>
      <c r="D5" s="30"/>
      <c r="E5" s="30"/>
      <c r="F5" s="44"/>
    </row>
    <row r="6" spans="1:6" x14ac:dyDescent="0.25">
      <c r="A6" s="195"/>
      <c r="B6" s="12" t="s">
        <v>868</v>
      </c>
      <c r="C6" s="13">
        <v>50</v>
      </c>
      <c r="D6" s="13">
        <v>37</v>
      </c>
      <c r="E6" s="13">
        <v>16</v>
      </c>
      <c r="F6" s="21">
        <v>0</v>
      </c>
    </row>
    <row r="7" spans="1:6" ht="16.7" customHeight="1" x14ac:dyDescent="0.25">
      <c r="A7" s="11" t="s">
        <v>869</v>
      </c>
      <c r="B7" s="12" t="s">
        <v>870</v>
      </c>
      <c r="C7" s="30"/>
      <c r="D7" s="30"/>
      <c r="E7" s="30"/>
      <c r="F7" s="44"/>
    </row>
    <row r="8" spans="1:6" x14ac:dyDescent="0.25">
      <c r="A8" s="193" t="s">
        <v>871</v>
      </c>
      <c r="B8" s="12" t="s">
        <v>872</v>
      </c>
      <c r="C8" s="13">
        <v>11</v>
      </c>
      <c r="D8" s="13">
        <v>5</v>
      </c>
      <c r="E8" s="13">
        <v>1</v>
      </c>
      <c r="F8" s="21">
        <v>0</v>
      </c>
    </row>
    <row r="9" spans="1:6" x14ac:dyDescent="0.25">
      <c r="A9" s="194"/>
      <c r="B9" s="12" t="s">
        <v>873</v>
      </c>
      <c r="C9" s="13">
        <v>0</v>
      </c>
      <c r="D9" s="13">
        <v>0</v>
      </c>
      <c r="E9" s="13">
        <v>0</v>
      </c>
      <c r="F9" s="21">
        <v>0</v>
      </c>
    </row>
    <row r="10" spans="1:6" x14ac:dyDescent="0.25">
      <c r="A10" s="195"/>
      <c r="B10" s="12" t="s">
        <v>874</v>
      </c>
      <c r="C10" s="30"/>
      <c r="D10" s="30"/>
      <c r="E10" s="30"/>
      <c r="F10" s="44"/>
    </row>
    <row r="11" spans="1:6" x14ac:dyDescent="0.25">
      <c r="A11" s="193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1">
        <v>0</v>
      </c>
    </row>
    <row r="12" spans="1:6" x14ac:dyDescent="0.25">
      <c r="A12" s="195"/>
      <c r="B12" s="12" t="s">
        <v>877</v>
      </c>
      <c r="C12" s="13">
        <v>8</v>
      </c>
      <c r="D12" s="13">
        <v>0</v>
      </c>
      <c r="E12" s="13">
        <v>0</v>
      </c>
      <c r="F12" s="21">
        <v>0</v>
      </c>
    </row>
    <row r="13" spans="1:6" ht="16.7" customHeight="1" x14ac:dyDescent="0.25">
      <c r="A13" s="11" t="s">
        <v>878</v>
      </c>
      <c r="B13" s="12" t="s">
        <v>879</v>
      </c>
      <c r="C13" s="30"/>
      <c r="D13" s="30"/>
      <c r="E13" s="30"/>
      <c r="F13" s="44"/>
    </row>
    <row r="14" spans="1:6" x14ac:dyDescent="0.25">
      <c r="A14" s="193" t="s">
        <v>880</v>
      </c>
      <c r="B14" s="12" t="s">
        <v>881</v>
      </c>
      <c r="C14" s="13">
        <v>1</v>
      </c>
      <c r="D14" s="13">
        <v>1</v>
      </c>
      <c r="E14" s="13">
        <v>1</v>
      </c>
      <c r="F14" s="21">
        <v>0</v>
      </c>
    </row>
    <row r="15" spans="1:6" x14ac:dyDescent="0.25">
      <c r="A15" s="194"/>
      <c r="B15" s="12" t="s">
        <v>882</v>
      </c>
      <c r="C15" s="13">
        <v>3</v>
      </c>
      <c r="D15" s="13">
        <v>0</v>
      </c>
      <c r="E15" s="13">
        <v>0</v>
      </c>
      <c r="F15" s="21">
        <v>0</v>
      </c>
    </row>
    <row r="16" spans="1:6" x14ac:dyDescent="0.25">
      <c r="A16" s="194"/>
      <c r="B16" s="12" t="s">
        <v>883</v>
      </c>
      <c r="C16" s="30"/>
      <c r="D16" s="30"/>
      <c r="E16" s="30"/>
      <c r="F16" s="44"/>
    </row>
    <row r="17" spans="1:6" x14ac:dyDescent="0.25">
      <c r="A17" s="194"/>
      <c r="B17" s="12" t="s">
        <v>884</v>
      </c>
      <c r="C17" s="13">
        <v>7</v>
      </c>
      <c r="D17" s="13">
        <v>0</v>
      </c>
      <c r="E17" s="13">
        <v>1</v>
      </c>
      <c r="F17" s="21">
        <v>0</v>
      </c>
    </row>
    <row r="18" spans="1:6" x14ac:dyDescent="0.25">
      <c r="A18" s="195"/>
      <c r="B18" s="12" t="s">
        <v>885</v>
      </c>
      <c r="C18" s="13">
        <v>0</v>
      </c>
      <c r="D18" s="13">
        <v>0</v>
      </c>
      <c r="E18" s="13">
        <v>0</v>
      </c>
      <c r="F18" s="21">
        <v>0</v>
      </c>
    </row>
    <row r="19" spans="1:6" ht="16.7" customHeight="1" x14ac:dyDescent="0.25">
      <c r="A19" s="11" t="s">
        <v>886</v>
      </c>
      <c r="B19" s="12" t="s">
        <v>887</v>
      </c>
      <c r="C19" s="30"/>
      <c r="D19" s="30"/>
      <c r="E19" s="30"/>
      <c r="F19" s="44"/>
    </row>
    <row r="20" spans="1:6" ht="16.7" customHeight="1" x14ac:dyDescent="0.25">
      <c r="A20" s="11" t="s">
        <v>888</v>
      </c>
      <c r="B20" s="12" t="s">
        <v>889</v>
      </c>
      <c r="C20" s="30"/>
      <c r="D20" s="30"/>
      <c r="E20" s="30"/>
      <c r="F20" s="44"/>
    </row>
    <row r="21" spans="1:6" ht="16.7" customHeight="1" x14ac:dyDescent="0.25">
      <c r="A21" s="211" t="s">
        <v>624</v>
      </c>
      <c r="B21" s="212"/>
      <c r="C21" s="52">
        <v>80</v>
      </c>
      <c r="D21" s="52">
        <v>43</v>
      </c>
      <c r="E21" s="52">
        <v>19</v>
      </c>
      <c r="F21" s="52">
        <v>0</v>
      </c>
    </row>
    <row r="22" spans="1:6" ht="18.399999999999999" customHeight="1" x14ac:dyDescent="0.25">
      <c r="A22" s="5"/>
      <c r="B22" s="6" t="s">
        <v>805</v>
      </c>
    </row>
    <row r="23" spans="1:6" ht="16.7" customHeight="1" x14ac:dyDescent="0.25">
      <c r="A23" s="11" t="s">
        <v>100</v>
      </c>
      <c r="B23" s="18"/>
      <c r="C23" s="21">
        <v>0</v>
      </c>
    </row>
    <row r="24" spans="1:6" ht="16.7" customHeight="1" x14ac:dyDescent="0.25">
      <c r="A24" s="11" t="s">
        <v>110</v>
      </c>
      <c r="B24" s="18"/>
      <c r="C24" s="21">
        <v>0</v>
      </c>
    </row>
    <row r="25" spans="1:6" ht="16.7" customHeight="1" x14ac:dyDescent="0.25">
      <c r="A25" s="11" t="s">
        <v>890</v>
      </c>
      <c r="B25" s="18"/>
      <c r="C25" s="21">
        <v>0</v>
      </c>
    </row>
    <row r="26" spans="1:6" ht="16.7" customHeight="1" x14ac:dyDescent="0.25">
      <c r="A26" s="207" t="s">
        <v>624</v>
      </c>
      <c r="B26" s="209"/>
      <c r="C26" s="48">
        <v>0</v>
      </c>
    </row>
    <row r="27" spans="1:6" ht="18.399999999999999" customHeight="1" x14ac:dyDescent="0.25">
      <c r="A27" s="5"/>
      <c r="B27" s="6" t="s">
        <v>891</v>
      </c>
    </row>
    <row r="28" spans="1:6" ht="16.7" customHeight="1" x14ac:dyDescent="0.25">
      <c r="A28" s="11" t="s">
        <v>892</v>
      </c>
      <c r="B28" s="18"/>
      <c r="C28" s="21">
        <v>5</v>
      </c>
    </row>
    <row r="29" spans="1:6" ht="16.7" customHeight="1" x14ac:dyDescent="0.25">
      <c r="A29" s="11" t="s">
        <v>893</v>
      </c>
      <c r="B29" s="18"/>
      <c r="C29" s="21">
        <v>13</v>
      </c>
    </row>
    <row r="30" spans="1:6" ht="16.7" customHeight="1" x14ac:dyDescent="0.25">
      <c r="A30" s="11" t="s">
        <v>78</v>
      </c>
      <c r="B30" s="18"/>
      <c r="C30" s="21">
        <v>1</v>
      </c>
    </row>
    <row r="31" spans="1:6" ht="16.7" customHeight="1" x14ac:dyDescent="0.25">
      <c r="A31" s="207" t="s">
        <v>624</v>
      </c>
      <c r="B31" s="209"/>
      <c r="C31" s="48">
        <v>19</v>
      </c>
    </row>
    <row r="32" spans="1:6" ht="18.399999999999999" customHeight="1" x14ac:dyDescent="0.25">
      <c r="A32" s="5"/>
      <c r="B32" s="6" t="s">
        <v>894</v>
      </c>
    </row>
    <row r="33" spans="1:3" ht="16.7" customHeight="1" x14ac:dyDescent="0.25">
      <c r="A33" s="11" t="s">
        <v>895</v>
      </c>
      <c r="B33" s="18"/>
      <c r="C33" s="21">
        <v>21</v>
      </c>
    </row>
    <row r="34" spans="1:3" ht="16.7" customHeight="1" x14ac:dyDescent="0.25">
      <c r="A34" s="11" t="s">
        <v>896</v>
      </c>
      <c r="B34" s="18"/>
      <c r="C34" s="21">
        <v>18</v>
      </c>
    </row>
    <row r="35" spans="1:3" ht="16.7" customHeight="1" x14ac:dyDescent="0.25">
      <c r="A35" s="207" t="s">
        <v>624</v>
      </c>
      <c r="B35" s="209"/>
      <c r="C35" s="48">
        <v>39</v>
      </c>
    </row>
    <row r="41" spans="1:3" x14ac:dyDescent="0.25">
      <c r="A41" s="5"/>
    </row>
    <row r="42" spans="1:3" x14ac:dyDescent="0.25">
      <c r="A42" s="210" t="s">
        <v>64</v>
      </c>
    </row>
    <row r="43" spans="1:3" x14ac:dyDescent="0.25">
      <c r="A43" s="210"/>
    </row>
  </sheetData>
  <sheetProtection algorithmName="SHA-512" hashValue="id00xTmQrfAn1xhAZy4DCT7+0rzPKT+uzoJSSe+sEo6BPSIq6+BA30c5KFq35EFNHS/KOEKeNwtGkNOkiMzKOA==" saltValue="zEpdtyi445gkBQaC9ogmyQ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3" width="11.42578125" style="105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9.42578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7.140625" style="105" customWidth="1"/>
    <col min="64" max="65" width="6.5703125" style="105" customWidth="1"/>
    <col min="66" max="66" width="9" style="105" customWidth="1"/>
    <col min="67" max="68" width="7" style="105" customWidth="1"/>
    <col min="69" max="69" width="8.7109375" style="105" customWidth="1"/>
    <col min="70" max="70" width="6.7109375" style="105" customWidth="1"/>
    <col min="71" max="71" width="9" style="105" customWidth="1"/>
    <col min="72" max="72" width="6.140625" style="105" customWidth="1"/>
    <col min="73" max="73" width="6.71093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7" width="11.42578125" style="105"/>
    <col min="88" max="88" width="2.71093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3" width="17.85546875" style="105" customWidth="1"/>
    <col min="94" max="16384" width="11.42578125" style="105"/>
  </cols>
  <sheetData>
    <row r="1" spans="1:92" ht="18.75" x14ac:dyDescent="0.25">
      <c r="A1" s="103"/>
      <c r="B1" s="104"/>
      <c r="C1" s="215" t="s">
        <v>1006</v>
      </c>
      <c r="D1" s="215"/>
      <c r="E1" s="215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3"/>
    </row>
    <row r="2" spans="1:92" s="107" customFormat="1" ht="11.25" x14ac:dyDescent="0.25">
      <c r="A2" s="106">
        <v>0</v>
      </c>
      <c r="H2" s="108"/>
      <c r="Z2" s="213"/>
      <c r="AA2" s="213"/>
      <c r="AB2" s="213"/>
      <c r="AC2" s="213"/>
      <c r="AH2" s="213"/>
      <c r="AI2" s="213"/>
      <c r="AJ2" s="213"/>
      <c r="AK2" s="213"/>
      <c r="AV2" s="214"/>
      <c r="AW2" s="214"/>
      <c r="AX2" s="214"/>
      <c r="AY2" s="214"/>
      <c r="AZ2" s="214"/>
      <c r="BA2" s="214"/>
      <c r="BK2" s="214" t="s">
        <v>1007</v>
      </c>
      <c r="BL2" s="214"/>
      <c r="BM2" s="214"/>
      <c r="BN2" s="214"/>
      <c r="BO2" s="214"/>
      <c r="BP2" s="214"/>
      <c r="BQ2" s="214"/>
      <c r="BR2" s="214"/>
      <c r="BS2" s="214"/>
      <c r="BT2" s="214"/>
      <c r="CK2" s="108"/>
    </row>
    <row r="3" spans="1:92" s="107" customFormat="1" ht="11.25" x14ac:dyDescent="0.25">
      <c r="Z3" s="213" t="s">
        <v>1008</v>
      </c>
      <c r="AA3" s="213"/>
      <c r="AB3" s="213"/>
      <c r="AC3" s="213"/>
      <c r="AH3" s="213" t="s">
        <v>1009</v>
      </c>
      <c r="AI3" s="213"/>
      <c r="AJ3" s="213"/>
      <c r="AK3" s="213"/>
      <c r="AV3" s="214" t="s">
        <v>805</v>
      </c>
      <c r="AW3" s="214"/>
      <c r="AX3" s="214"/>
      <c r="AY3" s="214"/>
      <c r="AZ3" s="214"/>
      <c r="BA3" s="214"/>
      <c r="CK3" s="108"/>
    </row>
    <row r="4" spans="1:92" s="109" customFormat="1" ht="21.75" customHeight="1" x14ac:dyDescent="0.25">
      <c r="C4" s="213" t="s">
        <v>12</v>
      </c>
      <c r="D4" s="213"/>
      <c r="E4" s="213"/>
      <c r="I4" s="213" t="s">
        <v>35</v>
      </c>
      <c r="J4" s="213"/>
      <c r="K4" s="213"/>
      <c r="L4" s="213"/>
      <c r="M4" s="213"/>
      <c r="Q4" s="213" t="s">
        <v>1010</v>
      </c>
      <c r="R4" s="213"/>
      <c r="S4" s="213"/>
      <c r="T4" s="213"/>
      <c r="U4" s="213"/>
      <c r="V4" s="213"/>
      <c r="AP4" s="213" t="s">
        <v>1011</v>
      </c>
      <c r="AQ4" s="213"/>
      <c r="AR4" s="213"/>
      <c r="BE4" s="213" t="s">
        <v>805</v>
      </c>
      <c r="BF4" s="213"/>
      <c r="BG4" s="213"/>
      <c r="BK4" s="217" t="s">
        <v>1012</v>
      </c>
      <c r="BL4" s="216" t="s">
        <v>1013</v>
      </c>
      <c r="BM4" s="216" t="s">
        <v>1014</v>
      </c>
      <c r="BN4" s="216" t="s">
        <v>148</v>
      </c>
      <c r="BO4" s="216" t="s">
        <v>1015</v>
      </c>
      <c r="BP4" s="216" t="s">
        <v>1016</v>
      </c>
      <c r="BQ4" s="216" t="s">
        <v>1017</v>
      </c>
      <c r="BR4" s="216" t="s">
        <v>255</v>
      </c>
      <c r="BS4" s="218" t="s">
        <v>1018</v>
      </c>
      <c r="BT4" s="218" t="s">
        <v>262</v>
      </c>
      <c r="BU4" s="218" t="s">
        <v>275</v>
      </c>
      <c r="BX4" s="213" t="s">
        <v>134</v>
      </c>
      <c r="BY4" s="213"/>
      <c r="BZ4" s="213"/>
      <c r="CE4" s="213" t="s">
        <v>1019</v>
      </c>
      <c r="CF4" s="213"/>
      <c r="CK4" s="213" t="s">
        <v>43</v>
      </c>
      <c r="CL4" s="213"/>
      <c r="CM4" s="213"/>
      <c r="CN4" s="213"/>
    </row>
    <row r="5" spans="1:92" s="109" customFormat="1" ht="14.25" customHeight="1" x14ac:dyDescent="0.25">
      <c r="Z5" s="110" t="s">
        <v>1020</v>
      </c>
      <c r="AA5" s="111" t="s">
        <v>1021</v>
      </c>
      <c r="AB5" s="111" t="s">
        <v>77</v>
      </c>
      <c r="AC5" s="112" t="s">
        <v>77</v>
      </c>
      <c r="AH5" s="110" t="s">
        <v>1020</v>
      </c>
      <c r="AI5" s="111" t="s">
        <v>1021</v>
      </c>
      <c r="AJ5" s="111" t="s">
        <v>77</v>
      </c>
      <c r="AK5" s="112" t="s">
        <v>77</v>
      </c>
      <c r="AV5" s="217" t="s">
        <v>1022</v>
      </c>
      <c r="AW5" s="216" t="s">
        <v>1023</v>
      </c>
      <c r="AX5" s="216" t="s">
        <v>1024</v>
      </c>
      <c r="AY5" s="216" t="s">
        <v>105</v>
      </c>
      <c r="AZ5" s="216" t="s">
        <v>106</v>
      </c>
      <c r="BA5" s="218" t="s">
        <v>107</v>
      </c>
      <c r="BK5" s="217"/>
      <c r="BL5" s="216"/>
      <c r="BM5" s="216"/>
      <c r="BN5" s="216"/>
      <c r="BO5" s="216"/>
      <c r="BP5" s="216"/>
      <c r="BQ5" s="216"/>
      <c r="BR5" s="216"/>
      <c r="BS5" s="218"/>
      <c r="BT5" s="218"/>
      <c r="BU5" s="218"/>
    </row>
    <row r="6" spans="1:92" s="109" customFormat="1" ht="14.25" customHeight="1" x14ac:dyDescent="0.25">
      <c r="C6" s="113" t="s">
        <v>18</v>
      </c>
      <c r="D6" s="114" t="s">
        <v>1025</v>
      </c>
      <c r="E6" s="113" t="s">
        <v>22</v>
      </c>
      <c r="I6" s="115" t="s">
        <v>44</v>
      </c>
      <c r="J6" s="114" t="s">
        <v>1026</v>
      </c>
      <c r="K6" s="114" t="s">
        <v>58</v>
      </c>
      <c r="L6" s="114" t="s">
        <v>60</v>
      </c>
      <c r="M6" s="116" t="s">
        <v>1027</v>
      </c>
      <c r="N6" s="117" t="s">
        <v>1028</v>
      </c>
      <c r="O6" s="117"/>
      <c r="Q6" s="115" t="s">
        <v>1029</v>
      </c>
      <c r="R6" s="114" t="s">
        <v>1030</v>
      </c>
      <c r="S6" s="114" t="s">
        <v>1031</v>
      </c>
      <c r="T6" s="114" t="s">
        <v>698</v>
      </c>
      <c r="U6" s="114" t="s">
        <v>1032</v>
      </c>
      <c r="V6" s="116" t="s">
        <v>188</v>
      </c>
      <c r="Z6" s="118" t="s">
        <v>1033</v>
      </c>
      <c r="AA6" s="119" t="s">
        <v>1033</v>
      </c>
      <c r="AB6" s="119" t="s">
        <v>1034</v>
      </c>
      <c r="AC6" s="120" t="s">
        <v>1035</v>
      </c>
      <c r="AH6" s="118" t="s">
        <v>1033</v>
      </c>
      <c r="AI6" s="119" t="s">
        <v>1033</v>
      </c>
      <c r="AJ6" s="119" t="s">
        <v>1034</v>
      </c>
      <c r="AK6" s="120" t="s">
        <v>1035</v>
      </c>
      <c r="AP6" s="115" t="s">
        <v>1036</v>
      </c>
      <c r="AQ6" s="114" t="s">
        <v>96</v>
      </c>
      <c r="AR6" s="116" t="s">
        <v>1037</v>
      </c>
      <c r="AV6" s="217"/>
      <c r="AW6" s="216"/>
      <c r="AX6" s="216"/>
      <c r="AY6" s="216"/>
      <c r="AZ6" s="216"/>
      <c r="BA6" s="218"/>
      <c r="BE6" s="115" t="s">
        <v>109</v>
      </c>
      <c r="BF6" s="114" t="s">
        <v>110</v>
      </c>
      <c r="BG6" s="116" t="s">
        <v>1038</v>
      </c>
      <c r="BK6" s="217"/>
      <c r="BL6" s="216"/>
      <c r="BM6" s="216"/>
      <c r="BN6" s="216"/>
      <c r="BO6" s="216"/>
      <c r="BP6" s="216"/>
      <c r="BQ6" s="216"/>
      <c r="BR6" s="216"/>
      <c r="BS6" s="218"/>
      <c r="BT6" s="218"/>
      <c r="BU6" s="218"/>
      <c r="BX6" s="115" t="s">
        <v>1012</v>
      </c>
      <c r="BY6" s="114" t="s">
        <v>1039</v>
      </c>
      <c r="BZ6" s="116" t="s">
        <v>107</v>
      </c>
      <c r="CE6" s="115" t="s">
        <v>1040</v>
      </c>
      <c r="CF6" s="116" t="s">
        <v>1041</v>
      </c>
      <c r="CL6" s="115" t="s">
        <v>44</v>
      </c>
      <c r="CM6" s="116" t="s">
        <v>45</v>
      </c>
    </row>
    <row r="7" spans="1:92" s="121" customFormat="1" ht="21" customHeight="1" x14ac:dyDescent="0.25">
      <c r="C7" s="122">
        <f>DatosGenerales!C9</f>
        <v>13687</v>
      </c>
      <c r="D7" s="123">
        <f>SUM(DatosGenerales!C16:C20)</f>
        <v>3267</v>
      </c>
      <c r="E7" s="124">
        <f>SUM(DatosGenerales!C13:C15)</f>
        <v>10716</v>
      </c>
      <c r="I7" s="125">
        <f>DatosGenerales!C27</f>
        <v>2231</v>
      </c>
      <c r="J7" s="123">
        <f>DatosGenerales!C28</f>
        <v>308</v>
      </c>
      <c r="K7" s="122">
        <f>SUM(DatosGenerales!C29:C30)</f>
        <v>1025</v>
      </c>
      <c r="L7" s="123">
        <f>DatosGenerales!C32</f>
        <v>1529</v>
      </c>
      <c r="M7" s="122">
        <f>DatosGenerales!C81</f>
        <v>1360</v>
      </c>
      <c r="N7" s="126">
        <f>L7-M7</f>
        <v>169</v>
      </c>
      <c r="O7" s="126"/>
      <c r="Q7" s="127">
        <f>DatosGenerales!C32</f>
        <v>1529</v>
      </c>
      <c r="R7" s="128">
        <f>DatosGenerales!C43</f>
        <v>1745</v>
      </c>
      <c r="S7" s="128">
        <f>DatosGenerales!C44</f>
        <v>35</v>
      </c>
      <c r="T7" s="128">
        <f>DatosGenerales!C55</f>
        <v>22</v>
      </c>
      <c r="U7" s="128">
        <f>DatosGenerales!C66</f>
        <v>1</v>
      </c>
      <c r="V7" s="129">
        <f>SUM(Q7:U7)</f>
        <v>3332</v>
      </c>
      <c r="Z7" s="125">
        <f>SUM(DatosGenerales!C90,DatosGenerales!C91,DatosGenerales!C93)</f>
        <v>1294</v>
      </c>
      <c r="AA7" s="123">
        <f>SUM(DatosGenerales!C92,DatosGenerales!C94)</f>
        <v>266</v>
      </c>
      <c r="AB7" s="123">
        <f>DatosGenerales!C90</f>
        <v>583</v>
      </c>
      <c r="AC7" s="130">
        <f>DatosGenerales!C91</f>
        <v>620</v>
      </c>
      <c r="AH7" s="125">
        <f>SUM(DatosGenerales!C98,DatosGenerales!C99,DatosGenerales!C101)</f>
        <v>127</v>
      </c>
      <c r="AI7" s="123">
        <f>SUM(DatosGenerales!C100,DatosGenerales!C102)</f>
        <v>7</v>
      </c>
      <c r="AJ7" s="123">
        <f>DatosGenerales!C98</f>
        <v>83</v>
      </c>
      <c r="AK7" s="130">
        <f>DatosGenerales!C99</f>
        <v>41</v>
      </c>
      <c r="AP7" s="125">
        <f>SUM(DatosGenerales!C116:C117)</f>
        <v>114</v>
      </c>
      <c r="AQ7" s="123">
        <f>SUM(DatosGenerales!C118:C119)</f>
        <v>2</v>
      </c>
      <c r="AR7" s="130">
        <f>SUM(DatosGenerales!C120:C121)</f>
        <v>8</v>
      </c>
      <c r="AV7" s="125">
        <f>DatosGenerales!C125</f>
        <v>4</v>
      </c>
      <c r="AW7" s="123">
        <f>DatosGenerales!C126</f>
        <v>21</v>
      </c>
      <c r="AX7" s="123">
        <f>DatosGenerales!C127</f>
        <v>5</v>
      </c>
      <c r="AY7" s="123">
        <f>DatosGenerales!C128</f>
        <v>1</v>
      </c>
      <c r="AZ7" s="123">
        <f>DatosGenerales!C129</f>
        <v>21</v>
      </c>
      <c r="BA7" s="130">
        <f>DatosGenerales!C130</f>
        <v>3</v>
      </c>
      <c r="BE7" s="125">
        <f>DatosGenerales!C131</f>
        <v>31</v>
      </c>
      <c r="BF7" s="123">
        <f>DatosGenerales!C132</f>
        <v>21</v>
      </c>
      <c r="BG7" s="129">
        <f>DatosGenerales!C134</f>
        <v>11</v>
      </c>
      <c r="BK7" s="125">
        <f>DatosGenerales!C233</f>
        <v>2067</v>
      </c>
      <c r="BL7" s="128">
        <f>DatosGenerales!C237</f>
        <v>37</v>
      </c>
      <c r="BM7" s="128">
        <f>DatosGenerales!C271</f>
        <v>485</v>
      </c>
      <c r="BN7" s="128">
        <f>DatosGenerales!C273</f>
        <v>6</v>
      </c>
      <c r="BO7" s="128">
        <f>DatosGenerales!C283</f>
        <v>52</v>
      </c>
      <c r="BP7" s="128">
        <f>DatosGenerales!C287</f>
        <v>0</v>
      </c>
      <c r="BQ7" s="128">
        <f>DatosGenerales!C299</f>
        <v>5</v>
      </c>
      <c r="BR7" s="128">
        <f>DatosGenerales!C303</f>
        <v>39</v>
      </c>
      <c r="BS7" s="130">
        <f>DatosGenerales!C307</f>
        <v>69</v>
      </c>
      <c r="BT7" s="130">
        <f>DatosGenerales!C321</f>
        <v>402</v>
      </c>
      <c r="BU7" s="130">
        <f>DatosGenerales!C344</f>
        <v>3127</v>
      </c>
      <c r="BX7" s="125">
        <f>DatosGenerales!C176</f>
        <v>3170</v>
      </c>
      <c r="BY7" s="123">
        <f>DatosGenerales!C177</f>
        <v>729</v>
      </c>
      <c r="BZ7" s="130">
        <f>DatosGenerales!C178</f>
        <v>945</v>
      </c>
      <c r="CE7" s="125">
        <f>DatosGenerales!C184</f>
        <v>55</v>
      </c>
      <c r="CF7" s="130">
        <f>DatosGenerales!C187</f>
        <v>283</v>
      </c>
      <c r="CL7" s="125">
        <f>DatosGenerales!C35</f>
        <v>8038</v>
      </c>
      <c r="CM7" s="130">
        <f>DatosGenerales!C36</f>
        <v>2267</v>
      </c>
    </row>
    <row r="8" spans="1:92" x14ac:dyDescent="0.25">
      <c r="B8" s="131"/>
    </row>
    <row r="15" spans="1:92" x14ac:dyDescent="0.25">
      <c r="AV15" s="132"/>
      <c r="AW15" s="132"/>
      <c r="AX15" s="132"/>
      <c r="AY15" s="132"/>
      <c r="AZ15" s="132"/>
      <c r="BA15" s="132"/>
      <c r="BB15" s="132"/>
    </row>
    <row r="16" spans="1:92" ht="12.75" customHeight="1" x14ac:dyDescent="0.25">
      <c r="AV16" s="133"/>
      <c r="AW16" s="133"/>
      <c r="AX16" s="133"/>
      <c r="AY16" s="133"/>
      <c r="AZ16" s="133"/>
      <c r="BA16" s="133"/>
      <c r="BB16" s="132"/>
    </row>
    <row r="17" spans="19:92" x14ac:dyDescent="0.25">
      <c r="AV17" s="133"/>
      <c r="AW17" s="133"/>
      <c r="AX17" s="133"/>
      <c r="AY17" s="133"/>
      <c r="AZ17" s="133"/>
      <c r="BA17" s="133"/>
      <c r="BB17" s="132"/>
    </row>
    <row r="18" spans="19:92" x14ac:dyDescent="0.25">
      <c r="AV18" s="132"/>
      <c r="AW18" s="132"/>
      <c r="AX18" s="132"/>
      <c r="AY18" s="132"/>
      <c r="AZ18" s="132"/>
      <c r="BA18" s="132"/>
      <c r="BB18" s="132"/>
    </row>
    <row r="19" spans="19:92" x14ac:dyDescent="0.25">
      <c r="CN19" s="105" t="s">
        <v>1042</v>
      </c>
    </row>
    <row r="22" spans="19:92" x14ac:dyDescent="0.2">
      <c r="BK22" s="134" t="s">
        <v>1043</v>
      </c>
      <c r="BO22" s="134"/>
    </row>
    <row r="23" spans="19:92" x14ac:dyDescent="0.25">
      <c r="S23" s="135"/>
      <c r="Z23" s="136"/>
      <c r="AH23" s="136"/>
    </row>
    <row r="30" spans="19:92" x14ac:dyDescent="0.25">
      <c r="BJ30" s="137"/>
    </row>
    <row r="31" spans="19:92" s="109" customFormat="1" ht="12.75" customHeight="1" x14ac:dyDescent="0.25">
      <c r="BJ31" s="138"/>
    </row>
    <row r="32" spans="19:92" s="121" customFormat="1" ht="12" x14ac:dyDescent="0.25">
      <c r="BJ32" s="139"/>
    </row>
    <row r="33" spans="62:67" x14ac:dyDescent="0.25">
      <c r="BJ33" s="137"/>
    </row>
    <row r="38" spans="62:67" ht="15.75" x14ac:dyDescent="0.25">
      <c r="BN38" s="140" t="s">
        <v>1044</v>
      </c>
      <c r="BO38" s="141">
        <v>13</v>
      </c>
    </row>
    <row r="41" spans="62:67" x14ac:dyDescent="0.2">
      <c r="BK41" s="134" t="s">
        <v>1045</v>
      </c>
    </row>
    <row r="51" spans="63:73" x14ac:dyDescent="0.25">
      <c r="BK51" s="142" t="s">
        <v>1046</v>
      </c>
      <c r="BL51" s="142" t="s">
        <v>1046</v>
      </c>
      <c r="BM51" s="137"/>
    </row>
    <row r="52" spans="63:73" x14ac:dyDescent="0.25">
      <c r="BK52" s="142" t="s">
        <v>1047</v>
      </c>
      <c r="BL52" s="142" t="s">
        <v>1048</v>
      </c>
      <c r="BM52" s="138"/>
      <c r="BN52" s="109"/>
      <c r="BO52" s="109"/>
      <c r="BP52" s="109"/>
      <c r="BQ52" s="109"/>
      <c r="BR52" s="109"/>
      <c r="BS52" s="109"/>
      <c r="BT52" s="109"/>
      <c r="BU52" s="109"/>
    </row>
    <row r="53" spans="63:73" x14ac:dyDescent="0.25">
      <c r="BK53" s="143">
        <f>SUM(DatosGenerales!C220,DatosGenerales!C222,DatosGenerales!C224)</f>
        <v>457</v>
      </c>
      <c r="BL53" s="143">
        <f>SUM(DatosGenerales!C221,DatosGenerales!C223,DatosGenerales!C225)</f>
        <v>816</v>
      </c>
      <c r="BM53" s="139"/>
      <c r="BN53" s="121"/>
      <c r="BO53" s="121"/>
      <c r="BP53" s="121"/>
      <c r="BQ53" s="121"/>
      <c r="BR53" s="121"/>
      <c r="BS53" s="121"/>
      <c r="BT53" s="121"/>
      <c r="BU53" s="121"/>
    </row>
    <row r="55" spans="63:73" x14ac:dyDescent="0.2">
      <c r="BK55" s="134" t="s">
        <v>1049</v>
      </c>
    </row>
    <row r="65" spans="63:71" x14ac:dyDescent="0.25">
      <c r="BK65" s="142" t="s">
        <v>1050</v>
      </c>
      <c r="BL65" s="142" t="s">
        <v>1051</v>
      </c>
      <c r="BM65" s="142" t="s">
        <v>1052</v>
      </c>
      <c r="BN65" s="142"/>
    </row>
    <row r="66" spans="63:71" x14ac:dyDescent="0.25">
      <c r="BK66" s="143">
        <f>SUM(DatosGenerales!C220:C221)</f>
        <v>53</v>
      </c>
      <c r="BL66" s="143">
        <f>SUM(DatosGenerales!C222:C223)</f>
        <v>876</v>
      </c>
      <c r="BM66" s="143">
        <f>SUM(DatosGenerales!C224:C225)</f>
        <v>344</v>
      </c>
      <c r="BN66" s="143"/>
      <c r="BO66" s="121"/>
      <c r="BP66" s="121"/>
      <c r="BQ66" s="121"/>
      <c r="BR66" s="121"/>
      <c r="BS66" s="121"/>
    </row>
  </sheetData>
  <sheetProtection algorithmName="SHA-512" hashValue="UeTdqwBGrLa14g7DRBJ7SfZfvbDTQ3Jngx1plFED+4eSBeoVRbyOx9dmz2VXdzeCvZPHrty1vwIBa7VgjpWisQ==" saltValue="KYlkKk89UllYlXQ+jp3W5w==" spinCount="100000" sheet="1" objects="1" scenario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5" customWidth="1"/>
    <col min="2" max="2" width="7.85546875" style="145" customWidth="1"/>
    <col min="3" max="3" width="11.42578125" style="145"/>
    <col min="4" max="4" width="12" style="145" customWidth="1"/>
    <col min="5" max="5" width="51" style="145" customWidth="1"/>
    <col min="6" max="6" width="2.7109375" style="145" customWidth="1"/>
    <col min="7" max="7" width="7.85546875" style="145" customWidth="1"/>
    <col min="8" max="9" width="11.42578125" style="145"/>
    <col min="10" max="10" width="51" style="145" customWidth="1"/>
    <col min="11" max="11" width="2.7109375" style="145" customWidth="1"/>
    <col min="12" max="12" width="7.85546875" style="145" customWidth="1"/>
    <col min="13" max="14" width="11.42578125" style="145"/>
    <col min="15" max="15" width="51" style="145" customWidth="1"/>
    <col min="16" max="16" width="2.7109375" style="145" customWidth="1"/>
    <col min="17" max="17" width="7.85546875" style="145" customWidth="1"/>
    <col min="18" max="19" width="11.42578125" style="145"/>
    <col min="20" max="20" width="51" style="145" customWidth="1"/>
    <col min="21" max="21" width="2.7109375" style="145" customWidth="1"/>
    <col min="22" max="22" width="7.85546875" style="145" customWidth="1"/>
    <col min="23" max="24" width="11.42578125" style="145"/>
    <col min="25" max="25" width="51" style="145" customWidth="1"/>
    <col min="26" max="26" width="2.7109375" style="145" customWidth="1"/>
    <col min="27" max="27" width="7.85546875" style="145" customWidth="1"/>
    <col min="28" max="29" width="11.42578125" style="145"/>
    <col min="30" max="30" width="51" style="145" customWidth="1"/>
    <col min="31" max="31" width="2.7109375" style="145" customWidth="1"/>
    <col min="32" max="32" width="7.85546875" style="145" customWidth="1"/>
    <col min="33" max="34" width="11.42578125" style="145"/>
    <col min="35" max="35" width="51" style="145" customWidth="1"/>
    <col min="36" max="36" width="2.7109375" style="145" customWidth="1"/>
    <col min="37" max="37" width="7.85546875" style="145" customWidth="1"/>
    <col min="38" max="39" width="11.42578125" style="145"/>
    <col min="40" max="40" width="51" style="145" customWidth="1"/>
    <col min="41" max="41" width="2.7109375" style="145" customWidth="1"/>
    <col min="42" max="42" width="7.85546875" style="145" customWidth="1"/>
    <col min="43" max="44" width="11.42578125" style="145"/>
    <col min="45" max="45" width="51" style="145" customWidth="1"/>
    <col min="46" max="46" width="2.7109375" style="145" customWidth="1"/>
    <col min="47" max="47" width="7.85546875" style="145" customWidth="1"/>
    <col min="48" max="49" width="11.42578125" style="145"/>
    <col min="50" max="50" width="51" style="145" customWidth="1"/>
    <col min="51" max="51" width="2.7109375" style="145" customWidth="1"/>
    <col min="52" max="52" width="7.85546875" style="145" customWidth="1"/>
    <col min="53" max="54" width="11.42578125" style="145"/>
    <col min="55" max="55" width="51" style="145" customWidth="1"/>
    <col min="56" max="56" width="2.7109375" style="145" customWidth="1"/>
    <col min="57" max="57" width="7.85546875" style="145" customWidth="1"/>
    <col min="58" max="59" width="11.42578125" style="145"/>
    <col min="60" max="60" width="51" style="145" customWidth="1"/>
    <col min="61" max="61" width="2.7109375" style="145" customWidth="1"/>
    <col min="62" max="16384" width="11.42578125" style="145"/>
  </cols>
  <sheetData>
    <row r="1" spans="1:61" ht="18.75" customHeight="1" x14ac:dyDescent="0.2">
      <c r="A1" s="144"/>
      <c r="C1" s="134" t="s">
        <v>1053</v>
      </c>
      <c r="F1" s="144"/>
      <c r="K1" s="144"/>
      <c r="P1" s="144"/>
      <c r="U1" s="144"/>
      <c r="Z1" s="144"/>
      <c r="AE1" s="144"/>
      <c r="AJ1" s="144"/>
      <c r="AO1" s="144"/>
      <c r="AT1" s="144"/>
      <c r="AY1" s="144"/>
      <c r="BD1" s="144"/>
      <c r="BF1" s="146"/>
      <c r="BI1" s="144"/>
    </row>
    <row r="2" spans="1:61" x14ac:dyDescent="0.2">
      <c r="BG2" s="147"/>
      <c r="BH2" s="146"/>
    </row>
    <row r="3" spans="1:61" s="134" customFormat="1" x14ac:dyDescent="0.2">
      <c r="C3" s="134" t="s">
        <v>1054</v>
      </c>
      <c r="H3" s="134" t="s">
        <v>1055</v>
      </c>
      <c r="M3" s="134" t="s">
        <v>1056</v>
      </c>
      <c r="R3" s="134" t="s">
        <v>1057</v>
      </c>
      <c r="W3" s="134" t="s">
        <v>1058</v>
      </c>
      <c r="AB3" s="134" t="s">
        <v>1059</v>
      </c>
      <c r="AG3" s="134" t="s">
        <v>1060</v>
      </c>
      <c r="AL3" s="134" t="s">
        <v>1061</v>
      </c>
      <c r="AQ3" s="134" t="s">
        <v>1062</v>
      </c>
      <c r="AV3" s="134" t="s">
        <v>1063</v>
      </c>
      <c r="BA3" s="134" t="s">
        <v>1064</v>
      </c>
      <c r="BF3" s="134" t="s">
        <v>1065</v>
      </c>
    </row>
    <row r="5" spans="1:61" x14ac:dyDescent="0.2">
      <c r="H5" s="146"/>
      <c r="I5" s="146"/>
      <c r="M5" s="146"/>
      <c r="N5" s="146"/>
      <c r="R5" s="146"/>
      <c r="S5" s="146"/>
      <c r="W5" s="146"/>
      <c r="X5" s="146"/>
      <c r="AB5" s="146"/>
      <c r="AC5" s="146"/>
      <c r="AG5" s="146"/>
      <c r="AH5" s="146"/>
      <c r="AL5" s="146"/>
      <c r="AM5" s="146"/>
      <c r="AQ5" s="146"/>
      <c r="AR5" s="146"/>
      <c r="AV5" s="146"/>
      <c r="AW5" s="146"/>
      <c r="BA5" s="146"/>
      <c r="BB5" s="146"/>
      <c r="BF5" s="146"/>
      <c r="BG5" s="146"/>
    </row>
    <row r="6" spans="1:61" x14ac:dyDescent="0.2">
      <c r="H6" s="146"/>
      <c r="I6" s="146"/>
      <c r="M6" s="146"/>
      <c r="N6" s="146"/>
      <c r="R6" s="146"/>
      <c r="S6" s="146"/>
      <c r="W6" s="146"/>
      <c r="X6" s="146"/>
      <c r="AB6" s="146"/>
      <c r="AC6" s="146"/>
      <c r="AG6" s="146"/>
      <c r="AH6" s="146"/>
      <c r="AL6" s="146"/>
      <c r="AM6" s="146"/>
      <c r="AQ6" s="146"/>
      <c r="AR6" s="146"/>
      <c r="AV6" s="146"/>
      <c r="AW6" s="146"/>
      <c r="BA6" s="146"/>
      <c r="BB6" s="146"/>
      <c r="BF6" s="146"/>
      <c r="BG6" s="146"/>
    </row>
    <row r="7" spans="1:61" x14ac:dyDescent="0.2">
      <c r="AB7" s="146"/>
      <c r="AC7" s="14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8" customFormat="1" ht="15.75" x14ac:dyDescent="0.25">
      <c r="C25" s="140" t="s">
        <v>1044</v>
      </c>
      <c r="D25" s="141">
        <v>100</v>
      </c>
      <c r="H25" s="140" t="s">
        <v>1044</v>
      </c>
      <c r="I25" s="141">
        <v>50</v>
      </c>
      <c r="M25" s="140" t="s">
        <v>1044</v>
      </c>
      <c r="N25" s="141">
        <v>10</v>
      </c>
      <c r="R25" s="140" t="s">
        <v>1044</v>
      </c>
      <c r="S25" s="141">
        <v>50</v>
      </c>
      <c r="W25" s="140" t="s">
        <v>1044</v>
      </c>
      <c r="X25" s="141">
        <v>50</v>
      </c>
      <c r="AB25" s="140" t="s">
        <v>1044</v>
      </c>
      <c r="AC25" s="141">
        <v>0</v>
      </c>
      <c r="AG25" s="140" t="s">
        <v>1044</v>
      </c>
      <c r="AH25" s="141">
        <v>0</v>
      </c>
      <c r="AL25" s="140" t="s">
        <v>1044</v>
      </c>
      <c r="AM25" s="141">
        <v>0</v>
      </c>
      <c r="AQ25" s="140" t="s">
        <v>1044</v>
      </c>
      <c r="AR25" s="141">
        <v>0</v>
      </c>
      <c r="AV25" s="140" t="s">
        <v>1044</v>
      </c>
      <c r="AW25" s="141">
        <v>10</v>
      </c>
      <c r="BA25" s="140" t="s">
        <v>1044</v>
      </c>
      <c r="BB25" s="141">
        <v>0</v>
      </c>
      <c r="BF25" s="140" t="s">
        <v>1044</v>
      </c>
      <c r="BG25" s="141">
        <v>50</v>
      </c>
    </row>
  </sheetData>
  <sheetProtection algorithmName="SHA-512" hashValue="oV9ZZKSrmrNLY7vUDC1lOLeT9iVH4U9Ft6I+lRMzPP1tetFRIbe8CQBiXo+QKEQGGrPvmhdAgaolZfY9k95kHQ==" saltValue="5xsTVBCKasbXQJispOTJj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7" width="14.7109375" style="105" customWidth="1"/>
    <col min="28" max="28" width="4.5703125" style="105" customWidth="1"/>
    <col min="29" max="29" width="2.7109375" style="105" customWidth="1"/>
    <col min="30" max="30" width="4.5703125" style="105" customWidth="1"/>
    <col min="31" max="38" width="13.7109375" style="105" customWidth="1"/>
    <col min="39" max="39" width="13.28515625" style="105" customWidth="1"/>
    <col min="40" max="40" width="2.7109375" style="105" customWidth="1"/>
    <col min="41" max="41" width="4.5703125" style="105" customWidth="1"/>
    <col min="42" max="47" width="13.7109375" style="105" customWidth="1"/>
    <col min="48" max="48" width="4.5703125" style="105" customWidth="1"/>
    <col min="49" max="16384" width="11.42578125" style="105"/>
  </cols>
  <sheetData>
    <row r="1" spans="1:47" ht="19.7" customHeight="1" x14ac:dyDescent="0.25">
      <c r="A1" s="103"/>
      <c r="B1" s="104"/>
      <c r="C1" s="220" t="s">
        <v>1066</v>
      </c>
      <c r="D1" s="220"/>
      <c r="E1" s="220"/>
      <c r="F1" s="220"/>
      <c r="G1" s="220"/>
      <c r="H1" s="220"/>
      <c r="J1" s="103"/>
      <c r="Q1" s="103"/>
      <c r="AC1" s="103"/>
      <c r="AN1" s="103"/>
    </row>
    <row r="2" spans="1:47" s="107" customFormat="1" ht="12.4" customHeight="1" x14ac:dyDescent="0.25">
      <c r="I2" s="108"/>
      <c r="S2" s="108"/>
      <c r="T2" s="108"/>
    </row>
    <row r="3" spans="1:47" s="107" customFormat="1" ht="14.85" customHeight="1" x14ac:dyDescent="0.25">
      <c r="I3" s="105"/>
      <c r="L3" s="105"/>
      <c r="M3" s="105"/>
      <c r="N3" s="105"/>
      <c r="O3" s="105"/>
      <c r="P3" s="105"/>
      <c r="S3" s="108"/>
      <c r="T3" s="108"/>
    </row>
    <row r="4" spans="1:47" s="109" customFormat="1" ht="14.25" customHeight="1" x14ac:dyDescent="0.25">
      <c r="C4" s="213" t="s">
        <v>670</v>
      </c>
      <c r="D4" s="213"/>
      <c r="E4" s="213"/>
      <c r="F4" s="213"/>
      <c r="G4" s="213"/>
      <c r="H4" s="213"/>
      <c r="I4" s="105"/>
      <c r="L4" s="213" t="s">
        <v>891</v>
      </c>
      <c r="M4" s="213"/>
      <c r="N4" s="213"/>
      <c r="O4" s="213"/>
      <c r="P4" s="213"/>
      <c r="T4" s="213" t="s">
        <v>646</v>
      </c>
      <c r="U4" s="213"/>
      <c r="V4" s="213"/>
      <c r="W4" s="213"/>
      <c r="X4" s="213"/>
      <c r="Y4" s="213"/>
      <c r="Z4" s="213"/>
      <c r="AA4" s="213"/>
      <c r="AE4" s="213" t="s">
        <v>1067</v>
      </c>
      <c r="AF4" s="213"/>
      <c r="AG4" s="213"/>
      <c r="AH4" s="213"/>
      <c r="AI4" s="213"/>
      <c r="AJ4" s="213"/>
      <c r="AK4" s="213"/>
      <c r="AL4" s="213"/>
      <c r="AP4" s="213" t="s">
        <v>943</v>
      </c>
      <c r="AQ4" s="213"/>
      <c r="AR4" s="213"/>
      <c r="AS4" s="213"/>
      <c r="AT4" s="213"/>
      <c r="AU4" s="213"/>
    </row>
    <row r="5" spans="1:47" s="109" customFormat="1" ht="14.25" customHeight="1" x14ac:dyDescent="0.25">
      <c r="I5" s="105"/>
      <c r="AC5" s="107"/>
      <c r="AN5" s="107"/>
    </row>
    <row r="6" spans="1:47" s="109" customFormat="1" ht="14.25" customHeight="1" x14ac:dyDescent="0.25">
      <c r="I6" s="105"/>
      <c r="L6" s="221" t="s">
        <v>78</v>
      </c>
      <c r="M6" s="222" t="s">
        <v>1068</v>
      </c>
      <c r="N6" s="222" t="s">
        <v>1069</v>
      </c>
      <c r="O6" s="223" t="s">
        <v>667</v>
      </c>
      <c r="P6" s="223"/>
      <c r="Q6" s="149"/>
      <c r="AC6" s="107"/>
      <c r="AN6" s="107"/>
    </row>
    <row r="7" spans="1:47" s="109" customFormat="1" ht="20.85" customHeight="1" x14ac:dyDescent="0.25">
      <c r="C7" s="219" t="s">
        <v>205</v>
      </c>
      <c r="D7" s="113" t="s">
        <v>18</v>
      </c>
      <c r="E7" s="150" t="s">
        <v>671</v>
      </c>
      <c r="F7" s="150" t="s">
        <v>672</v>
      </c>
      <c r="G7" s="116" t="s">
        <v>673</v>
      </c>
      <c r="H7" s="116" t="s">
        <v>674</v>
      </c>
      <c r="I7" s="105"/>
      <c r="K7" s="149"/>
      <c r="L7" s="221"/>
      <c r="M7" s="222"/>
      <c r="N7" s="222"/>
      <c r="O7" s="114" t="s">
        <v>668</v>
      </c>
      <c r="P7" s="116" t="s">
        <v>669</v>
      </c>
      <c r="Q7" s="149"/>
      <c r="S7" s="151" t="s">
        <v>647</v>
      </c>
      <c r="T7" s="152" t="s">
        <v>283</v>
      </c>
      <c r="U7" s="152" t="s">
        <v>1070</v>
      </c>
      <c r="V7" s="152" t="s">
        <v>653</v>
      </c>
      <c r="W7" s="152" t="s">
        <v>654</v>
      </c>
      <c r="X7" s="152" t="s">
        <v>655</v>
      </c>
      <c r="Y7" s="152" t="s">
        <v>1071</v>
      </c>
      <c r="Z7" s="152" t="s">
        <v>656</v>
      </c>
      <c r="AA7" s="151" t="s">
        <v>645</v>
      </c>
      <c r="AE7" s="153" t="s">
        <v>628</v>
      </c>
      <c r="AF7" s="152" t="s">
        <v>311</v>
      </c>
      <c r="AG7" s="152" t="s">
        <v>629</v>
      </c>
      <c r="AH7" s="152" t="s">
        <v>630</v>
      </c>
      <c r="AI7" s="152" t="s">
        <v>631</v>
      </c>
      <c r="AJ7" s="151" t="s">
        <v>632</v>
      </c>
      <c r="AK7" s="152" t="s">
        <v>633</v>
      </c>
      <c r="AL7" s="152" t="s">
        <v>408</v>
      </c>
      <c r="AM7" s="151" t="s">
        <v>634</v>
      </c>
      <c r="AP7" s="153" t="s">
        <v>944</v>
      </c>
      <c r="AQ7" s="153" t="s">
        <v>945</v>
      </c>
      <c r="AR7" s="152" t="s">
        <v>946</v>
      </c>
      <c r="AS7" s="152" t="s">
        <v>947</v>
      </c>
      <c r="AT7" s="152" t="s">
        <v>688</v>
      </c>
      <c r="AU7" s="151" t="s">
        <v>948</v>
      </c>
    </row>
    <row r="8" spans="1:47" s="121" customFormat="1" ht="14.85" customHeight="1" x14ac:dyDescent="0.25">
      <c r="C8" s="219"/>
      <c r="D8" s="128">
        <f>DatosMenores!C49</f>
        <v>735</v>
      </c>
      <c r="E8" s="128">
        <f>DatosMenores!C50</f>
        <v>48</v>
      </c>
      <c r="F8" s="128">
        <f>DatosMenores!C51</f>
        <v>67</v>
      </c>
      <c r="G8" s="128">
        <f>DatosMenores!C52</f>
        <v>291</v>
      </c>
      <c r="H8" s="122">
        <f>DatosMenores!C53</f>
        <v>26</v>
      </c>
      <c r="I8" s="105"/>
      <c r="L8" s="122">
        <f>DatosMenores!C43</f>
        <v>15</v>
      </c>
      <c r="M8" s="123">
        <f>DatosMenores!C44</f>
        <v>42</v>
      </c>
      <c r="N8" s="123">
        <f>DatosMenores!C45</f>
        <v>178</v>
      </c>
      <c r="O8" s="123">
        <f>DatosMenores!C46</f>
        <v>23</v>
      </c>
      <c r="P8" s="124">
        <f>DatosMenores!C47</f>
        <v>0</v>
      </c>
      <c r="S8" s="122">
        <f>DatosMenores!C25</f>
        <v>222</v>
      </c>
      <c r="T8" s="123">
        <f>SUM(DatosMenores!C26:C29)</f>
        <v>35</v>
      </c>
      <c r="U8" s="123">
        <f>DatosMenores!C30</f>
        <v>27</v>
      </c>
      <c r="V8" s="123">
        <f>DatosMenores!C31</f>
        <v>103</v>
      </c>
      <c r="W8" s="123">
        <f>DatosMenores!C32</f>
        <v>40</v>
      </c>
      <c r="X8" s="123">
        <f>DatosMenores!C33</f>
        <v>0</v>
      </c>
      <c r="Y8" s="123">
        <f>DatosMenores!C35</f>
        <v>0</v>
      </c>
      <c r="Z8" s="123">
        <f>DatosMenores!C34</f>
        <v>0</v>
      </c>
      <c r="AA8" s="124">
        <f>DatosMenores!C36</f>
        <v>61</v>
      </c>
      <c r="AC8" s="107"/>
      <c r="AE8" s="127">
        <f>DatosMenores!C4</f>
        <v>0</v>
      </c>
      <c r="AF8" s="128">
        <f>DatosMenores!C5</f>
        <v>58</v>
      </c>
      <c r="AG8" s="128">
        <f>DatosMenores!C6</f>
        <v>5</v>
      </c>
      <c r="AH8" s="128">
        <f>DatosMenores!C7</f>
        <v>9</v>
      </c>
      <c r="AI8" s="128">
        <f>DatosMenores!C8</f>
        <v>37</v>
      </c>
      <c r="AJ8" s="122">
        <f>DatosMenores!C9</f>
        <v>32</v>
      </c>
      <c r="AK8" s="128">
        <f>DatosMenores!C10</f>
        <v>70</v>
      </c>
      <c r="AL8" s="128">
        <f>DatosMenores!C11</f>
        <v>39</v>
      </c>
      <c r="AM8" s="124">
        <f>DatosMenores!C12</f>
        <v>7</v>
      </c>
      <c r="AN8" s="107"/>
      <c r="AP8" s="127">
        <f>DatosMenores!C60</f>
        <v>178</v>
      </c>
      <c r="AQ8" s="127">
        <f>DatosMenores!C61</f>
        <v>621</v>
      </c>
      <c r="AR8" s="128">
        <f>DatosMenores!C62</f>
        <v>61</v>
      </c>
      <c r="AS8" s="128">
        <f>DatosMenores!C65</f>
        <v>0</v>
      </c>
      <c r="AT8" s="128">
        <f>DatosMenores!C66</f>
        <v>43</v>
      </c>
      <c r="AU8" s="122">
        <f>DatosMenores!C67</f>
        <v>6</v>
      </c>
    </row>
    <row r="9" spans="1:47" ht="14.85" customHeight="1" x14ac:dyDescent="0.25">
      <c r="B9" s="131"/>
      <c r="C9" s="219" t="s">
        <v>675</v>
      </c>
      <c r="D9" s="113" t="s">
        <v>676</v>
      </c>
      <c r="E9" s="114" t="s">
        <v>677</v>
      </c>
      <c r="F9" s="116" t="s">
        <v>678</v>
      </c>
      <c r="G9" s="116" t="s">
        <v>679</v>
      </c>
      <c r="H9" s="116" t="s">
        <v>674</v>
      </c>
      <c r="AC9" s="109"/>
      <c r="AE9" s="154"/>
      <c r="AN9" s="109"/>
      <c r="AQ9" s="155"/>
      <c r="AR9" s="156"/>
    </row>
    <row r="10" spans="1:47" ht="29.85" customHeight="1" x14ac:dyDescent="0.25">
      <c r="C10" s="219"/>
      <c r="D10" s="122">
        <f>DatosMenores!C54</f>
        <v>303</v>
      </c>
      <c r="E10" s="123">
        <f>DatosMenores!C55</f>
        <v>23</v>
      </c>
      <c r="F10" s="130">
        <f>DatosMenores!C56</f>
        <v>32</v>
      </c>
      <c r="G10" s="130">
        <f>DatosMenores!C57</f>
        <v>142</v>
      </c>
      <c r="H10" s="130">
        <f>DatosMenores!C58</f>
        <v>106</v>
      </c>
      <c r="AE10" s="153" t="s">
        <v>635</v>
      </c>
      <c r="AF10" s="152" t="s">
        <v>478</v>
      </c>
      <c r="AG10" s="152" t="s">
        <v>636</v>
      </c>
      <c r="AH10" s="152" t="s">
        <v>1072</v>
      </c>
      <c r="AI10" s="152" t="s">
        <v>638</v>
      </c>
      <c r="AJ10" s="152" t="s">
        <v>640</v>
      </c>
      <c r="AK10" s="152" t="s">
        <v>641</v>
      </c>
      <c r="AL10" s="151" t="s">
        <v>107</v>
      </c>
      <c r="AP10" s="153" t="s">
        <v>225</v>
      </c>
      <c r="AQ10" s="152" t="s">
        <v>949</v>
      </c>
      <c r="AR10" s="152" t="s">
        <v>950</v>
      </c>
      <c r="AS10" s="153" t="s">
        <v>1073</v>
      </c>
      <c r="AT10" s="151" t="s">
        <v>1074</v>
      </c>
    </row>
    <row r="11" spans="1:47" ht="14.85" customHeight="1" x14ac:dyDescent="0.25">
      <c r="AD11" s="132"/>
      <c r="AE11" s="127">
        <f>DatosMenores!C13</f>
        <v>1</v>
      </c>
      <c r="AF11" s="128">
        <f>DatosMenores!C14</f>
        <v>0</v>
      </c>
      <c r="AG11" s="128">
        <f>DatosMenores!C15</f>
        <v>20</v>
      </c>
      <c r="AH11" s="128">
        <f>DatosMenores!C16</f>
        <v>59</v>
      </c>
      <c r="AI11" s="128">
        <f>DatosMenores!C17</f>
        <v>9</v>
      </c>
      <c r="AJ11" s="128">
        <f>DatosMenores!C19</f>
        <v>26</v>
      </c>
      <c r="AK11" s="128">
        <f>DatosMenores!C20</f>
        <v>0</v>
      </c>
      <c r="AL11" s="124">
        <f>DatosMenores!C18</f>
        <v>232</v>
      </c>
      <c r="AP11" s="127">
        <f>DatosMenores!C69</f>
        <v>1</v>
      </c>
      <c r="AQ11" s="128">
        <f>DatosMenores!C68</f>
        <v>24</v>
      </c>
      <c r="AR11" s="128">
        <f>DatosMenores!C70</f>
        <v>0</v>
      </c>
      <c r="AS11" s="127">
        <f>DatosMenores!C63</f>
        <v>0</v>
      </c>
      <c r="AT11" s="122">
        <f>DatosMenores!C64</f>
        <v>55</v>
      </c>
    </row>
  </sheetData>
  <sheetProtection algorithmName="SHA-512" hashValue="VNyYdng+zDqOFqoi6hH9/zMlaGBg5FU/xYSQ5ks5LuTsoggshyXTMHx7FBSskPM3VXYgzBQc7ZSwR7TD7Eh3Mg==" saltValue="xCQugAOXMwxiakY7g+4Z1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>
      <selection activeCell="C21" sqref="C21"/>
    </sheetView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4" t="s">
        <v>1075</v>
      </c>
      <c r="D1" s="224"/>
      <c r="E1" s="224"/>
      <c r="F1" s="224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5" t="s">
        <v>1076</v>
      </c>
      <c r="D3" s="225"/>
      <c r="E3" s="165"/>
      <c r="F3" s="225" t="s">
        <v>891</v>
      </c>
      <c r="G3" s="225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1080</v>
      </c>
      <c r="D4" s="169">
        <f>DatosViolenciaDoméstica!C4</f>
        <v>187</v>
      </c>
      <c r="E4" s="165"/>
      <c r="F4" s="168" t="s">
        <v>1081</v>
      </c>
      <c r="G4" s="170">
        <f>DatosViolenciaDoméstica!E58</f>
        <v>55</v>
      </c>
      <c r="H4" s="171"/>
    </row>
    <row r="5" spans="1:29" x14ac:dyDescent="0.2">
      <c r="C5" s="168" t="s">
        <v>12</v>
      </c>
      <c r="D5" s="169">
        <f>DatosViolenciaDoméstica!C5</f>
        <v>402</v>
      </c>
      <c r="E5" s="165"/>
      <c r="F5" s="168" t="s">
        <v>1082</v>
      </c>
      <c r="G5" s="172">
        <f>DatosViolenciaDoméstica!F58</f>
        <v>40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69">
        <f>DatosViolenciaDoméstica!C6</f>
        <v>78</v>
      </c>
      <c r="E6" s="165"/>
    </row>
    <row r="7" spans="1:29" x14ac:dyDescent="0.2">
      <c r="C7" s="168" t="s">
        <v>55</v>
      </c>
      <c r="D7" s="169">
        <f>DatosViolenciaDoméstica!C7</f>
        <v>0</v>
      </c>
      <c r="E7" s="165"/>
    </row>
    <row r="8" spans="1:29" x14ac:dyDescent="0.2">
      <c r="C8" s="168" t="s">
        <v>1084</v>
      </c>
      <c r="D8" s="169">
        <f>DatosViolenciaDoméstica!C8</f>
        <v>0</v>
      </c>
      <c r="E8" s="165"/>
    </row>
    <row r="9" spans="1:29" x14ac:dyDescent="0.2">
      <c r="C9" s="168" t="s">
        <v>1085</v>
      </c>
      <c r="D9" s="169">
        <f>SUM(DatosViolenciaDoméstica!C9:C10)</f>
        <v>0</v>
      </c>
      <c r="E9" s="165"/>
      <c r="G9" s="165"/>
    </row>
    <row r="10" spans="1:29" x14ac:dyDescent="0.2">
      <c r="C10" s="165"/>
      <c r="D10" s="165"/>
      <c r="G10" s="165"/>
    </row>
    <row r="21" spans="6:29" x14ac:dyDescent="0.2">
      <c r="F21" s="174"/>
      <c r="G21" s="174"/>
    </row>
    <row r="22" spans="6:29" s="174" customFormat="1" ht="12.75" customHeight="1" x14ac:dyDescent="0.2">
      <c r="F22" s="175"/>
      <c r="G22" s="175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6:29" s="175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6:29" x14ac:dyDescent="0.2">
      <c r="AB24" s="159"/>
      <c r="AC24" s="159"/>
    </row>
    <row r="25" spans="6:29" ht="15.75" x14ac:dyDescent="0.25">
      <c r="I25" s="176"/>
      <c r="J25" s="176"/>
      <c r="K25" s="177" t="s">
        <v>1044</v>
      </c>
      <c r="L25" s="178">
        <v>0</v>
      </c>
      <c r="M25" s="176"/>
      <c r="N25" s="176"/>
      <c r="O25" s="176"/>
      <c r="P25" s="177" t="s">
        <v>1044</v>
      </c>
      <c r="Q25" s="178">
        <v>0</v>
      </c>
      <c r="R25" s="176"/>
      <c r="S25" s="176"/>
      <c r="T25" s="176"/>
      <c r="U25" s="177" t="s">
        <v>1044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sheetProtection algorithmName="SHA-512" hashValue="9Sw/lk+t3C7nptNC78ItwxVXPMlkoWC2iKq67rbADDWyYTxzFQWprimRiRFp9dfiZBNi1P1elBbIStRxtleNcw==" saltValue="xcYbdYRNOS4+xmrHWMX/6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4" t="s">
        <v>1086</v>
      </c>
      <c r="D1" s="224"/>
      <c r="E1" s="224"/>
      <c r="F1" s="224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5" t="s">
        <v>1076</v>
      </c>
      <c r="D3" s="225"/>
      <c r="E3" s="165"/>
      <c r="F3" s="225" t="s">
        <v>891</v>
      </c>
      <c r="G3" s="225"/>
      <c r="H3" s="166"/>
      <c r="I3" s="167"/>
      <c r="J3" s="167"/>
      <c r="K3" s="167" t="s">
        <v>1077</v>
      </c>
      <c r="L3" s="167"/>
      <c r="M3" s="167"/>
      <c r="N3" s="167"/>
      <c r="O3" s="167"/>
      <c r="P3" s="167" t="s">
        <v>1078</v>
      </c>
      <c r="Q3" s="167"/>
      <c r="R3" s="167"/>
      <c r="S3" s="167"/>
      <c r="T3" s="167"/>
      <c r="U3" s="167" t="s">
        <v>1079</v>
      </c>
      <c r="V3" s="167"/>
      <c r="W3" s="167"/>
      <c r="X3" s="167"/>
      <c r="Y3" s="167"/>
      <c r="Z3" s="167" t="s">
        <v>190</v>
      </c>
      <c r="AA3" s="167"/>
      <c r="AB3" s="167"/>
      <c r="AC3" s="167"/>
    </row>
    <row r="4" spans="1:29" x14ac:dyDescent="0.2">
      <c r="C4" s="168" t="s">
        <v>12</v>
      </c>
      <c r="D4" s="169">
        <f>DatosViolenciaGénero!C7</f>
        <v>1155</v>
      </c>
      <c r="E4" s="165"/>
      <c r="F4" s="168" t="s">
        <v>1081</v>
      </c>
      <c r="G4" s="170">
        <f>DatosViolenciaGénero!E72</f>
        <v>230</v>
      </c>
      <c r="H4" s="171"/>
    </row>
    <row r="5" spans="1:29" x14ac:dyDescent="0.2">
      <c r="C5" s="168" t="s">
        <v>35</v>
      </c>
      <c r="D5" s="169">
        <f>DatosViolenciaGénero!C5</f>
        <v>716</v>
      </c>
      <c r="E5" s="165"/>
      <c r="F5" s="168" t="s">
        <v>1082</v>
      </c>
      <c r="G5" s="170">
        <f>DatosViolenciaGénero!F72</f>
        <v>250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1083</v>
      </c>
      <c r="D6" s="179">
        <f>DatosViolenciaGénero!C8</f>
        <v>298</v>
      </c>
      <c r="G6" s="165"/>
    </row>
    <row r="7" spans="1:29" x14ac:dyDescent="0.2">
      <c r="C7" s="168" t="s">
        <v>55</v>
      </c>
      <c r="D7" s="179">
        <f>DatosViolenciaGénero!C9</f>
        <v>8</v>
      </c>
      <c r="E7" s="165"/>
      <c r="F7" s="165"/>
      <c r="G7" s="165"/>
    </row>
    <row r="8" spans="1:29" x14ac:dyDescent="0.2">
      <c r="C8" s="168" t="s">
        <v>1087</v>
      </c>
      <c r="D8" s="169">
        <f>DatosViolenciaGénero!C11</f>
        <v>0</v>
      </c>
      <c r="E8" s="165"/>
    </row>
    <row r="9" spans="1:29" x14ac:dyDescent="0.2">
      <c r="C9" s="168" t="s">
        <v>1088</v>
      </c>
      <c r="D9" s="169">
        <f>DatosViolenciaGénero!C12</f>
        <v>0</v>
      </c>
      <c r="E9" s="165"/>
    </row>
    <row r="10" spans="1:29" x14ac:dyDescent="0.2">
      <c r="C10" s="168" t="s">
        <v>1080</v>
      </c>
      <c r="D10" s="179">
        <f>DatosViolenciaGénero!C6</f>
        <v>33</v>
      </c>
      <c r="G10" s="165"/>
    </row>
    <row r="11" spans="1:29" x14ac:dyDescent="0.2">
      <c r="C11" s="168" t="s">
        <v>1084</v>
      </c>
      <c r="D11" s="179">
        <f>DatosViolenciaGénero!C10</f>
        <v>8</v>
      </c>
      <c r="G11" s="165"/>
    </row>
    <row r="20" spans="3:29" x14ac:dyDescent="0.2">
      <c r="C20" s="174"/>
      <c r="D20" s="174"/>
    </row>
    <row r="21" spans="3:29" x14ac:dyDescent="0.2">
      <c r="C21" s="175"/>
      <c r="D21" s="175"/>
    </row>
    <row r="22" spans="3:29" s="174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3:29" s="175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3:29" x14ac:dyDescent="0.2">
      <c r="AB24" s="159"/>
      <c r="AC24" s="159"/>
    </row>
    <row r="25" spans="3:29" ht="15.75" x14ac:dyDescent="0.25">
      <c r="I25" s="176"/>
      <c r="J25" s="176"/>
      <c r="K25" s="177" t="s">
        <v>1044</v>
      </c>
      <c r="L25" s="178">
        <v>0</v>
      </c>
      <c r="M25" s="176"/>
      <c r="N25" s="176"/>
      <c r="O25" s="176"/>
      <c r="P25" s="177" t="s">
        <v>1044</v>
      </c>
      <c r="Q25" s="178">
        <v>0</v>
      </c>
      <c r="R25" s="176"/>
      <c r="S25" s="176"/>
      <c r="T25" s="176"/>
      <c r="U25" s="177" t="s">
        <v>1044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sheetProtection algorithmName="SHA-512" hashValue="2xxEBxI9XIzAoHq7k6YnjFDjMc4xiamzgAJJQfp2N1T8o9IyS57leHJKDt8T0LoLDR2wGPrTnJomCnTomnOX5g==" saltValue="szSwxcg3zgczdYO/6elS5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workbookViewId="0">
      <selection activeCell="G31" sqref="G31"/>
    </sheetView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.140625" style="181" customWidth="1"/>
    <col min="16" max="16" width="2.7109375" style="181" customWidth="1"/>
    <col min="17" max="16384" width="11.42578125" style="183"/>
  </cols>
  <sheetData>
    <row r="1" spans="1:16" x14ac:dyDescent="0.2">
      <c r="A1" s="180"/>
      <c r="C1" s="226" t="s">
        <v>1089</v>
      </c>
      <c r="D1" s="226"/>
      <c r="E1" s="226"/>
      <c r="F1" s="180"/>
      <c r="H1" s="182"/>
      <c r="I1" s="182"/>
      <c r="J1" s="182"/>
      <c r="K1" s="180"/>
      <c r="P1" s="180"/>
    </row>
    <row r="2" spans="1:16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95" customHeight="1" x14ac:dyDescent="0.2">
      <c r="A3" s="185"/>
      <c r="B3" s="185"/>
      <c r="C3" s="185" t="s">
        <v>1090</v>
      </c>
      <c r="D3" s="185"/>
      <c r="E3" s="185"/>
      <c r="F3" s="185"/>
      <c r="G3" s="185"/>
      <c r="H3" s="185" t="s">
        <v>1091</v>
      </c>
      <c r="I3" s="185"/>
      <c r="J3" s="185"/>
      <c r="K3" s="185"/>
      <c r="L3" s="185"/>
      <c r="M3" s="185" t="s">
        <v>1092</v>
      </c>
      <c r="N3" s="185"/>
      <c r="O3" s="185"/>
      <c r="P3" s="185"/>
    </row>
    <row r="5" spans="1:16" x14ac:dyDescent="0.2">
      <c r="C5" s="186"/>
      <c r="D5" s="186"/>
      <c r="H5" s="186"/>
      <c r="I5" s="186"/>
      <c r="M5" s="186"/>
      <c r="N5" s="186"/>
    </row>
    <row r="6" spans="1:16" x14ac:dyDescent="0.2">
      <c r="C6" s="186"/>
      <c r="D6" s="186"/>
      <c r="H6" s="186"/>
      <c r="I6" s="186"/>
      <c r="M6" s="186"/>
      <c r="N6" s="186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</row>
    <row r="25" spans="1:16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M25" s="140" t="s">
        <v>1044</v>
      </c>
      <c r="N25" s="141">
        <v>0</v>
      </c>
      <c r="O25" s="189"/>
      <c r="P25" s="189"/>
    </row>
  </sheetData>
  <sheetProtection algorithmName="SHA-512" hashValue="jTiocWG88CFc4c2+wkmElY2ioWXXoosFeJfu7/R3InCvVbspm+4Tdplr1DcOKoNLrPHmVeWGWLeNIFkoD39/Lw==" saltValue="TxXgQ4kpDHEKnswwJrPfz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E29" sqref="E29"/>
    </sheetView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/>
    <col min="60" max="60" width="54" style="181" customWidth="1"/>
    <col min="61" max="61" width="2.7109375" style="181" customWidth="1"/>
    <col min="62" max="16384" width="11.42578125" style="183"/>
  </cols>
  <sheetData>
    <row r="1" spans="1:61" x14ac:dyDescent="0.2">
      <c r="A1" s="180"/>
      <c r="C1" s="226" t="s">
        <v>1093</v>
      </c>
      <c r="D1" s="226"/>
      <c r="E1" s="226"/>
      <c r="F1" s="180"/>
      <c r="H1" s="182"/>
      <c r="I1" s="182"/>
      <c r="J1" s="182"/>
      <c r="K1" s="180"/>
      <c r="M1" s="182"/>
      <c r="N1" s="182"/>
      <c r="O1" s="182"/>
      <c r="P1" s="180"/>
      <c r="R1" s="182"/>
      <c r="S1" s="182"/>
      <c r="T1" s="182"/>
      <c r="U1" s="180"/>
      <c r="W1" s="182"/>
      <c r="X1" s="182"/>
      <c r="Y1" s="182"/>
      <c r="Z1" s="180"/>
      <c r="AB1" s="182"/>
      <c r="AC1" s="182"/>
      <c r="AD1" s="182"/>
      <c r="AE1" s="180"/>
      <c r="AG1" s="182"/>
      <c r="AH1" s="182"/>
      <c r="AI1" s="182"/>
      <c r="AJ1" s="180"/>
      <c r="AL1" s="182"/>
      <c r="AM1" s="182"/>
      <c r="AN1" s="182"/>
      <c r="AO1" s="180"/>
      <c r="AQ1" s="182"/>
      <c r="AR1" s="182"/>
      <c r="AS1" s="182"/>
      <c r="AT1" s="180"/>
      <c r="AV1" s="182"/>
      <c r="AW1" s="182"/>
      <c r="AX1" s="182"/>
      <c r="AY1" s="180"/>
      <c r="BA1" s="182"/>
      <c r="BB1" s="182"/>
      <c r="BC1" s="182"/>
      <c r="BD1" s="180"/>
      <c r="BF1" s="182"/>
      <c r="BG1" s="182"/>
      <c r="BH1" s="182"/>
      <c r="BI1" s="180"/>
    </row>
    <row r="2" spans="1:61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</row>
    <row r="3" spans="1:61" ht="12.95" customHeight="1" x14ac:dyDescent="0.2">
      <c r="A3" s="185"/>
      <c r="B3" s="185"/>
      <c r="C3" s="185" t="s">
        <v>289</v>
      </c>
      <c r="D3" s="185"/>
      <c r="E3" s="185"/>
      <c r="F3" s="185"/>
      <c r="G3" s="185"/>
      <c r="H3" s="185" t="s">
        <v>898</v>
      </c>
      <c r="I3" s="185"/>
      <c r="J3" s="185"/>
      <c r="K3" s="185"/>
      <c r="L3" s="185"/>
      <c r="M3" s="185" t="s">
        <v>1094</v>
      </c>
      <c r="N3" s="185"/>
      <c r="O3" s="185"/>
      <c r="P3" s="185"/>
      <c r="Q3" s="185"/>
      <c r="R3" s="185" t="s">
        <v>1095</v>
      </c>
      <c r="S3" s="185"/>
      <c r="T3" s="185"/>
      <c r="U3" s="185"/>
      <c r="V3" s="185"/>
      <c r="W3" s="185" t="s">
        <v>1096</v>
      </c>
      <c r="X3" s="185"/>
      <c r="Y3" s="185"/>
      <c r="Z3" s="185"/>
      <c r="AA3" s="185"/>
      <c r="AB3" s="185" t="s">
        <v>902</v>
      </c>
      <c r="AC3" s="185"/>
      <c r="AD3" s="185"/>
      <c r="AE3" s="185"/>
      <c r="AF3" s="185"/>
      <c r="AG3" s="185" t="s">
        <v>903</v>
      </c>
      <c r="AH3" s="185"/>
      <c r="AI3" s="185"/>
      <c r="AJ3" s="185"/>
      <c r="AK3" s="185"/>
      <c r="AL3" s="185" t="s">
        <v>904</v>
      </c>
      <c r="AM3" s="185"/>
      <c r="AN3" s="185"/>
      <c r="AO3" s="185"/>
      <c r="AP3" s="185"/>
      <c r="AQ3" s="185" t="s">
        <v>905</v>
      </c>
      <c r="AR3" s="185"/>
      <c r="AS3" s="185"/>
      <c r="AT3" s="185"/>
      <c r="AU3" s="185"/>
      <c r="AV3" s="185" t="s">
        <v>1092</v>
      </c>
      <c r="AW3" s="185"/>
      <c r="AX3" s="185"/>
      <c r="AY3" s="185"/>
      <c r="AZ3" s="185"/>
      <c r="BA3" s="185" t="s">
        <v>906</v>
      </c>
      <c r="BB3" s="185"/>
      <c r="BC3" s="185"/>
      <c r="BD3" s="185"/>
      <c r="BE3" s="185"/>
      <c r="BF3" s="185" t="s">
        <v>302</v>
      </c>
      <c r="BG3" s="185"/>
      <c r="BH3" s="185"/>
      <c r="BI3" s="185"/>
    </row>
    <row r="5" spans="1:61" x14ac:dyDescent="0.2">
      <c r="C5" s="186"/>
      <c r="D5" s="186"/>
      <c r="H5" s="186"/>
      <c r="I5" s="186"/>
      <c r="M5" s="186"/>
      <c r="N5" s="186"/>
      <c r="R5" s="186"/>
      <c r="S5" s="186"/>
      <c r="W5" s="186"/>
      <c r="X5" s="186"/>
      <c r="AB5" s="186"/>
      <c r="AC5" s="186"/>
      <c r="AG5" s="186"/>
      <c r="AH5" s="186"/>
      <c r="AL5" s="186"/>
      <c r="AM5" s="186"/>
      <c r="AQ5" s="186"/>
      <c r="AR5" s="186"/>
      <c r="AV5" s="186"/>
      <c r="AW5" s="186"/>
      <c r="BA5" s="186"/>
      <c r="BB5" s="186"/>
      <c r="BF5" s="186"/>
      <c r="BG5" s="186"/>
    </row>
    <row r="6" spans="1:61" x14ac:dyDescent="0.2">
      <c r="C6" s="186"/>
      <c r="D6" s="186"/>
      <c r="H6" s="186"/>
      <c r="I6" s="186"/>
      <c r="M6" s="186"/>
      <c r="N6" s="186"/>
      <c r="R6" s="186"/>
      <c r="S6" s="186"/>
      <c r="W6" s="186"/>
      <c r="X6" s="186"/>
      <c r="AB6" s="186"/>
      <c r="AC6" s="186"/>
      <c r="AG6" s="186"/>
      <c r="AH6" s="186"/>
      <c r="AL6" s="186"/>
      <c r="AM6" s="186"/>
      <c r="AQ6" s="186"/>
      <c r="AR6" s="186"/>
      <c r="AV6" s="186"/>
      <c r="AW6" s="186"/>
      <c r="BA6" s="186"/>
      <c r="BB6" s="186"/>
      <c r="BF6" s="186"/>
      <c r="BG6" s="18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</row>
    <row r="23" spans="1:61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</row>
    <row r="25" spans="1:61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M25" s="140" t="s">
        <v>1044</v>
      </c>
      <c r="N25" s="141">
        <v>0</v>
      </c>
      <c r="O25" s="189"/>
      <c r="P25" s="189"/>
      <c r="Q25" s="189"/>
      <c r="R25" s="140" t="s">
        <v>1044</v>
      </c>
      <c r="S25" s="141">
        <v>0</v>
      </c>
      <c r="T25" s="189"/>
      <c r="U25" s="189"/>
      <c r="V25" s="189"/>
      <c r="W25" s="140" t="s">
        <v>1044</v>
      </c>
      <c r="X25" s="141">
        <v>0</v>
      </c>
      <c r="Y25" s="189"/>
      <c r="Z25" s="189"/>
      <c r="AA25" s="189"/>
      <c r="AB25" s="140" t="s">
        <v>1044</v>
      </c>
      <c r="AC25" s="141">
        <v>0</v>
      </c>
      <c r="AD25" s="189"/>
      <c r="AE25" s="189"/>
      <c r="AF25" s="189"/>
      <c r="AG25" s="140" t="s">
        <v>1044</v>
      </c>
      <c r="AH25" s="141">
        <v>0</v>
      </c>
      <c r="AI25" s="189"/>
      <c r="AJ25" s="189"/>
      <c r="AK25" s="189"/>
      <c r="AL25" s="140" t="s">
        <v>1044</v>
      </c>
      <c r="AM25" s="141">
        <v>0</v>
      </c>
      <c r="AN25" s="189"/>
      <c r="AO25" s="189"/>
      <c r="AP25" s="189"/>
      <c r="AQ25" s="140" t="s">
        <v>1044</v>
      </c>
      <c r="AR25" s="141">
        <v>0</v>
      </c>
      <c r="AS25" s="189"/>
      <c r="AT25" s="189"/>
      <c r="AU25" s="189"/>
      <c r="AV25" s="140" t="s">
        <v>1044</v>
      </c>
      <c r="AW25" s="141">
        <v>0</v>
      </c>
      <c r="AX25" s="189"/>
      <c r="AY25" s="189"/>
      <c r="AZ25" s="189"/>
      <c r="BA25" s="140" t="s">
        <v>1044</v>
      </c>
      <c r="BB25" s="141">
        <v>0</v>
      </c>
      <c r="BC25" s="189"/>
      <c r="BD25" s="189"/>
      <c r="BE25" s="189"/>
      <c r="BF25" s="140" t="s">
        <v>1044</v>
      </c>
      <c r="BG25" s="141">
        <v>0</v>
      </c>
      <c r="BH25" s="189"/>
      <c r="BI25" s="189"/>
    </row>
  </sheetData>
  <sheetProtection algorithmName="SHA-512" hashValue="abcafqtoLD/8lx5daAlZ53vzA5XeeqF/EgmSaPci1g7ri+v+4oi6OtXkgujkjp+XekcedzYJtWAWFpE43w/mxA==" saltValue="e4VLcSAlUa2HIy/3JQf/Fg==" spinCount="100000" sheet="1" objects="1" scenario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topLeftCell="B1" workbookViewId="0">
      <selection activeCell="E28" sqref="E28"/>
    </sheetView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88"/>
    <col min="19" max="19" width="2.7109375" style="181" customWidth="1"/>
    <col min="20" max="20" width="7.85546875" style="181" customWidth="1"/>
    <col min="21" max="25" width="11.42578125" style="181"/>
    <col min="26" max="16384" width="11.42578125" style="88"/>
  </cols>
  <sheetData>
    <row r="1" spans="1:26" x14ac:dyDescent="0.2">
      <c r="A1" s="180"/>
      <c r="C1" s="226" t="s">
        <v>1097</v>
      </c>
      <c r="D1" s="226"/>
      <c r="E1" s="226"/>
      <c r="F1" s="180"/>
      <c r="H1" s="182"/>
      <c r="I1" s="182"/>
      <c r="J1" s="182"/>
      <c r="K1" s="180"/>
      <c r="M1" s="182"/>
      <c r="N1" s="182"/>
      <c r="O1" s="182"/>
      <c r="P1" s="182"/>
      <c r="Q1" s="182"/>
      <c r="S1" s="180"/>
      <c r="U1" s="182"/>
      <c r="V1" s="182"/>
      <c r="W1" s="182"/>
      <c r="X1" s="182"/>
      <c r="Y1" s="182"/>
    </row>
    <row r="3" spans="1:26" x14ac:dyDescent="0.2">
      <c r="A3" s="185"/>
      <c r="B3" s="185"/>
      <c r="C3" s="185" t="s">
        <v>1092</v>
      </c>
      <c r="D3" s="185"/>
      <c r="E3" s="185"/>
      <c r="F3" s="185"/>
      <c r="G3" s="185"/>
      <c r="H3" s="185" t="s">
        <v>1098</v>
      </c>
      <c r="I3" s="185"/>
      <c r="J3" s="185"/>
      <c r="K3" s="185"/>
      <c r="L3" s="185"/>
      <c r="M3" s="185" t="s">
        <v>704</v>
      </c>
      <c r="N3" s="185"/>
      <c r="O3" s="185"/>
      <c r="P3" s="185"/>
      <c r="Q3" s="185"/>
      <c r="S3" s="185"/>
      <c r="T3" s="185"/>
      <c r="U3" s="185" t="s">
        <v>705</v>
      </c>
      <c r="V3" s="185"/>
      <c r="W3" s="185"/>
      <c r="X3" s="185"/>
      <c r="Y3" s="185"/>
    </row>
    <row r="5" spans="1:26" ht="36" x14ac:dyDescent="0.2">
      <c r="C5" s="186"/>
      <c r="D5" s="186"/>
      <c r="H5" s="186"/>
      <c r="I5" s="186"/>
      <c r="M5" s="190" t="s">
        <v>848</v>
      </c>
      <c r="N5" s="190" t="s">
        <v>849</v>
      </c>
      <c r="O5" s="190" t="s">
        <v>850</v>
      </c>
      <c r="P5" s="190" t="s">
        <v>851</v>
      </c>
      <c r="Q5" s="190" t="s">
        <v>459</v>
      </c>
      <c r="R5" s="190" t="s">
        <v>852</v>
      </c>
      <c r="U5" s="190" t="s">
        <v>848</v>
      </c>
      <c r="V5" s="190" t="s">
        <v>849</v>
      </c>
      <c r="W5" s="190" t="s">
        <v>850</v>
      </c>
      <c r="X5" s="190" t="s">
        <v>851</v>
      </c>
      <c r="Y5" s="190" t="s">
        <v>459</v>
      </c>
      <c r="Z5" s="190" t="s">
        <v>852</v>
      </c>
    </row>
    <row r="6" spans="1:26" x14ac:dyDescent="0.2">
      <c r="C6" s="186"/>
      <c r="D6" s="186"/>
      <c r="H6" s="186"/>
      <c r="I6" s="186"/>
      <c r="M6" s="191">
        <f>DatosMedioAmbiente!C52</f>
        <v>2</v>
      </c>
      <c r="N6" s="191">
        <f>DatosMedioAmbiente!C54</f>
        <v>0</v>
      </c>
      <c r="O6" s="191">
        <f>DatosMedioAmbiente!C56</f>
        <v>0</v>
      </c>
      <c r="P6" s="191">
        <f>DatosMedioAmbiente!C58</f>
        <v>0</v>
      </c>
      <c r="Q6" s="191">
        <f>DatosMedioAmbiente!C60</f>
        <v>0</v>
      </c>
      <c r="R6" s="191">
        <f>DatosMedioAmbiente!C62</f>
        <v>1</v>
      </c>
      <c r="U6" s="191">
        <f>DatosMedioAmbiente!C53</f>
        <v>1</v>
      </c>
      <c r="V6" s="191">
        <f>DatosMedioAmbiente!C55</f>
        <v>0</v>
      </c>
      <c r="W6" s="191">
        <f>DatosMedioAmbiente!C57</f>
        <v>0</v>
      </c>
      <c r="X6" s="191">
        <f>DatosMedioAmbiente!C59</f>
        <v>0</v>
      </c>
      <c r="Y6" s="191">
        <f>DatosMedioAmbiente!C61</f>
        <v>0</v>
      </c>
      <c r="Z6" s="191">
        <f>DatosMedioAmbiente!C63</f>
        <v>2</v>
      </c>
    </row>
    <row r="25" spans="1:25" ht="15.75" x14ac:dyDescent="0.25">
      <c r="A25" s="189"/>
      <c r="B25" s="189"/>
      <c r="C25" s="140" t="s">
        <v>1044</v>
      </c>
      <c r="D25" s="141">
        <v>0</v>
      </c>
      <c r="E25" s="189"/>
      <c r="F25" s="189"/>
      <c r="G25" s="189"/>
      <c r="H25" s="140" t="s">
        <v>1044</v>
      </c>
      <c r="I25" s="141">
        <v>0</v>
      </c>
      <c r="J25" s="189"/>
      <c r="K25" s="189"/>
      <c r="L25" s="189"/>
      <c r="P25" s="88"/>
      <c r="Q25" s="189"/>
      <c r="R25" s="181"/>
      <c r="U25" s="88"/>
      <c r="V25" s="88"/>
      <c r="W25" s="88"/>
      <c r="X25" s="88"/>
      <c r="Y25" s="88"/>
    </row>
  </sheetData>
  <sheetProtection algorithmName="SHA-512" hashValue="4MLgjYNfUwlIa7nY9kbFsu8t0FVDfs+307LuGfzZpEl+n/OfNmZvMceGs0fpIciGHsjeu4HnujufuFVMAF3SCg==" saltValue="dtYZ7D5FwX6+mzwaSQY17A==" spinCount="100000" sheet="1" objects="1" scenario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8" width="7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193" t="s">
        <v>16</v>
      </c>
      <c r="B8" s="12" t="s">
        <v>17</v>
      </c>
      <c r="C8" s="13">
        <v>2950</v>
      </c>
      <c r="D8" s="13">
        <v>3253</v>
      </c>
      <c r="E8" s="14">
        <v>-9.3144789425145993E-2</v>
      </c>
    </row>
    <row r="9" spans="1:5" x14ac:dyDescent="0.25">
      <c r="A9" s="194"/>
      <c r="B9" s="12" t="s">
        <v>18</v>
      </c>
      <c r="C9" s="13">
        <v>13687</v>
      </c>
      <c r="D9" s="13">
        <v>13533</v>
      </c>
      <c r="E9" s="14">
        <v>1.13795906303111E-2</v>
      </c>
    </row>
    <row r="10" spans="1:5" x14ac:dyDescent="0.25">
      <c r="A10" s="194"/>
      <c r="B10" s="12" t="s">
        <v>19</v>
      </c>
      <c r="C10" s="13">
        <v>18223</v>
      </c>
      <c r="D10" s="13">
        <v>18115</v>
      </c>
      <c r="E10" s="14">
        <v>5.9619100193209996E-3</v>
      </c>
    </row>
    <row r="11" spans="1:5" x14ac:dyDescent="0.25">
      <c r="A11" s="194"/>
      <c r="B11" s="12" t="s">
        <v>20</v>
      </c>
      <c r="C11" s="13">
        <v>621</v>
      </c>
      <c r="D11" s="13">
        <v>618</v>
      </c>
      <c r="E11" s="14">
        <v>4.8543689320388302E-3</v>
      </c>
    </row>
    <row r="12" spans="1:5" x14ac:dyDescent="0.25">
      <c r="A12" s="195"/>
      <c r="B12" s="12" t="s">
        <v>21</v>
      </c>
      <c r="C12" s="13">
        <v>3275</v>
      </c>
      <c r="D12" s="13">
        <v>2950</v>
      </c>
      <c r="E12" s="14">
        <v>0.110169491525424</v>
      </c>
    </row>
    <row r="13" spans="1:5" x14ac:dyDescent="0.25">
      <c r="A13" s="193" t="s">
        <v>22</v>
      </c>
      <c r="B13" s="12" t="s">
        <v>23</v>
      </c>
      <c r="C13" s="13">
        <v>1500</v>
      </c>
      <c r="D13" s="13">
        <v>1529</v>
      </c>
      <c r="E13" s="14">
        <v>-1.8966644865925399E-2</v>
      </c>
    </row>
    <row r="14" spans="1:5" x14ac:dyDescent="0.25">
      <c r="A14" s="194"/>
      <c r="B14" s="12" t="s">
        <v>24</v>
      </c>
      <c r="C14" s="13">
        <v>2638</v>
      </c>
      <c r="D14" s="13">
        <v>2904</v>
      </c>
      <c r="E14" s="14">
        <v>-9.1597796143250698E-2</v>
      </c>
    </row>
    <row r="15" spans="1:5" x14ac:dyDescent="0.25">
      <c r="A15" s="195"/>
      <c r="B15" s="12" t="s">
        <v>25</v>
      </c>
      <c r="C15" s="13">
        <v>6578</v>
      </c>
      <c r="D15" s="13">
        <v>6660</v>
      </c>
      <c r="E15" s="14">
        <v>-1.23123123123123E-2</v>
      </c>
    </row>
    <row r="16" spans="1:5" x14ac:dyDescent="0.25">
      <c r="A16" s="193" t="s">
        <v>26</v>
      </c>
      <c r="B16" s="12" t="s">
        <v>27</v>
      </c>
      <c r="C16" s="13">
        <v>892</v>
      </c>
      <c r="D16" s="13">
        <v>887</v>
      </c>
      <c r="E16" s="14">
        <v>5.6369785794814003E-3</v>
      </c>
    </row>
    <row r="17" spans="1:5" x14ac:dyDescent="0.25">
      <c r="A17" s="194"/>
      <c r="B17" s="12" t="s">
        <v>28</v>
      </c>
      <c r="C17" s="13">
        <v>2008</v>
      </c>
      <c r="D17" s="13">
        <v>2169</v>
      </c>
      <c r="E17" s="14">
        <v>-7.4227754725679995E-2</v>
      </c>
    </row>
    <row r="18" spans="1:5" x14ac:dyDescent="0.25">
      <c r="A18" s="194"/>
      <c r="B18" s="12" t="s">
        <v>29</v>
      </c>
      <c r="C18" s="13">
        <v>25</v>
      </c>
      <c r="D18" s="13">
        <v>28</v>
      </c>
      <c r="E18" s="14">
        <v>-0.107142857142857</v>
      </c>
    </row>
    <row r="19" spans="1:5" x14ac:dyDescent="0.25">
      <c r="A19" s="194"/>
      <c r="B19" s="12" t="s">
        <v>30</v>
      </c>
      <c r="C19" s="13">
        <v>1</v>
      </c>
      <c r="D19" s="13">
        <v>3</v>
      </c>
      <c r="E19" s="14">
        <v>-0.66666666666666696</v>
      </c>
    </row>
    <row r="20" spans="1:5" x14ac:dyDescent="0.25">
      <c r="A20" s="195"/>
      <c r="B20" s="15" t="s">
        <v>31</v>
      </c>
      <c r="C20" s="16">
        <v>341</v>
      </c>
      <c r="D20" s="16">
        <v>274</v>
      </c>
      <c r="E20" s="17">
        <v>0.24452554744525501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1881</v>
      </c>
      <c r="D23" s="13">
        <v>1247</v>
      </c>
      <c r="E23" s="14">
        <v>0.50842020850040104</v>
      </c>
    </row>
    <row r="24" spans="1:5" ht="16.7" customHeight="1" x14ac:dyDescent="0.25">
      <c r="A24" s="11" t="s">
        <v>34</v>
      </c>
      <c r="B24" s="19"/>
      <c r="C24" s="16">
        <v>42</v>
      </c>
      <c r="D24" s="16">
        <v>44</v>
      </c>
      <c r="E24" s="17">
        <v>-4.5454545454545497E-2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2231</v>
      </c>
      <c r="D27" s="13">
        <v>2099</v>
      </c>
      <c r="E27" s="14">
        <v>6.2887089090042897E-2</v>
      </c>
    </row>
    <row r="28" spans="1:5" x14ac:dyDescent="0.25">
      <c r="A28" s="193" t="s">
        <v>37</v>
      </c>
      <c r="B28" s="12" t="s">
        <v>38</v>
      </c>
      <c r="C28" s="13">
        <v>308</v>
      </c>
      <c r="D28" s="13">
        <v>334</v>
      </c>
      <c r="E28" s="14">
        <v>-7.7844311377245498E-2</v>
      </c>
    </row>
    <row r="29" spans="1:5" x14ac:dyDescent="0.25">
      <c r="A29" s="194"/>
      <c r="B29" s="12" t="s">
        <v>39</v>
      </c>
      <c r="C29" s="13">
        <v>389</v>
      </c>
      <c r="D29" s="13">
        <v>391</v>
      </c>
      <c r="E29" s="14">
        <v>-5.1150895140665001E-3</v>
      </c>
    </row>
    <row r="30" spans="1:5" x14ac:dyDescent="0.25">
      <c r="A30" s="194"/>
      <c r="B30" s="12" t="s">
        <v>40</v>
      </c>
      <c r="C30" s="13">
        <v>636</v>
      </c>
      <c r="D30" s="13">
        <v>63</v>
      </c>
      <c r="E30" s="14">
        <v>9.0952380952381002</v>
      </c>
    </row>
    <row r="31" spans="1:5" x14ac:dyDescent="0.25">
      <c r="A31" s="194"/>
      <c r="B31" s="12" t="s">
        <v>41</v>
      </c>
      <c r="C31" s="13">
        <v>0</v>
      </c>
      <c r="D31" s="13">
        <v>0</v>
      </c>
      <c r="E31" s="14">
        <v>0</v>
      </c>
    </row>
    <row r="32" spans="1:5" x14ac:dyDescent="0.25">
      <c r="A32" s="195"/>
      <c r="B32" s="15" t="s">
        <v>42</v>
      </c>
      <c r="C32" s="16">
        <v>1529</v>
      </c>
      <c r="D32" s="16">
        <v>1408</v>
      </c>
      <c r="E32" s="17">
        <v>8.59375E-2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8038</v>
      </c>
      <c r="D35" s="13">
        <v>7096</v>
      </c>
      <c r="E35" s="14">
        <v>0.13275084554678701</v>
      </c>
    </row>
    <row r="36" spans="1:5" ht="16.7" customHeight="1" x14ac:dyDescent="0.25">
      <c r="A36" s="11" t="s">
        <v>45</v>
      </c>
      <c r="B36" s="19"/>
      <c r="C36" s="16">
        <v>2267</v>
      </c>
      <c r="D36" s="16">
        <v>2015</v>
      </c>
      <c r="E36" s="17">
        <v>0.12506203473945399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193" t="s">
        <v>47</v>
      </c>
      <c r="B39" s="12" t="s">
        <v>17</v>
      </c>
      <c r="C39" s="13">
        <v>87</v>
      </c>
      <c r="D39" s="13">
        <v>127</v>
      </c>
      <c r="E39" s="14">
        <v>-0.31496062992126</v>
      </c>
    </row>
    <row r="40" spans="1:5" x14ac:dyDescent="0.25">
      <c r="A40" s="194"/>
      <c r="B40" s="12" t="s">
        <v>48</v>
      </c>
      <c r="C40" s="13">
        <v>34</v>
      </c>
      <c r="D40" s="13">
        <v>22</v>
      </c>
      <c r="E40" s="14">
        <v>0.54545454545454497</v>
      </c>
    </row>
    <row r="41" spans="1:5" x14ac:dyDescent="0.25">
      <c r="A41" s="194"/>
      <c r="B41" s="12" t="s">
        <v>49</v>
      </c>
      <c r="C41" s="13">
        <v>2005</v>
      </c>
      <c r="D41" s="13">
        <v>2106</v>
      </c>
      <c r="E41" s="14">
        <v>-4.7958214624881298E-2</v>
      </c>
    </row>
    <row r="42" spans="1:5" x14ac:dyDescent="0.25">
      <c r="A42" s="195"/>
      <c r="B42" s="12" t="s">
        <v>21</v>
      </c>
      <c r="C42" s="13">
        <v>48</v>
      </c>
      <c r="D42" s="13">
        <v>87</v>
      </c>
      <c r="E42" s="14">
        <v>-0.44827586206896602</v>
      </c>
    </row>
    <row r="43" spans="1:5" x14ac:dyDescent="0.25">
      <c r="A43" s="193" t="s">
        <v>50</v>
      </c>
      <c r="B43" s="12" t="s">
        <v>51</v>
      </c>
      <c r="C43" s="13">
        <v>1745</v>
      </c>
      <c r="D43" s="13">
        <v>1964</v>
      </c>
      <c r="E43" s="14">
        <v>-0.111507128309572</v>
      </c>
    </row>
    <row r="44" spans="1:5" x14ac:dyDescent="0.25">
      <c r="A44" s="194"/>
      <c r="B44" s="12" t="s">
        <v>52</v>
      </c>
      <c r="C44" s="13">
        <v>35</v>
      </c>
      <c r="D44" s="13">
        <v>39</v>
      </c>
      <c r="E44" s="14">
        <v>-0.102564102564103</v>
      </c>
    </row>
    <row r="45" spans="1:5" x14ac:dyDescent="0.25">
      <c r="A45" s="194"/>
      <c r="B45" s="12" t="s">
        <v>53</v>
      </c>
      <c r="C45" s="13">
        <v>237</v>
      </c>
      <c r="D45" s="13">
        <v>292</v>
      </c>
      <c r="E45" s="14">
        <v>-0.18835616438356201</v>
      </c>
    </row>
    <row r="46" spans="1:5" x14ac:dyDescent="0.25">
      <c r="A46" s="195"/>
      <c r="B46" s="15" t="s">
        <v>54</v>
      </c>
      <c r="C46" s="16">
        <v>61</v>
      </c>
      <c r="D46" s="16">
        <v>47</v>
      </c>
      <c r="E46" s="17">
        <v>0.29787234042553201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193" t="s">
        <v>56</v>
      </c>
      <c r="B49" s="12" t="s">
        <v>49</v>
      </c>
      <c r="C49" s="13">
        <v>28</v>
      </c>
      <c r="D49" s="13">
        <v>29</v>
      </c>
      <c r="E49" s="14">
        <v>-3.4482758620689703E-2</v>
      </c>
    </row>
    <row r="50" spans="1:5" x14ac:dyDescent="0.25">
      <c r="A50" s="194"/>
      <c r="B50" s="12" t="s">
        <v>48</v>
      </c>
      <c r="C50" s="13">
        <v>2</v>
      </c>
      <c r="D50" s="13">
        <v>1</v>
      </c>
      <c r="E50" s="14">
        <v>1</v>
      </c>
    </row>
    <row r="51" spans="1:5" x14ac:dyDescent="0.25">
      <c r="A51" s="194"/>
      <c r="B51" s="12" t="s">
        <v>17</v>
      </c>
      <c r="C51" s="13">
        <v>42</v>
      </c>
      <c r="D51" s="13">
        <v>38</v>
      </c>
      <c r="E51" s="14">
        <v>0.105263157894737</v>
      </c>
    </row>
    <row r="52" spans="1:5" x14ac:dyDescent="0.25">
      <c r="A52" s="194"/>
      <c r="B52" s="12" t="s">
        <v>21</v>
      </c>
      <c r="C52" s="13">
        <v>41</v>
      </c>
      <c r="D52" s="13">
        <v>42</v>
      </c>
      <c r="E52" s="14">
        <v>-2.3809523809523801E-2</v>
      </c>
    </row>
    <row r="53" spans="1:5" x14ac:dyDescent="0.25">
      <c r="A53" s="194"/>
      <c r="B53" s="12" t="s">
        <v>57</v>
      </c>
      <c r="C53" s="13">
        <v>31</v>
      </c>
      <c r="D53" s="13">
        <v>26</v>
      </c>
      <c r="E53" s="14">
        <v>0.19230769230769201</v>
      </c>
    </row>
    <row r="54" spans="1:5" x14ac:dyDescent="0.25">
      <c r="A54" s="195"/>
      <c r="B54" s="12" t="s">
        <v>58</v>
      </c>
      <c r="C54" s="13">
        <v>0</v>
      </c>
      <c r="D54" s="13">
        <v>0</v>
      </c>
      <c r="E54" s="14">
        <v>0</v>
      </c>
    </row>
    <row r="55" spans="1:5" x14ac:dyDescent="0.25">
      <c r="A55" s="193" t="s">
        <v>59</v>
      </c>
      <c r="B55" s="12" t="s">
        <v>60</v>
      </c>
      <c r="C55" s="13">
        <v>22</v>
      </c>
      <c r="D55" s="13">
        <v>27</v>
      </c>
      <c r="E55" s="14">
        <v>-0.18518518518518501</v>
      </c>
    </row>
    <row r="56" spans="1:5" x14ac:dyDescent="0.25">
      <c r="A56" s="194"/>
      <c r="B56" s="12" t="s">
        <v>53</v>
      </c>
      <c r="C56" s="13">
        <v>0</v>
      </c>
      <c r="D56" s="13">
        <v>0</v>
      </c>
      <c r="E56" s="14">
        <v>0</v>
      </c>
    </row>
    <row r="57" spans="1:5" x14ac:dyDescent="0.25">
      <c r="A57" s="195"/>
      <c r="B57" s="15" t="s">
        <v>61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16</v>
      </c>
      <c r="D60" s="13">
        <v>6</v>
      </c>
      <c r="E60" s="14">
        <v>1.6666666666666701</v>
      </c>
    </row>
    <row r="61" spans="1:5" ht="16.7" customHeight="1" x14ac:dyDescent="0.25">
      <c r="A61" s="11" t="s">
        <v>34</v>
      </c>
      <c r="B61" s="19"/>
      <c r="C61" s="16">
        <v>0</v>
      </c>
      <c r="D61" s="16">
        <v>1</v>
      </c>
      <c r="E61" s="17">
        <v>-1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196" t="s">
        <v>64</v>
      </c>
      <c r="B64" s="12" t="s">
        <v>44</v>
      </c>
      <c r="C64" s="13">
        <v>1</v>
      </c>
      <c r="D64" s="13">
        <v>3</v>
      </c>
      <c r="E64" s="14">
        <v>-0.66666666666666696</v>
      </c>
    </row>
    <row r="65" spans="1:5" x14ac:dyDescent="0.25">
      <c r="A65" s="197"/>
      <c r="B65" s="12" t="s">
        <v>53</v>
      </c>
      <c r="C65" s="13">
        <v>2</v>
      </c>
      <c r="D65" s="13">
        <v>4</v>
      </c>
      <c r="E65" s="14">
        <v>-0.5</v>
      </c>
    </row>
    <row r="66" spans="1:5" x14ac:dyDescent="0.25">
      <c r="A66" s="197"/>
      <c r="B66" s="12" t="s">
        <v>60</v>
      </c>
      <c r="C66" s="13">
        <v>1</v>
      </c>
      <c r="D66" s="13">
        <v>2</v>
      </c>
      <c r="E66" s="14">
        <v>-0.5</v>
      </c>
    </row>
    <row r="67" spans="1:5" x14ac:dyDescent="0.25">
      <c r="A67" s="197"/>
      <c r="B67" s="12" t="s">
        <v>65</v>
      </c>
      <c r="C67" s="13">
        <v>1</v>
      </c>
      <c r="D67" s="13">
        <v>5</v>
      </c>
      <c r="E67" s="14">
        <v>-0.8</v>
      </c>
    </row>
    <row r="68" spans="1:5" x14ac:dyDescent="0.25">
      <c r="A68" s="198"/>
      <c r="B68" s="15" t="s">
        <v>66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193" t="s">
        <v>68</v>
      </c>
      <c r="B71" s="12" t="s">
        <v>69</v>
      </c>
      <c r="C71" s="13">
        <v>2612</v>
      </c>
      <c r="D71" s="13">
        <v>2516</v>
      </c>
      <c r="E71" s="14">
        <v>3.8155802861685198E-2</v>
      </c>
    </row>
    <row r="72" spans="1:5" x14ac:dyDescent="0.25">
      <c r="A72" s="195"/>
      <c r="B72" s="12" t="s">
        <v>70</v>
      </c>
      <c r="C72" s="13">
        <v>591</v>
      </c>
      <c r="D72" s="13">
        <v>317</v>
      </c>
      <c r="E72" s="14">
        <v>0.86435331230283896</v>
      </c>
    </row>
    <row r="73" spans="1:5" x14ac:dyDescent="0.25">
      <c r="A73" s="193" t="s">
        <v>71</v>
      </c>
      <c r="B73" s="12" t="s">
        <v>69</v>
      </c>
      <c r="C73" s="13">
        <v>2121</v>
      </c>
      <c r="D73" s="13">
        <v>1948</v>
      </c>
      <c r="E73" s="14">
        <v>8.8809034907597506E-2</v>
      </c>
    </row>
    <row r="74" spans="1:5" x14ac:dyDescent="0.25">
      <c r="A74" s="195"/>
      <c r="B74" s="12" t="s">
        <v>70</v>
      </c>
      <c r="C74" s="13">
        <v>104</v>
      </c>
      <c r="D74" s="13">
        <v>98</v>
      </c>
      <c r="E74" s="14">
        <v>6.1224489795918401E-2</v>
      </c>
    </row>
    <row r="75" spans="1:5" x14ac:dyDescent="0.25">
      <c r="A75" s="193" t="s">
        <v>72</v>
      </c>
      <c r="B75" s="12" t="s">
        <v>69</v>
      </c>
      <c r="C75" s="13">
        <v>238</v>
      </c>
      <c r="D75" s="13">
        <v>191</v>
      </c>
      <c r="E75" s="14">
        <v>0.24607329842931899</v>
      </c>
    </row>
    <row r="76" spans="1:5" x14ac:dyDescent="0.25">
      <c r="A76" s="195"/>
      <c r="B76" s="12" t="s">
        <v>70</v>
      </c>
      <c r="C76" s="13">
        <v>43</v>
      </c>
      <c r="D76" s="13">
        <v>25</v>
      </c>
      <c r="E76" s="14">
        <v>0.72</v>
      </c>
    </row>
    <row r="77" spans="1:5" x14ac:dyDescent="0.25">
      <c r="A77" s="193" t="s">
        <v>73</v>
      </c>
      <c r="B77" s="12" t="s">
        <v>69</v>
      </c>
      <c r="C77" s="13">
        <v>0</v>
      </c>
      <c r="D77" s="13">
        <v>0</v>
      </c>
      <c r="E77" s="14">
        <v>0</v>
      </c>
    </row>
    <row r="78" spans="1:5" x14ac:dyDescent="0.25">
      <c r="A78" s="195"/>
      <c r="B78" s="15" t="s">
        <v>70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0"/>
      <c r="B81" s="18"/>
      <c r="C81" s="13">
        <v>1360</v>
      </c>
      <c r="D81" s="13">
        <v>1245</v>
      </c>
      <c r="E81" s="14">
        <v>9.2369477911646597E-2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0</v>
      </c>
      <c r="E82" s="17">
        <v>0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1200</v>
      </c>
      <c r="D85" s="13">
        <v>1101</v>
      </c>
      <c r="E85" s="14">
        <v>8.99182561307902E-2</v>
      </c>
    </row>
    <row r="86" spans="1:6" ht="16.7" customHeight="1" x14ac:dyDescent="0.25">
      <c r="A86" s="11" t="s">
        <v>78</v>
      </c>
      <c r="B86" s="18"/>
      <c r="C86" s="13">
        <v>774</v>
      </c>
      <c r="D86" s="13">
        <v>800</v>
      </c>
      <c r="E86" s="14">
        <v>-3.2500000000000001E-2</v>
      </c>
    </row>
    <row r="87" spans="1:6" ht="16.7" customHeight="1" x14ac:dyDescent="0.25">
      <c r="A87" s="11" t="s">
        <v>75</v>
      </c>
      <c r="B87" s="19"/>
      <c r="C87" s="16">
        <v>0</v>
      </c>
      <c r="D87" s="16">
        <v>0</v>
      </c>
      <c r="E87" s="17">
        <v>0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193" t="s">
        <v>77</v>
      </c>
      <c r="B90" s="12" t="s">
        <v>80</v>
      </c>
      <c r="C90" s="13">
        <v>583</v>
      </c>
      <c r="D90" s="13">
        <v>460</v>
      </c>
      <c r="E90" s="14">
        <v>0.26739130434782599</v>
      </c>
    </row>
    <row r="91" spans="1:6" x14ac:dyDescent="0.25">
      <c r="A91" s="194"/>
      <c r="B91" s="12" t="s">
        <v>81</v>
      </c>
      <c r="C91" s="13">
        <v>620</v>
      </c>
      <c r="D91" s="13">
        <v>652</v>
      </c>
      <c r="E91" s="14">
        <v>-4.9079754601227002E-2</v>
      </c>
    </row>
    <row r="92" spans="1:6" x14ac:dyDescent="0.25">
      <c r="A92" s="195"/>
      <c r="B92" s="12" t="s">
        <v>82</v>
      </c>
      <c r="C92" s="13">
        <v>109</v>
      </c>
      <c r="D92" s="13">
        <v>96</v>
      </c>
      <c r="E92" s="14">
        <v>0.13541666666666699</v>
      </c>
    </row>
    <row r="93" spans="1:6" x14ac:dyDescent="0.25">
      <c r="A93" s="193" t="s">
        <v>78</v>
      </c>
      <c r="B93" s="12" t="s">
        <v>83</v>
      </c>
      <c r="C93" s="13">
        <v>91</v>
      </c>
      <c r="D93" s="13">
        <v>94</v>
      </c>
      <c r="E93" s="14">
        <v>-3.1914893617021302E-2</v>
      </c>
    </row>
    <row r="94" spans="1:6" x14ac:dyDescent="0.25">
      <c r="A94" s="195"/>
      <c r="B94" s="12" t="s">
        <v>82</v>
      </c>
      <c r="C94" s="13">
        <v>157</v>
      </c>
      <c r="D94" s="13">
        <v>153</v>
      </c>
      <c r="E94" s="14">
        <v>2.61437908496732E-2</v>
      </c>
    </row>
    <row r="95" spans="1:6" ht="16.7" customHeight="1" x14ac:dyDescent="0.25">
      <c r="A95" s="11" t="s">
        <v>75</v>
      </c>
      <c r="B95" s="19"/>
      <c r="C95" s="16">
        <v>7</v>
      </c>
      <c r="D95" s="16">
        <v>10</v>
      </c>
      <c r="E95" s="17">
        <v>-0.3</v>
      </c>
    </row>
    <row r="96" spans="1:6" ht="18.399999999999999" customHeight="1" x14ac:dyDescent="0.25">
      <c r="A96" s="5"/>
      <c r="B96" s="199" t="s">
        <v>84</v>
      </c>
      <c r="C96" s="199"/>
      <c r="D96" s="199"/>
      <c r="E96" s="199"/>
      <c r="F96" s="199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193" t="s">
        <v>77</v>
      </c>
      <c r="B98" s="12" t="s">
        <v>80</v>
      </c>
      <c r="C98" s="13">
        <v>83</v>
      </c>
      <c r="D98" s="13">
        <v>49</v>
      </c>
      <c r="E98" s="14">
        <v>0.69387755102040805</v>
      </c>
    </row>
    <row r="99" spans="1:5" x14ac:dyDescent="0.25">
      <c r="A99" s="194"/>
      <c r="B99" s="12" t="s">
        <v>81</v>
      </c>
      <c r="C99" s="13">
        <v>41</v>
      </c>
      <c r="D99" s="13">
        <v>14</v>
      </c>
      <c r="E99" s="14">
        <v>1.9285714285714299</v>
      </c>
    </row>
    <row r="100" spans="1:5" x14ac:dyDescent="0.25">
      <c r="A100" s="195"/>
      <c r="B100" s="12" t="s">
        <v>82</v>
      </c>
      <c r="C100" s="13">
        <v>1</v>
      </c>
      <c r="D100" s="13">
        <v>10</v>
      </c>
      <c r="E100" s="14">
        <v>-0.9</v>
      </c>
    </row>
    <row r="101" spans="1:5" x14ac:dyDescent="0.25">
      <c r="A101" s="193" t="s">
        <v>78</v>
      </c>
      <c r="B101" s="12" t="s">
        <v>83</v>
      </c>
      <c r="C101" s="13">
        <v>3</v>
      </c>
      <c r="D101" s="13">
        <v>3</v>
      </c>
      <c r="E101" s="14">
        <v>0</v>
      </c>
    </row>
    <row r="102" spans="1:5" x14ac:dyDescent="0.25">
      <c r="A102" s="195"/>
      <c r="B102" s="12" t="s">
        <v>82</v>
      </c>
      <c r="C102" s="13">
        <v>6</v>
      </c>
      <c r="D102" s="13">
        <v>6</v>
      </c>
      <c r="E102" s="14">
        <v>0</v>
      </c>
    </row>
    <row r="103" spans="1:5" ht="16.7" customHeight="1" x14ac:dyDescent="0.25">
      <c r="A103" s="11" t="s">
        <v>75</v>
      </c>
      <c r="B103" s="19"/>
      <c r="C103" s="16">
        <v>0</v>
      </c>
      <c r="D103" s="16">
        <v>0</v>
      </c>
      <c r="E103" s="17">
        <v>0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193" t="s">
        <v>86</v>
      </c>
      <c r="B106" s="12" t="s">
        <v>87</v>
      </c>
      <c r="C106" s="13">
        <v>0</v>
      </c>
      <c r="D106" s="13">
        <v>0</v>
      </c>
      <c r="E106" s="14">
        <v>0</v>
      </c>
    </row>
    <row r="107" spans="1:5" x14ac:dyDescent="0.25">
      <c r="A107" s="195"/>
      <c r="B107" s="12" t="s">
        <v>88</v>
      </c>
      <c r="C107" s="13">
        <v>0</v>
      </c>
      <c r="D107" s="13">
        <v>0</v>
      </c>
      <c r="E107" s="14">
        <v>0</v>
      </c>
    </row>
    <row r="108" spans="1:5" x14ac:dyDescent="0.25">
      <c r="A108" s="193" t="s">
        <v>89</v>
      </c>
      <c r="B108" s="12" t="s">
        <v>87</v>
      </c>
      <c r="C108" s="13">
        <v>110</v>
      </c>
      <c r="D108" s="13">
        <v>63</v>
      </c>
      <c r="E108" s="14">
        <v>0.74603174603174605</v>
      </c>
    </row>
    <row r="109" spans="1:5" x14ac:dyDescent="0.25">
      <c r="A109" s="195"/>
      <c r="B109" s="12" t="s">
        <v>88</v>
      </c>
      <c r="C109" s="13">
        <v>764</v>
      </c>
      <c r="D109" s="13">
        <v>798</v>
      </c>
      <c r="E109" s="14">
        <v>-4.2606516290726801E-2</v>
      </c>
    </row>
    <row r="110" spans="1:5" x14ac:dyDescent="0.25">
      <c r="A110" s="193" t="s">
        <v>90</v>
      </c>
      <c r="B110" s="12" t="s">
        <v>87</v>
      </c>
      <c r="C110" s="13">
        <v>2631</v>
      </c>
      <c r="D110" s="13">
        <v>2513</v>
      </c>
      <c r="E110" s="14">
        <v>4.6955829685634699E-2</v>
      </c>
    </row>
    <row r="111" spans="1:5" x14ac:dyDescent="0.25">
      <c r="A111" s="195"/>
      <c r="B111" s="12" t="s">
        <v>88</v>
      </c>
      <c r="C111" s="13">
        <v>11217</v>
      </c>
      <c r="D111" s="13">
        <v>12997</v>
      </c>
      <c r="E111" s="14">
        <v>-0.13695468184965801</v>
      </c>
    </row>
    <row r="112" spans="1:5" x14ac:dyDescent="0.25">
      <c r="A112" s="193" t="s">
        <v>91</v>
      </c>
      <c r="B112" s="12" t="s">
        <v>87</v>
      </c>
      <c r="C112" s="13">
        <v>1138</v>
      </c>
      <c r="D112" s="13">
        <v>1119</v>
      </c>
      <c r="E112" s="14">
        <v>1.6979445933869498E-2</v>
      </c>
    </row>
    <row r="113" spans="1:5" x14ac:dyDescent="0.25">
      <c r="A113" s="195"/>
      <c r="B113" s="15" t="s">
        <v>88</v>
      </c>
      <c r="C113" s="16">
        <v>1827</v>
      </c>
      <c r="D113" s="16">
        <v>1703</v>
      </c>
      <c r="E113" s="17">
        <v>7.2812683499706404E-2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193" t="s">
        <v>93</v>
      </c>
      <c r="B116" s="12" t="s">
        <v>94</v>
      </c>
      <c r="C116" s="13">
        <v>114</v>
      </c>
      <c r="D116" s="13">
        <v>111</v>
      </c>
      <c r="E116" s="14">
        <v>2.7027027027027001E-2</v>
      </c>
    </row>
    <row r="117" spans="1:5" x14ac:dyDescent="0.25">
      <c r="A117" s="195"/>
      <c r="B117" s="12" t="s">
        <v>95</v>
      </c>
      <c r="C117" s="13">
        <v>0</v>
      </c>
      <c r="D117" s="13">
        <v>0</v>
      </c>
      <c r="E117" s="14">
        <v>0</v>
      </c>
    </row>
    <row r="118" spans="1:5" x14ac:dyDescent="0.25">
      <c r="A118" s="193" t="s">
        <v>96</v>
      </c>
      <c r="B118" s="12" t="s">
        <v>94</v>
      </c>
      <c r="C118" s="13">
        <v>2</v>
      </c>
      <c r="D118" s="13">
        <v>1</v>
      </c>
      <c r="E118" s="14">
        <v>1</v>
      </c>
    </row>
    <row r="119" spans="1:5" x14ac:dyDescent="0.25">
      <c r="A119" s="195"/>
      <c r="B119" s="12" t="s">
        <v>95</v>
      </c>
      <c r="C119" s="13">
        <v>0</v>
      </c>
      <c r="D119" s="13">
        <v>0</v>
      </c>
      <c r="E119" s="14">
        <v>0</v>
      </c>
    </row>
    <row r="120" spans="1:5" x14ac:dyDescent="0.25">
      <c r="A120" s="193" t="s">
        <v>97</v>
      </c>
      <c r="B120" s="12" t="s">
        <v>94</v>
      </c>
      <c r="C120" s="13">
        <v>8</v>
      </c>
      <c r="D120" s="13">
        <v>5</v>
      </c>
      <c r="E120" s="14">
        <v>0.6</v>
      </c>
    </row>
    <row r="121" spans="1:5" x14ac:dyDescent="0.25">
      <c r="A121" s="195"/>
      <c r="B121" s="15" t="s">
        <v>98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55</v>
      </c>
      <c r="D124" s="13">
        <v>117</v>
      </c>
      <c r="E124" s="14">
        <v>-0.52991452991453003</v>
      </c>
    </row>
    <row r="125" spans="1:5" x14ac:dyDescent="0.25">
      <c r="A125" s="193" t="s">
        <v>101</v>
      </c>
      <c r="B125" s="12" t="s">
        <v>102</v>
      </c>
      <c r="C125" s="13">
        <v>4</v>
      </c>
      <c r="D125" s="13">
        <v>4</v>
      </c>
      <c r="E125" s="14">
        <v>0</v>
      </c>
    </row>
    <row r="126" spans="1:5" x14ac:dyDescent="0.25">
      <c r="A126" s="194"/>
      <c r="B126" s="12" t="s">
        <v>103</v>
      </c>
      <c r="C126" s="13">
        <v>21</v>
      </c>
      <c r="D126" s="13">
        <v>79</v>
      </c>
      <c r="E126" s="14">
        <v>-0.734177215189873</v>
      </c>
    </row>
    <row r="127" spans="1:5" x14ac:dyDescent="0.25">
      <c r="A127" s="194"/>
      <c r="B127" s="12" t="s">
        <v>104</v>
      </c>
      <c r="C127" s="13">
        <v>5</v>
      </c>
      <c r="D127" s="13">
        <v>9</v>
      </c>
      <c r="E127" s="14">
        <v>-0.44444444444444398</v>
      </c>
    </row>
    <row r="128" spans="1:5" x14ac:dyDescent="0.25">
      <c r="A128" s="194"/>
      <c r="B128" s="12" t="s">
        <v>105</v>
      </c>
      <c r="C128" s="13">
        <v>1</v>
      </c>
      <c r="D128" s="13">
        <v>4</v>
      </c>
      <c r="E128" s="14">
        <v>-0.75</v>
      </c>
    </row>
    <row r="129" spans="1:5" x14ac:dyDescent="0.25">
      <c r="A129" s="194"/>
      <c r="B129" s="12" t="s">
        <v>106</v>
      </c>
      <c r="C129" s="13">
        <v>21</v>
      </c>
      <c r="D129" s="13">
        <v>20</v>
      </c>
      <c r="E129" s="14">
        <v>0.05</v>
      </c>
    </row>
    <row r="130" spans="1:5" x14ac:dyDescent="0.25">
      <c r="A130" s="195"/>
      <c r="B130" s="12" t="s">
        <v>107</v>
      </c>
      <c r="C130" s="13">
        <v>3</v>
      </c>
      <c r="D130" s="13">
        <v>1</v>
      </c>
      <c r="E130" s="14">
        <v>2</v>
      </c>
    </row>
    <row r="131" spans="1:5" x14ac:dyDescent="0.25">
      <c r="A131" s="193" t="s">
        <v>108</v>
      </c>
      <c r="B131" s="12" t="s">
        <v>109</v>
      </c>
      <c r="C131" s="13">
        <v>31</v>
      </c>
      <c r="D131" s="13">
        <v>45</v>
      </c>
      <c r="E131" s="14">
        <v>-0.31111111111111101</v>
      </c>
    </row>
    <row r="132" spans="1:5" x14ac:dyDescent="0.25">
      <c r="A132" s="195"/>
      <c r="B132" s="12" t="s">
        <v>110</v>
      </c>
      <c r="C132" s="13">
        <v>21</v>
      </c>
      <c r="D132" s="13">
        <v>76</v>
      </c>
      <c r="E132" s="14">
        <v>-0.72368421052631604</v>
      </c>
    </row>
    <row r="133" spans="1:5" x14ac:dyDescent="0.25">
      <c r="A133" s="193" t="s">
        <v>111</v>
      </c>
      <c r="B133" s="12" t="s">
        <v>17</v>
      </c>
      <c r="C133" s="13">
        <v>8</v>
      </c>
      <c r="D133" s="13">
        <v>12</v>
      </c>
      <c r="E133" s="14">
        <v>-0.33333333333333298</v>
      </c>
    </row>
    <row r="134" spans="1:5" x14ac:dyDescent="0.25">
      <c r="A134" s="195"/>
      <c r="B134" s="12" t="s">
        <v>21</v>
      </c>
      <c r="C134" s="13">
        <v>11</v>
      </c>
      <c r="D134" s="13">
        <v>8</v>
      </c>
      <c r="E134" s="14">
        <v>0.375</v>
      </c>
    </row>
    <row r="135" spans="1:5" ht="16.7" customHeight="1" x14ac:dyDescent="0.25">
      <c r="A135" s="11" t="s">
        <v>112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193" t="s">
        <v>114</v>
      </c>
      <c r="B138" s="12" t="s">
        <v>115</v>
      </c>
      <c r="C138" s="13">
        <v>0</v>
      </c>
      <c r="D138" s="13">
        <v>0</v>
      </c>
      <c r="E138" s="14">
        <v>0</v>
      </c>
    </row>
    <row r="139" spans="1:5" x14ac:dyDescent="0.25">
      <c r="A139" s="194"/>
      <c r="B139" s="12" t="s">
        <v>116</v>
      </c>
      <c r="C139" s="13">
        <v>0</v>
      </c>
      <c r="D139" s="13">
        <v>0</v>
      </c>
      <c r="E139" s="14">
        <v>0</v>
      </c>
    </row>
    <row r="140" spans="1:5" x14ac:dyDescent="0.25">
      <c r="A140" s="194"/>
      <c r="B140" s="12" t="s">
        <v>117</v>
      </c>
      <c r="C140" s="13">
        <v>0</v>
      </c>
      <c r="D140" s="13">
        <v>0</v>
      </c>
      <c r="E140" s="14">
        <v>0</v>
      </c>
    </row>
    <row r="141" spans="1:5" x14ac:dyDescent="0.25">
      <c r="A141" s="194"/>
      <c r="B141" s="12" t="s">
        <v>118</v>
      </c>
      <c r="C141" s="13">
        <v>0</v>
      </c>
      <c r="D141" s="13">
        <v>0</v>
      </c>
      <c r="E141" s="14">
        <v>0</v>
      </c>
    </row>
    <row r="142" spans="1:5" x14ac:dyDescent="0.25">
      <c r="A142" s="194"/>
      <c r="B142" s="12" t="s">
        <v>119</v>
      </c>
      <c r="C142" s="13">
        <v>0</v>
      </c>
      <c r="D142" s="13">
        <v>0</v>
      </c>
      <c r="E142" s="14">
        <v>0</v>
      </c>
    </row>
    <row r="143" spans="1:5" x14ac:dyDescent="0.25">
      <c r="A143" s="194"/>
      <c r="B143" s="12" t="s">
        <v>120</v>
      </c>
      <c r="C143" s="13">
        <v>0</v>
      </c>
      <c r="D143" s="13">
        <v>0</v>
      </c>
      <c r="E143" s="14">
        <v>0</v>
      </c>
    </row>
    <row r="144" spans="1:5" x14ac:dyDescent="0.25">
      <c r="A144" s="194"/>
      <c r="B144" s="12" t="s">
        <v>121</v>
      </c>
      <c r="C144" s="13">
        <v>0</v>
      </c>
      <c r="D144" s="13">
        <v>0</v>
      </c>
      <c r="E144" s="14">
        <v>0</v>
      </c>
    </row>
    <row r="145" spans="1:5" x14ac:dyDescent="0.25">
      <c r="A145" s="194"/>
      <c r="B145" s="12" t="s">
        <v>122</v>
      </c>
      <c r="C145" s="13">
        <v>0</v>
      </c>
      <c r="D145" s="13">
        <v>0</v>
      </c>
      <c r="E145" s="14">
        <v>0</v>
      </c>
    </row>
    <row r="146" spans="1:5" x14ac:dyDescent="0.25">
      <c r="A146" s="194"/>
      <c r="B146" s="12" t="s">
        <v>123</v>
      </c>
      <c r="C146" s="13">
        <v>0</v>
      </c>
      <c r="D146" s="13">
        <v>0</v>
      </c>
      <c r="E146" s="14">
        <v>0</v>
      </c>
    </row>
    <row r="147" spans="1:5" x14ac:dyDescent="0.25">
      <c r="A147" s="194"/>
      <c r="B147" s="12" t="s">
        <v>124</v>
      </c>
      <c r="C147" s="13">
        <v>0</v>
      </c>
      <c r="D147" s="13">
        <v>0</v>
      </c>
      <c r="E147" s="14">
        <v>0</v>
      </c>
    </row>
    <row r="148" spans="1:5" x14ac:dyDescent="0.25">
      <c r="A148" s="194"/>
      <c r="B148" s="12" t="s">
        <v>125</v>
      </c>
      <c r="C148" s="13">
        <v>0</v>
      </c>
      <c r="D148" s="13">
        <v>0</v>
      </c>
      <c r="E148" s="14">
        <v>0</v>
      </c>
    </row>
    <row r="149" spans="1:5" x14ac:dyDescent="0.25">
      <c r="A149" s="194"/>
      <c r="B149" s="12" t="s">
        <v>126</v>
      </c>
      <c r="C149" s="13">
        <v>0</v>
      </c>
      <c r="D149" s="13">
        <v>0</v>
      </c>
      <c r="E149" s="14">
        <v>0</v>
      </c>
    </row>
    <row r="150" spans="1:5" x14ac:dyDescent="0.25">
      <c r="A150" s="194"/>
      <c r="B150" s="12" t="s">
        <v>127</v>
      </c>
      <c r="C150" s="13">
        <v>0</v>
      </c>
      <c r="D150" s="13">
        <v>0</v>
      </c>
      <c r="E150" s="14">
        <v>0</v>
      </c>
    </row>
    <row r="151" spans="1:5" x14ac:dyDescent="0.25">
      <c r="A151" s="194"/>
      <c r="B151" s="12" t="s">
        <v>128</v>
      </c>
      <c r="C151" s="13">
        <v>0</v>
      </c>
      <c r="D151" s="13">
        <v>0</v>
      </c>
      <c r="E151" s="14">
        <v>0</v>
      </c>
    </row>
    <row r="152" spans="1:5" x14ac:dyDescent="0.25">
      <c r="A152" s="194"/>
      <c r="B152" s="12" t="s">
        <v>129</v>
      </c>
      <c r="C152" s="13">
        <v>0</v>
      </c>
      <c r="D152" s="13">
        <v>0</v>
      </c>
      <c r="E152" s="14">
        <v>0</v>
      </c>
    </row>
    <row r="153" spans="1:5" x14ac:dyDescent="0.25">
      <c r="A153" s="194"/>
      <c r="B153" s="12" t="s">
        <v>130</v>
      </c>
      <c r="C153" s="13">
        <v>0</v>
      </c>
      <c r="D153" s="13">
        <v>0</v>
      </c>
      <c r="E153" s="14">
        <v>0</v>
      </c>
    </row>
    <row r="154" spans="1:5" x14ac:dyDescent="0.25">
      <c r="A154" s="194"/>
      <c r="B154" s="12" t="s">
        <v>131</v>
      </c>
      <c r="C154" s="13">
        <v>0</v>
      </c>
      <c r="D154" s="13">
        <v>0</v>
      </c>
      <c r="E154" s="14">
        <v>0</v>
      </c>
    </row>
    <row r="155" spans="1:5" x14ac:dyDescent="0.25">
      <c r="A155" s="195"/>
      <c r="B155" s="12" t="s">
        <v>132</v>
      </c>
      <c r="C155" s="13">
        <v>0</v>
      </c>
      <c r="D155" s="13">
        <v>0</v>
      </c>
      <c r="E155" s="14">
        <v>0</v>
      </c>
    </row>
    <row r="156" spans="1:5" x14ac:dyDescent="0.25">
      <c r="A156" s="193" t="s">
        <v>133</v>
      </c>
      <c r="B156" s="12" t="s">
        <v>115</v>
      </c>
      <c r="C156" s="13">
        <v>0</v>
      </c>
      <c r="D156" s="13">
        <v>0</v>
      </c>
      <c r="E156" s="14">
        <v>0</v>
      </c>
    </row>
    <row r="157" spans="1:5" x14ac:dyDescent="0.25">
      <c r="A157" s="194"/>
      <c r="B157" s="12" t="s">
        <v>116</v>
      </c>
      <c r="C157" s="13">
        <v>0</v>
      </c>
      <c r="D157" s="13">
        <v>0</v>
      </c>
      <c r="E157" s="14">
        <v>0</v>
      </c>
    </row>
    <row r="158" spans="1:5" x14ac:dyDescent="0.25">
      <c r="A158" s="194"/>
      <c r="B158" s="12" t="s">
        <v>117</v>
      </c>
      <c r="C158" s="13">
        <v>0</v>
      </c>
      <c r="D158" s="13">
        <v>0</v>
      </c>
      <c r="E158" s="14">
        <v>0</v>
      </c>
    </row>
    <row r="159" spans="1:5" x14ac:dyDescent="0.25">
      <c r="A159" s="194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94"/>
      <c r="B160" s="12" t="s">
        <v>119</v>
      </c>
      <c r="C160" s="13">
        <v>0</v>
      </c>
      <c r="D160" s="13">
        <v>0</v>
      </c>
      <c r="E160" s="14">
        <v>0</v>
      </c>
    </row>
    <row r="161" spans="1:5" x14ac:dyDescent="0.25">
      <c r="A161" s="194"/>
      <c r="B161" s="12" t="s">
        <v>120</v>
      </c>
      <c r="C161" s="13">
        <v>0</v>
      </c>
      <c r="D161" s="13">
        <v>0</v>
      </c>
      <c r="E161" s="14">
        <v>0</v>
      </c>
    </row>
    <row r="162" spans="1:5" x14ac:dyDescent="0.25">
      <c r="A162" s="194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194"/>
      <c r="B163" s="12" t="s">
        <v>122</v>
      </c>
      <c r="C163" s="13">
        <v>0</v>
      </c>
      <c r="D163" s="13">
        <v>0</v>
      </c>
      <c r="E163" s="14">
        <v>0</v>
      </c>
    </row>
    <row r="164" spans="1:5" x14ac:dyDescent="0.25">
      <c r="A164" s="194"/>
      <c r="B164" s="12" t="s">
        <v>123</v>
      </c>
      <c r="C164" s="13">
        <v>0</v>
      </c>
      <c r="D164" s="13">
        <v>0</v>
      </c>
      <c r="E164" s="14">
        <v>0</v>
      </c>
    </row>
    <row r="165" spans="1:5" x14ac:dyDescent="0.25">
      <c r="A165" s="194"/>
      <c r="B165" s="12" t="s">
        <v>124</v>
      </c>
      <c r="C165" s="13">
        <v>0</v>
      </c>
      <c r="D165" s="13">
        <v>0</v>
      </c>
      <c r="E165" s="14">
        <v>0</v>
      </c>
    </row>
    <row r="166" spans="1:5" x14ac:dyDescent="0.25">
      <c r="A166" s="194"/>
      <c r="B166" s="12" t="s">
        <v>125</v>
      </c>
      <c r="C166" s="13">
        <v>0</v>
      </c>
      <c r="D166" s="13">
        <v>0</v>
      </c>
      <c r="E166" s="14">
        <v>0</v>
      </c>
    </row>
    <row r="167" spans="1:5" x14ac:dyDescent="0.25">
      <c r="A167" s="194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94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94"/>
      <c r="B169" s="12" t="s">
        <v>128</v>
      </c>
      <c r="C169" s="13">
        <v>0</v>
      </c>
      <c r="D169" s="13">
        <v>0</v>
      </c>
      <c r="E169" s="14">
        <v>0</v>
      </c>
    </row>
    <row r="170" spans="1:5" x14ac:dyDescent="0.25">
      <c r="A170" s="194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94"/>
      <c r="B171" s="12" t="s">
        <v>130</v>
      </c>
      <c r="C171" s="13">
        <v>0</v>
      </c>
      <c r="D171" s="13">
        <v>0</v>
      </c>
      <c r="E171" s="14">
        <v>0</v>
      </c>
    </row>
    <row r="172" spans="1:5" x14ac:dyDescent="0.25">
      <c r="A172" s="194"/>
      <c r="B172" s="12" t="s">
        <v>131</v>
      </c>
      <c r="C172" s="13">
        <v>0</v>
      </c>
      <c r="D172" s="13">
        <v>0</v>
      </c>
      <c r="E172" s="14">
        <v>0</v>
      </c>
    </row>
    <row r="173" spans="1:5" x14ac:dyDescent="0.25">
      <c r="A173" s="195"/>
      <c r="B173" s="15" t="s">
        <v>132</v>
      </c>
      <c r="C173" s="16">
        <v>0</v>
      </c>
      <c r="D173" s="16">
        <v>0</v>
      </c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3170</v>
      </c>
      <c r="D176" s="13">
        <v>2183</v>
      </c>
      <c r="E176" s="14">
        <v>0.45213009619789302</v>
      </c>
    </row>
    <row r="177" spans="1:5" ht="16.7" customHeight="1" x14ac:dyDescent="0.25">
      <c r="A177" s="11" t="s">
        <v>136</v>
      </c>
      <c r="B177" s="18"/>
      <c r="C177" s="13">
        <v>729</v>
      </c>
      <c r="D177" s="13">
        <v>904</v>
      </c>
      <c r="E177" s="14">
        <v>-0.19358407079646001</v>
      </c>
    </row>
    <row r="178" spans="1:5" ht="16.7" customHeight="1" x14ac:dyDescent="0.25">
      <c r="A178" s="11" t="s">
        <v>137</v>
      </c>
      <c r="B178" s="19"/>
      <c r="C178" s="16">
        <v>945</v>
      </c>
      <c r="D178" s="16">
        <v>919</v>
      </c>
      <c r="E178" s="17">
        <v>2.8291621327529898E-2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193" t="s">
        <v>139</v>
      </c>
      <c r="B181" s="12" t="s">
        <v>140</v>
      </c>
      <c r="C181" s="13">
        <v>138</v>
      </c>
      <c r="D181" s="13">
        <v>101</v>
      </c>
      <c r="E181" s="14">
        <v>0.366336633663366</v>
      </c>
    </row>
    <row r="182" spans="1:5" x14ac:dyDescent="0.25">
      <c r="A182" s="194"/>
      <c r="B182" s="12" t="s">
        <v>17</v>
      </c>
      <c r="C182" s="13">
        <v>41</v>
      </c>
      <c r="D182" s="13">
        <v>35</v>
      </c>
      <c r="E182" s="14">
        <v>0.17142857142857101</v>
      </c>
    </row>
    <row r="183" spans="1:5" x14ac:dyDescent="0.25">
      <c r="A183" s="195"/>
      <c r="B183" s="12" t="s">
        <v>21</v>
      </c>
      <c r="C183" s="13">
        <v>66</v>
      </c>
      <c r="D183" s="13">
        <v>41</v>
      </c>
      <c r="E183" s="14">
        <v>0.60975609756097604</v>
      </c>
    </row>
    <row r="184" spans="1:5" x14ac:dyDescent="0.25">
      <c r="A184" s="193" t="s">
        <v>141</v>
      </c>
      <c r="B184" s="12" t="s">
        <v>142</v>
      </c>
      <c r="C184" s="13">
        <v>55</v>
      </c>
      <c r="D184" s="13">
        <v>43</v>
      </c>
      <c r="E184" s="14">
        <v>0.27906976744186002</v>
      </c>
    </row>
    <row r="185" spans="1:5" x14ac:dyDescent="0.25">
      <c r="A185" s="194"/>
      <c r="B185" s="12" t="s">
        <v>143</v>
      </c>
      <c r="C185" s="13">
        <v>246</v>
      </c>
      <c r="D185" s="13">
        <v>211</v>
      </c>
      <c r="E185" s="14">
        <v>0.16587677725118499</v>
      </c>
    </row>
    <row r="186" spans="1:5" x14ac:dyDescent="0.25">
      <c r="A186" s="195"/>
      <c r="B186" s="12" t="s">
        <v>144</v>
      </c>
      <c r="C186" s="13">
        <v>0</v>
      </c>
      <c r="D186" s="13">
        <v>0</v>
      </c>
      <c r="E186" s="14">
        <v>0</v>
      </c>
    </row>
    <row r="187" spans="1:5" ht="16.7" customHeight="1" x14ac:dyDescent="0.25">
      <c r="A187" s="11" t="s">
        <v>145</v>
      </c>
      <c r="B187" s="19"/>
      <c r="C187" s="16">
        <v>283</v>
      </c>
      <c r="D187" s="16">
        <v>263</v>
      </c>
      <c r="E187" s="17">
        <v>7.6045627376425895E-2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9</v>
      </c>
      <c r="D190" s="13">
        <v>11</v>
      </c>
      <c r="E190" s="14">
        <v>-0.18181818181818199</v>
      </c>
    </row>
    <row r="191" spans="1:5" x14ac:dyDescent="0.25">
      <c r="A191" s="193" t="s">
        <v>148</v>
      </c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94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95"/>
      <c r="B193" s="12" t="s">
        <v>151</v>
      </c>
      <c r="C193" s="13">
        <v>0</v>
      </c>
      <c r="D193" s="13">
        <v>1</v>
      </c>
      <c r="E193" s="14">
        <v>-1</v>
      </c>
    </row>
    <row r="194" spans="1:5" ht="16.7" customHeight="1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153</v>
      </c>
      <c r="B195" s="18"/>
      <c r="C195" s="13">
        <v>0</v>
      </c>
      <c r="D195" s="13">
        <v>0</v>
      </c>
      <c r="E195" s="14">
        <v>0</v>
      </c>
    </row>
    <row r="196" spans="1:5" ht="16.7" customHeight="1" x14ac:dyDescent="0.25">
      <c r="A196" s="11" t="s">
        <v>107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9</v>
      </c>
      <c r="D199" s="13">
        <v>13</v>
      </c>
      <c r="E199" s="14">
        <v>-0.30769230769230799</v>
      </c>
    </row>
    <row r="200" spans="1:5" x14ac:dyDescent="0.25">
      <c r="A200" s="193" t="s">
        <v>65</v>
      </c>
      <c r="B200" s="12" t="s">
        <v>156</v>
      </c>
      <c r="C200" s="13">
        <v>167</v>
      </c>
      <c r="D200" s="13">
        <v>26</v>
      </c>
      <c r="E200" s="14">
        <v>5.4230769230769198</v>
      </c>
    </row>
    <row r="201" spans="1:5" x14ac:dyDescent="0.25">
      <c r="A201" s="195"/>
      <c r="B201" s="12" t="s">
        <v>107</v>
      </c>
      <c r="C201" s="13">
        <v>0</v>
      </c>
      <c r="D201" s="13">
        <v>69</v>
      </c>
      <c r="E201" s="14">
        <v>-1</v>
      </c>
    </row>
    <row r="202" spans="1:5" ht="16.7" customHeight="1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158</v>
      </c>
      <c r="B203" s="18"/>
      <c r="C203" s="13">
        <v>0</v>
      </c>
      <c r="D203" s="13">
        <v>24</v>
      </c>
      <c r="E203" s="14">
        <v>-1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193" t="s">
        <v>161</v>
      </c>
      <c r="B207" s="12" t="s">
        <v>162</v>
      </c>
      <c r="C207" s="13">
        <v>0</v>
      </c>
      <c r="D207" s="13">
        <v>0</v>
      </c>
      <c r="E207" s="14">
        <v>0</v>
      </c>
    </row>
    <row r="208" spans="1:5" x14ac:dyDescent="0.25">
      <c r="A208" s="195"/>
      <c r="B208" s="12" t="s">
        <v>163</v>
      </c>
      <c r="C208" s="13">
        <v>42</v>
      </c>
      <c r="D208" s="13">
        <v>45</v>
      </c>
      <c r="E208" s="14">
        <v>-6.6666666666666693E-2</v>
      </c>
    </row>
    <row r="209" spans="1:5" ht="16.7" customHeight="1" x14ac:dyDescent="0.25">
      <c r="A209" s="11" t="s">
        <v>164</v>
      </c>
      <c r="B209" s="18"/>
      <c r="C209" s="13">
        <v>0</v>
      </c>
      <c r="D209" s="13">
        <v>0</v>
      </c>
      <c r="E209" s="14">
        <v>0</v>
      </c>
    </row>
    <row r="210" spans="1:5" ht="16.7" customHeight="1" x14ac:dyDescent="0.25">
      <c r="A210" s="11" t="s">
        <v>165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ht="16.7" customHeight="1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168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169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170</v>
      </c>
    </row>
    <row r="217" spans="1:5" x14ac:dyDescent="0.25">
      <c r="A217" s="7"/>
      <c r="B217" s="8"/>
      <c r="C217" s="9" t="s">
        <v>114</v>
      </c>
      <c r="D217" s="9" t="s">
        <v>133</v>
      </c>
      <c r="E217" s="10" t="s">
        <v>171</v>
      </c>
    </row>
    <row r="218" spans="1:5" x14ac:dyDescent="0.25">
      <c r="A218" s="193" t="s">
        <v>172</v>
      </c>
      <c r="B218" s="12" t="s">
        <v>173</v>
      </c>
      <c r="C218" s="13">
        <v>0</v>
      </c>
      <c r="D218" s="13">
        <v>0</v>
      </c>
      <c r="E218" s="21">
        <v>2</v>
      </c>
    </row>
    <row r="219" spans="1:5" x14ac:dyDescent="0.25">
      <c r="A219" s="194"/>
      <c r="B219" s="12" t="s">
        <v>174</v>
      </c>
      <c r="C219" s="13">
        <v>0</v>
      </c>
      <c r="D219" s="13">
        <v>0</v>
      </c>
      <c r="E219" s="21">
        <v>0</v>
      </c>
    </row>
    <row r="220" spans="1:5" x14ac:dyDescent="0.25">
      <c r="A220" s="194"/>
      <c r="B220" s="12" t="s">
        <v>175</v>
      </c>
      <c r="C220" s="13">
        <v>13</v>
      </c>
      <c r="D220" s="13">
        <v>14</v>
      </c>
      <c r="E220" s="21">
        <v>6</v>
      </c>
    </row>
    <row r="221" spans="1:5" x14ac:dyDescent="0.25">
      <c r="A221" s="194"/>
      <c r="B221" s="12" t="s">
        <v>176</v>
      </c>
      <c r="C221" s="13">
        <v>40</v>
      </c>
      <c r="D221" s="13">
        <v>32</v>
      </c>
      <c r="E221" s="21">
        <v>0</v>
      </c>
    </row>
    <row r="222" spans="1:5" x14ac:dyDescent="0.25">
      <c r="A222" s="194"/>
      <c r="B222" s="12" t="s">
        <v>177</v>
      </c>
      <c r="C222" s="13">
        <v>286</v>
      </c>
      <c r="D222" s="13">
        <v>294</v>
      </c>
      <c r="E222" s="21">
        <v>168</v>
      </c>
    </row>
    <row r="223" spans="1:5" x14ac:dyDescent="0.25">
      <c r="A223" s="194"/>
      <c r="B223" s="12" t="s">
        <v>178</v>
      </c>
      <c r="C223" s="13">
        <v>590</v>
      </c>
      <c r="D223" s="13">
        <v>601</v>
      </c>
      <c r="E223" s="21">
        <v>0</v>
      </c>
    </row>
    <row r="224" spans="1:5" x14ac:dyDescent="0.25">
      <c r="A224" s="194"/>
      <c r="B224" s="12" t="s">
        <v>179</v>
      </c>
      <c r="C224" s="13">
        <v>158</v>
      </c>
      <c r="D224" s="13">
        <v>171</v>
      </c>
      <c r="E224" s="21">
        <v>165</v>
      </c>
    </row>
    <row r="225" spans="1:5" x14ac:dyDescent="0.25">
      <c r="A225" s="194"/>
      <c r="B225" s="12" t="s">
        <v>180</v>
      </c>
      <c r="C225" s="13">
        <v>186</v>
      </c>
      <c r="D225" s="13">
        <v>193</v>
      </c>
      <c r="E225" s="21">
        <v>0</v>
      </c>
    </row>
    <row r="226" spans="1:5" x14ac:dyDescent="0.25">
      <c r="A226" s="194"/>
      <c r="B226" s="12" t="s">
        <v>181</v>
      </c>
      <c r="C226" s="13">
        <v>3</v>
      </c>
      <c r="D226" s="13">
        <v>3</v>
      </c>
      <c r="E226" s="21">
        <v>0</v>
      </c>
    </row>
    <row r="227" spans="1:5" x14ac:dyDescent="0.25">
      <c r="A227" s="194"/>
      <c r="B227" s="12" t="s">
        <v>182</v>
      </c>
      <c r="C227" s="13">
        <v>108</v>
      </c>
      <c r="D227" s="13">
        <v>113</v>
      </c>
      <c r="E227" s="21">
        <v>154</v>
      </c>
    </row>
    <row r="228" spans="1:5" x14ac:dyDescent="0.25">
      <c r="A228" s="194"/>
      <c r="B228" s="12" t="s">
        <v>183</v>
      </c>
      <c r="C228" s="13">
        <v>477</v>
      </c>
      <c r="D228" s="13">
        <v>495</v>
      </c>
      <c r="E228" s="21">
        <v>273</v>
      </c>
    </row>
    <row r="229" spans="1:5" x14ac:dyDescent="0.25">
      <c r="A229" s="194"/>
      <c r="B229" s="12" t="s">
        <v>184</v>
      </c>
      <c r="C229" s="13">
        <v>141</v>
      </c>
      <c r="D229" s="13">
        <v>146</v>
      </c>
      <c r="E229" s="21">
        <v>15</v>
      </c>
    </row>
    <row r="230" spans="1:5" x14ac:dyDescent="0.25">
      <c r="A230" s="194"/>
      <c r="B230" s="12" t="s">
        <v>185</v>
      </c>
      <c r="C230" s="13">
        <v>2</v>
      </c>
      <c r="D230" s="13">
        <v>2</v>
      </c>
      <c r="E230" s="21">
        <v>0</v>
      </c>
    </row>
    <row r="231" spans="1:5" x14ac:dyDescent="0.25">
      <c r="A231" s="194"/>
      <c r="B231" s="12" t="s">
        <v>186</v>
      </c>
      <c r="C231" s="13">
        <v>63</v>
      </c>
      <c r="D231" s="13">
        <v>64</v>
      </c>
      <c r="E231" s="21">
        <v>20</v>
      </c>
    </row>
    <row r="232" spans="1:5" x14ac:dyDescent="0.25">
      <c r="A232" s="195"/>
      <c r="B232" s="12" t="s">
        <v>187</v>
      </c>
      <c r="C232" s="13">
        <v>0</v>
      </c>
      <c r="D232" s="13">
        <v>0</v>
      </c>
      <c r="E232" s="21">
        <v>0</v>
      </c>
    </row>
    <row r="233" spans="1:5" ht="16.7" customHeight="1" x14ac:dyDescent="0.25">
      <c r="A233" s="200" t="s">
        <v>188</v>
      </c>
      <c r="B233" s="201"/>
      <c r="C233" s="22">
        <v>2067</v>
      </c>
      <c r="D233" s="22">
        <v>2128</v>
      </c>
      <c r="E233" s="23">
        <v>803</v>
      </c>
    </row>
    <row r="234" spans="1:5" x14ac:dyDescent="0.25">
      <c r="A234" s="193" t="s">
        <v>189</v>
      </c>
      <c r="B234" s="12" t="s">
        <v>190</v>
      </c>
      <c r="C234" s="13">
        <v>10</v>
      </c>
      <c r="D234" s="13">
        <v>8</v>
      </c>
      <c r="E234" s="21">
        <v>1</v>
      </c>
    </row>
    <row r="235" spans="1:5" x14ac:dyDescent="0.25">
      <c r="A235" s="194"/>
      <c r="B235" s="12" t="s">
        <v>191</v>
      </c>
      <c r="C235" s="13">
        <v>10</v>
      </c>
      <c r="D235" s="13">
        <v>12</v>
      </c>
      <c r="E235" s="21">
        <v>5</v>
      </c>
    </row>
    <row r="236" spans="1:5" x14ac:dyDescent="0.25">
      <c r="A236" s="195"/>
      <c r="B236" s="12" t="s">
        <v>192</v>
      </c>
      <c r="C236" s="13">
        <v>17</v>
      </c>
      <c r="D236" s="13">
        <v>20</v>
      </c>
      <c r="E236" s="21">
        <v>12</v>
      </c>
    </row>
    <row r="237" spans="1:5" ht="16.7" customHeight="1" x14ac:dyDescent="0.25">
      <c r="A237" s="200" t="s">
        <v>188</v>
      </c>
      <c r="B237" s="201"/>
      <c r="C237" s="22">
        <v>37</v>
      </c>
      <c r="D237" s="22">
        <v>40</v>
      </c>
      <c r="E237" s="23">
        <v>18</v>
      </c>
    </row>
    <row r="238" spans="1:5" x14ac:dyDescent="0.25">
      <c r="A238" s="193" t="s">
        <v>193</v>
      </c>
      <c r="B238" s="12" t="s">
        <v>194</v>
      </c>
      <c r="C238" s="13">
        <v>0</v>
      </c>
      <c r="D238" s="13">
        <v>0</v>
      </c>
      <c r="E238" s="21">
        <v>0</v>
      </c>
    </row>
    <row r="239" spans="1:5" x14ac:dyDescent="0.25">
      <c r="A239" s="194"/>
      <c r="B239" s="12" t="s">
        <v>195</v>
      </c>
      <c r="C239" s="13">
        <v>0</v>
      </c>
      <c r="D239" s="13">
        <v>0</v>
      </c>
      <c r="E239" s="21">
        <v>0</v>
      </c>
    </row>
    <row r="240" spans="1:5" x14ac:dyDescent="0.25">
      <c r="A240" s="194"/>
      <c r="B240" s="12" t="s">
        <v>196</v>
      </c>
      <c r="C240" s="13">
        <v>0</v>
      </c>
      <c r="D240" s="13">
        <v>0</v>
      </c>
      <c r="E240" s="21">
        <v>0</v>
      </c>
    </row>
    <row r="241" spans="1:5" x14ac:dyDescent="0.25">
      <c r="A241" s="194"/>
      <c r="B241" s="12" t="s">
        <v>197</v>
      </c>
      <c r="C241" s="13">
        <v>0</v>
      </c>
      <c r="D241" s="13">
        <v>0</v>
      </c>
      <c r="E241" s="21">
        <v>0</v>
      </c>
    </row>
    <row r="242" spans="1:5" x14ac:dyDescent="0.25">
      <c r="A242" s="194"/>
      <c r="B242" s="12" t="s">
        <v>198</v>
      </c>
      <c r="C242" s="13">
        <v>43</v>
      </c>
      <c r="D242" s="13">
        <v>45</v>
      </c>
      <c r="E242" s="21">
        <v>5</v>
      </c>
    </row>
    <row r="243" spans="1:5" x14ac:dyDescent="0.25">
      <c r="A243" s="194"/>
      <c r="B243" s="12" t="s">
        <v>199</v>
      </c>
      <c r="C243" s="13">
        <v>0</v>
      </c>
      <c r="D243" s="13">
        <v>0</v>
      </c>
      <c r="E243" s="21">
        <v>0</v>
      </c>
    </row>
    <row r="244" spans="1:5" x14ac:dyDescent="0.25">
      <c r="A244" s="194"/>
      <c r="B244" s="12" t="s">
        <v>200</v>
      </c>
      <c r="C244" s="13">
        <v>0</v>
      </c>
      <c r="D244" s="13">
        <v>0</v>
      </c>
      <c r="E244" s="21">
        <v>0</v>
      </c>
    </row>
    <row r="245" spans="1:5" x14ac:dyDescent="0.25">
      <c r="A245" s="194"/>
      <c r="B245" s="12" t="s">
        <v>201</v>
      </c>
      <c r="C245" s="13">
        <v>56</v>
      </c>
      <c r="D245" s="13">
        <v>61</v>
      </c>
      <c r="E245" s="21">
        <v>1</v>
      </c>
    </row>
    <row r="246" spans="1:5" x14ac:dyDescent="0.25">
      <c r="A246" s="194"/>
      <c r="B246" s="12" t="s">
        <v>202</v>
      </c>
      <c r="C246" s="13">
        <v>9</v>
      </c>
      <c r="D246" s="13">
        <v>10</v>
      </c>
      <c r="E246" s="21">
        <v>0</v>
      </c>
    </row>
    <row r="247" spans="1:5" x14ac:dyDescent="0.25">
      <c r="A247" s="194"/>
      <c r="B247" s="12" t="s">
        <v>203</v>
      </c>
      <c r="C247" s="13">
        <v>17</v>
      </c>
      <c r="D247" s="13">
        <v>19</v>
      </c>
      <c r="E247" s="21">
        <v>2</v>
      </c>
    </row>
    <row r="248" spans="1:5" x14ac:dyDescent="0.25">
      <c r="A248" s="194"/>
      <c r="B248" s="12" t="s">
        <v>204</v>
      </c>
      <c r="C248" s="13">
        <v>15</v>
      </c>
      <c r="D248" s="13">
        <v>18</v>
      </c>
      <c r="E248" s="21">
        <v>4</v>
      </c>
    </row>
    <row r="249" spans="1:5" x14ac:dyDescent="0.25">
      <c r="A249" s="194"/>
      <c r="B249" s="12" t="s">
        <v>205</v>
      </c>
      <c r="C249" s="13">
        <v>1</v>
      </c>
      <c r="D249" s="13">
        <v>1</v>
      </c>
      <c r="E249" s="21">
        <v>0</v>
      </c>
    </row>
    <row r="250" spans="1:5" x14ac:dyDescent="0.25">
      <c r="A250" s="194"/>
      <c r="B250" s="12" t="s">
        <v>206</v>
      </c>
      <c r="C250" s="13">
        <v>1</v>
      </c>
      <c r="D250" s="13">
        <v>1</v>
      </c>
      <c r="E250" s="21">
        <v>0</v>
      </c>
    </row>
    <row r="251" spans="1:5" x14ac:dyDescent="0.25">
      <c r="A251" s="194"/>
      <c r="B251" s="12" t="s">
        <v>207</v>
      </c>
      <c r="C251" s="13">
        <v>0</v>
      </c>
      <c r="D251" s="13">
        <v>0</v>
      </c>
      <c r="E251" s="21">
        <v>0</v>
      </c>
    </row>
    <row r="252" spans="1:5" x14ac:dyDescent="0.25">
      <c r="A252" s="194"/>
      <c r="B252" s="12" t="s">
        <v>208</v>
      </c>
      <c r="C252" s="13">
        <v>36</v>
      </c>
      <c r="D252" s="13">
        <v>40</v>
      </c>
      <c r="E252" s="21">
        <v>4</v>
      </c>
    </row>
    <row r="253" spans="1:5" x14ac:dyDescent="0.25">
      <c r="A253" s="194"/>
      <c r="B253" s="12" t="s">
        <v>209</v>
      </c>
      <c r="C253" s="13">
        <v>1</v>
      </c>
      <c r="D253" s="13">
        <v>1</v>
      </c>
      <c r="E253" s="21">
        <v>0</v>
      </c>
    </row>
    <row r="254" spans="1:5" x14ac:dyDescent="0.25">
      <c r="A254" s="194"/>
      <c r="B254" s="12" t="s">
        <v>210</v>
      </c>
      <c r="C254" s="13">
        <v>0</v>
      </c>
      <c r="D254" s="13">
        <v>0</v>
      </c>
      <c r="E254" s="21">
        <v>0</v>
      </c>
    </row>
    <row r="255" spans="1:5" x14ac:dyDescent="0.25">
      <c r="A255" s="194"/>
      <c r="B255" s="12" t="s">
        <v>211</v>
      </c>
      <c r="C255" s="13">
        <v>0</v>
      </c>
      <c r="D255" s="13">
        <v>0</v>
      </c>
      <c r="E255" s="21">
        <v>0</v>
      </c>
    </row>
    <row r="256" spans="1:5" x14ac:dyDescent="0.25">
      <c r="A256" s="194"/>
      <c r="B256" s="12" t="s">
        <v>212</v>
      </c>
      <c r="C256" s="13">
        <v>0</v>
      </c>
      <c r="D256" s="13">
        <v>0</v>
      </c>
      <c r="E256" s="21">
        <v>0</v>
      </c>
    </row>
    <row r="257" spans="1:5" x14ac:dyDescent="0.25">
      <c r="A257" s="194"/>
      <c r="B257" s="12" t="s">
        <v>213</v>
      </c>
      <c r="C257" s="13">
        <v>9</v>
      </c>
      <c r="D257" s="13">
        <v>11</v>
      </c>
      <c r="E257" s="21">
        <v>0</v>
      </c>
    </row>
    <row r="258" spans="1:5" x14ac:dyDescent="0.25">
      <c r="A258" s="194"/>
      <c r="B258" s="12" t="s">
        <v>214</v>
      </c>
      <c r="C258" s="13">
        <v>0</v>
      </c>
      <c r="D258" s="13">
        <v>0</v>
      </c>
      <c r="E258" s="21">
        <v>0</v>
      </c>
    </row>
    <row r="259" spans="1:5" x14ac:dyDescent="0.25">
      <c r="A259" s="194"/>
      <c r="B259" s="12" t="s">
        <v>215</v>
      </c>
      <c r="C259" s="13">
        <v>16</v>
      </c>
      <c r="D259" s="13">
        <v>17</v>
      </c>
      <c r="E259" s="21">
        <v>6</v>
      </c>
    </row>
    <row r="260" spans="1:5" x14ac:dyDescent="0.25">
      <c r="A260" s="194"/>
      <c r="B260" s="12" t="s">
        <v>216</v>
      </c>
      <c r="C260" s="13">
        <v>36</v>
      </c>
      <c r="D260" s="13">
        <v>36</v>
      </c>
      <c r="E260" s="21">
        <v>3</v>
      </c>
    </row>
    <row r="261" spans="1:5" x14ac:dyDescent="0.25">
      <c r="A261" s="194"/>
      <c r="B261" s="12" t="s">
        <v>217</v>
      </c>
      <c r="C261" s="13">
        <v>91</v>
      </c>
      <c r="D261" s="13">
        <v>103</v>
      </c>
      <c r="E261" s="21">
        <v>59</v>
      </c>
    </row>
    <row r="262" spans="1:5" x14ac:dyDescent="0.25">
      <c r="A262" s="194"/>
      <c r="B262" s="12" t="s">
        <v>218</v>
      </c>
      <c r="C262" s="13">
        <v>37</v>
      </c>
      <c r="D262" s="13">
        <v>38</v>
      </c>
      <c r="E262" s="21">
        <v>26</v>
      </c>
    </row>
    <row r="263" spans="1:5" x14ac:dyDescent="0.25">
      <c r="A263" s="194"/>
      <c r="B263" s="12" t="s">
        <v>219</v>
      </c>
      <c r="C263" s="13">
        <v>1</v>
      </c>
      <c r="D263" s="13">
        <v>1</v>
      </c>
      <c r="E263" s="21">
        <v>1</v>
      </c>
    </row>
    <row r="264" spans="1:5" x14ac:dyDescent="0.25">
      <c r="A264" s="194"/>
      <c r="B264" s="12" t="s">
        <v>220</v>
      </c>
      <c r="C264" s="13">
        <v>0</v>
      </c>
      <c r="D264" s="13">
        <v>0</v>
      </c>
      <c r="E264" s="21">
        <v>0</v>
      </c>
    </row>
    <row r="265" spans="1:5" x14ac:dyDescent="0.25">
      <c r="A265" s="194"/>
      <c r="B265" s="12" t="s">
        <v>221</v>
      </c>
      <c r="C265" s="13">
        <v>0</v>
      </c>
      <c r="D265" s="13">
        <v>0</v>
      </c>
      <c r="E265" s="21">
        <v>0</v>
      </c>
    </row>
    <row r="266" spans="1:5" x14ac:dyDescent="0.25">
      <c r="A266" s="194"/>
      <c r="B266" s="12" t="s">
        <v>222</v>
      </c>
      <c r="C266" s="13">
        <v>5</v>
      </c>
      <c r="D266" s="13">
        <v>5</v>
      </c>
      <c r="E266" s="21">
        <v>1</v>
      </c>
    </row>
    <row r="267" spans="1:5" x14ac:dyDescent="0.25">
      <c r="A267" s="194"/>
      <c r="B267" s="12" t="s">
        <v>223</v>
      </c>
      <c r="C267" s="13">
        <v>14</v>
      </c>
      <c r="D267" s="13">
        <v>16</v>
      </c>
      <c r="E267" s="21">
        <v>0</v>
      </c>
    </row>
    <row r="268" spans="1:5" x14ac:dyDescent="0.25">
      <c r="A268" s="194"/>
      <c r="B268" s="12" t="s">
        <v>224</v>
      </c>
      <c r="C268" s="13">
        <v>0</v>
      </c>
      <c r="D268" s="13">
        <v>0</v>
      </c>
      <c r="E268" s="21">
        <v>0</v>
      </c>
    </row>
    <row r="269" spans="1:5" x14ac:dyDescent="0.25">
      <c r="A269" s="194"/>
      <c r="B269" s="12" t="s">
        <v>225</v>
      </c>
      <c r="C269" s="13">
        <v>1</v>
      </c>
      <c r="D269" s="13">
        <v>1</v>
      </c>
      <c r="E269" s="21">
        <v>0</v>
      </c>
    </row>
    <row r="270" spans="1:5" x14ac:dyDescent="0.25">
      <c r="A270" s="195"/>
      <c r="B270" s="12" t="s">
        <v>226</v>
      </c>
      <c r="C270" s="13">
        <v>96</v>
      </c>
      <c r="D270" s="13">
        <v>98</v>
      </c>
      <c r="E270" s="21">
        <v>2</v>
      </c>
    </row>
    <row r="271" spans="1:5" ht="16.7" customHeight="1" x14ac:dyDescent="0.25">
      <c r="A271" s="200" t="s">
        <v>188</v>
      </c>
      <c r="B271" s="201"/>
      <c r="C271" s="22">
        <v>485</v>
      </c>
      <c r="D271" s="22">
        <v>522</v>
      </c>
      <c r="E271" s="23">
        <v>114</v>
      </c>
    </row>
    <row r="272" spans="1:5" ht="16.7" customHeight="1" x14ac:dyDescent="0.25">
      <c r="A272" s="11" t="s">
        <v>227</v>
      </c>
      <c r="B272" s="12" t="s">
        <v>228</v>
      </c>
      <c r="C272" s="13">
        <v>6</v>
      </c>
      <c r="D272" s="13">
        <v>5</v>
      </c>
      <c r="E272" s="21">
        <v>6</v>
      </c>
    </row>
    <row r="273" spans="1:5" ht="16.7" customHeight="1" x14ac:dyDescent="0.25">
      <c r="A273" s="200" t="s">
        <v>188</v>
      </c>
      <c r="B273" s="201"/>
      <c r="C273" s="22">
        <v>6</v>
      </c>
      <c r="D273" s="22">
        <v>5</v>
      </c>
      <c r="E273" s="23">
        <v>6</v>
      </c>
    </row>
    <row r="274" spans="1:5" x14ac:dyDescent="0.25">
      <c r="A274" s="193" t="s">
        <v>229</v>
      </c>
      <c r="B274" s="12" t="s">
        <v>230</v>
      </c>
      <c r="C274" s="13">
        <v>24</v>
      </c>
      <c r="D274" s="13">
        <v>26</v>
      </c>
      <c r="E274" s="21">
        <v>0</v>
      </c>
    </row>
    <row r="275" spans="1:5" x14ac:dyDescent="0.25">
      <c r="A275" s="194"/>
      <c r="B275" s="12" t="s">
        <v>231</v>
      </c>
      <c r="C275" s="13">
        <v>12</v>
      </c>
      <c r="D275" s="13">
        <v>16</v>
      </c>
      <c r="E275" s="21">
        <v>0</v>
      </c>
    </row>
    <row r="276" spans="1:5" x14ac:dyDescent="0.25">
      <c r="A276" s="194"/>
      <c r="B276" s="12" t="s">
        <v>232</v>
      </c>
      <c r="C276" s="13">
        <v>1</v>
      </c>
      <c r="D276" s="13">
        <v>1</v>
      </c>
      <c r="E276" s="21">
        <v>0</v>
      </c>
    </row>
    <row r="277" spans="1:5" x14ac:dyDescent="0.25">
      <c r="A277" s="194"/>
      <c r="B277" s="12" t="s">
        <v>233</v>
      </c>
      <c r="C277" s="13">
        <v>15</v>
      </c>
      <c r="D277" s="13">
        <v>14</v>
      </c>
      <c r="E277" s="21">
        <v>0</v>
      </c>
    </row>
    <row r="278" spans="1:5" x14ac:dyDescent="0.25">
      <c r="A278" s="194"/>
      <c r="B278" s="12" t="s">
        <v>234</v>
      </c>
      <c r="C278" s="13">
        <v>0</v>
      </c>
      <c r="D278" s="13">
        <v>0</v>
      </c>
      <c r="E278" s="21">
        <v>0</v>
      </c>
    </row>
    <row r="279" spans="1:5" x14ac:dyDescent="0.25">
      <c r="A279" s="194"/>
      <c r="B279" s="12" t="s">
        <v>235</v>
      </c>
      <c r="C279" s="13">
        <v>0</v>
      </c>
      <c r="D279" s="13">
        <v>0</v>
      </c>
      <c r="E279" s="21">
        <v>0</v>
      </c>
    </row>
    <row r="280" spans="1:5" x14ac:dyDescent="0.25">
      <c r="A280" s="194"/>
      <c r="B280" s="12" t="s">
        <v>236</v>
      </c>
      <c r="C280" s="13">
        <v>0</v>
      </c>
      <c r="D280" s="13">
        <v>0</v>
      </c>
      <c r="E280" s="21">
        <v>0</v>
      </c>
    </row>
    <row r="281" spans="1:5" x14ac:dyDescent="0.25">
      <c r="A281" s="194"/>
      <c r="B281" s="12" t="s">
        <v>237</v>
      </c>
      <c r="C281" s="13">
        <v>0</v>
      </c>
      <c r="D281" s="13">
        <v>0</v>
      </c>
      <c r="E281" s="21">
        <v>0</v>
      </c>
    </row>
    <row r="282" spans="1:5" x14ac:dyDescent="0.25">
      <c r="A282" s="195"/>
      <c r="B282" s="12" t="s">
        <v>238</v>
      </c>
      <c r="C282" s="13">
        <v>0</v>
      </c>
      <c r="D282" s="13">
        <v>0</v>
      </c>
      <c r="E282" s="21">
        <v>0</v>
      </c>
    </row>
    <row r="283" spans="1:5" ht="16.7" customHeight="1" x14ac:dyDescent="0.25">
      <c r="A283" s="200" t="s">
        <v>188</v>
      </c>
      <c r="B283" s="201"/>
      <c r="C283" s="22">
        <v>52</v>
      </c>
      <c r="D283" s="22">
        <v>57</v>
      </c>
      <c r="E283" s="23">
        <v>0</v>
      </c>
    </row>
    <row r="284" spans="1:5" x14ac:dyDescent="0.25">
      <c r="A284" s="193" t="s">
        <v>239</v>
      </c>
      <c r="B284" s="12" t="s">
        <v>240</v>
      </c>
      <c r="C284" s="13">
        <v>0</v>
      </c>
      <c r="D284" s="13">
        <v>0</v>
      </c>
      <c r="E284" s="21">
        <v>0</v>
      </c>
    </row>
    <row r="285" spans="1:5" x14ac:dyDescent="0.25">
      <c r="A285" s="194"/>
      <c r="B285" s="12" t="s">
        <v>241</v>
      </c>
      <c r="C285" s="13">
        <v>0</v>
      </c>
      <c r="D285" s="13">
        <v>0</v>
      </c>
      <c r="E285" s="21">
        <v>0</v>
      </c>
    </row>
    <row r="286" spans="1:5" x14ac:dyDescent="0.25">
      <c r="A286" s="195"/>
      <c r="B286" s="12" t="s">
        <v>190</v>
      </c>
      <c r="C286" s="13">
        <v>0</v>
      </c>
      <c r="D286" s="13">
        <v>0</v>
      </c>
      <c r="E286" s="21">
        <v>0</v>
      </c>
    </row>
    <row r="287" spans="1:5" ht="16.7" customHeight="1" x14ac:dyDescent="0.25">
      <c r="A287" s="200" t="s">
        <v>188</v>
      </c>
      <c r="B287" s="201"/>
      <c r="C287" s="22">
        <v>0</v>
      </c>
      <c r="D287" s="22">
        <v>0</v>
      </c>
      <c r="E287" s="23">
        <v>0</v>
      </c>
    </row>
    <row r="288" spans="1:5" x14ac:dyDescent="0.25">
      <c r="A288" s="193" t="s">
        <v>242</v>
      </c>
      <c r="B288" s="12" t="s">
        <v>243</v>
      </c>
      <c r="C288" s="13">
        <v>0</v>
      </c>
      <c r="D288" s="13">
        <v>0</v>
      </c>
      <c r="E288" s="21">
        <v>0</v>
      </c>
    </row>
    <row r="289" spans="1:5" x14ac:dyDescent="0.25">
      <c r="A289" s="194"/>
      <c r="B289" s="12" t="s">
        <v>244</v>
      </c>
      <c r="C289" s="13">
        <v>4</v>
      </c>
      <c r="D289" s="13">
        <v>5</v>
      </c>
      <c r="E289" s="21">
        <v>1</v>
      </c>
    </row>
    <row r="290" spans="1:5" x14ac:dyDescent="0.25">
      <c r="A290" s="194"/>
      <c r="B290" s="12" t="s">
        <v>245</v>
      </c>
      <c r="C290" s="13">
        <v>1</v>
      </c>
      <c r="D290" s="13">
        <v>1</v>
      </c>
      <c r="E290" s="21">
        <v>0</v>
      </c>
    </row>
    <row r="291" spans="1:5" x14ac:dyDescent="0.25">
      <c r="A291" s="194"/>
      <c r="B291" s="12" t="s">
        <v>246</v>
      </c>
      <c r="C291" s="13">
        <v>0</v>
      </c>
      <c r="D291" s="13">
        <v>0</v>
      </c>
      <c r="E291" s="21">
        <v>0</v>
      </c>
    </row>
    <row r="292" spans="1:5" x14ac:dyDescent="0.25">
      <c r="A292" s="194"/>
      <c r="B292" s="12" t="s">
        <v>247</v>
      </c>
      <c r="C292" s="13">
        <v>0</v>
      </c>
      <c r="D292" s="13">
        <v>0</v>
      </c>
      <c r="E292" s="21">
        <v>0</v>
      </c>
    </row>
    <row r="293" spans="1:5" x14ac:dyDescent="0.25">
      <c r="A293" s="194"/>
      <c r="B293" s="12" t="s">
        <v>248</v>
      </c>
      <c r="C293" s="13">
        <v>0</v>
      </c>
      <c r="D293" s="13">
        <v>0</v>
      </c>
      <c r="E293" s="21">
        <v>0</v>
      </c>
    </row>
    <row r="294" spans="1:5" x14ac:dyDescent="0.25">
      <c r="A294" s="194"/>
      <c r="B294" s="12" t="s">
        <v>249</v>
      </c>
      <c r="C294" s="13">
        <v>0</v>
      </c>
      <c r="D294" s="13">
        <v>0</v>
      </c>
      <c r="E294" s="21">
        <v>0</v>
      </c>
    </row>
    <row r="295" spans="1:5" x14ac:dyDescent="0.25">
      <c r="A295" s="194"/>
      <c r="B295" s="12" t="s">
        <v>250</v>
      </c>
      <c r="C295" s="13">
        <v>0</v>
      </c>
      <c r="D295" s="13">
        <v>0</v>
      </c>
      <c r="E295" s="21">
        <v>0</v>
      </c>
    </row>
    <row r="296" spans="1:5" x14ac:dyDescent="0.25">
      <c r="A296" s="194"/>
      <c r="B296" s="12" t="s">
        <v>251</v>
      </c>
      <c r="C296" s="13">
        <v>0</v>
      </c>
      <c r="D296" s="13">
        <v>0</v>
      </c>
      <c r="E296" s="21">
        <v>0</v>
      </c>
    </row>
    <row r="297" spans="1:5" x14ac:dyDescent="0.25">
      <c r="A297" s="194"/>
      <c r="B297" s="12" t="s">
        <v>252</v>
      </c>
      <c r="C297" s="13">
        <v>0</v>
      </c>
      <c r="D297" s="13">
        <v>0</v>
      </c>
      <c r="E297" s="21">
        <v>0</v>
      </c>
    </row>
    <row r="298" spans="1:5" x14ac:dyDescent="0.25">
      <c r="A298" s="195"/>
      <c r="B298" s="12" t="s">
        <v>253</v>
      </c>
      <c r="C298" s="13">
        <v>0</v>
      </c>
      <c r="D298" s="13">
        <v>0</v>
      </c>
      <c r="E298" s="21">
        <v>0</v>
      </c>
    </row>
    <row r="299" spans="1:5" ht="16.7" customHeight="1" x14ac:dyDescent="0.25">
      <c r="A299" s="200" t="s">
        <v>188</v>
      </c>
      <c r="B299" s="201"/>
      <c r="C299" s="22">
        <v>5</v>
      </c>
      <c r="D299" s="22">
        <v>6</v>
      </c>
      <c r="E299" s="23">
        <v>1</v>
      </c>
    </row>
    <row r="300" spans="1:5" x14ac:dyDescent="0.25">
      <c r="A300" s="193" t="s">
        <v>254</v>
      </c>
      <c r="B300" s="12" t="s">
        <v>255</v>
      </c>
      <c r="C300" s="13">
        <v>0</v>
      </c>
      <c r="D300" s="13">
        <v>0</v>
      </c>
      <c r="E300" s="21">
        <v>0</v>
      </c>
    </row>
    <row r="301" spans="1:5" x14ac:dyDescent="0.25">
      <c r="A301" s="194"/>
      <c r="B301" s="12" t="s">
        <v>256</v>
      </c>
      <c r="C301" s="13">
        <v>0</v>
      </c>
      <c r="D301" s="13">
        <v>0</v>
      </c>
      <c r="E301" s="21">
        <v>0</v>
      </c>
    </row>
    <row r="302" spans="1:5" x14ac:dyDescent="0.25">
      <c r="A302" s="195"/>
      <c r="B302" s="12" t="s">
        <v>257</v>
      </c>
      <c r="C302" s="13">
        <v>39</v>
      </c>
      <c r="D302" s="13">
        <v>39</v>
      </c>
      <c r="E302" s="21">
        <v>0</v>
      </c>
    </row>
    <row r="303" spans="1:5" ht="16.7" customHeight="1" x14ac:dyDescent="0.25">
      <c r="A303" s="200" t="s">
        <v>188</v>
      </c>
      <c r="B303" s="201"/>
      <c r="C303" s="22">
        <v>39</v>
      </c>
      <c r="D303" s="22">
        <v>39</v>
      </c>
      <c r="E303" s="23">
        <v>0</v>
      </c>
    </row>
    <row r="304" spans="1:5" x14ac:dyDescent="0.25">
      <c r="A304" s="193" t="s">
        <v>258</v>
      </c>
      <c r="B304" s="12" t="s">
        <v>259</v>
      </c>
      <c r="C304" s="13">
        <v>0</v>
      </c>
      <c r="D304" s="13">
        <v>0</v>
      </c>
      <c r="E304" s="21">
        <v>0</v>
      </c>
    </row>
    <row r="305" spans="1:5" x14ac:dyDescent="0.25">
      <c r="A305" s="194"/>
      <c r="B305" s="12" t="s">
        <v>260</v>
      </c>
      <c r="C305" s="13">
        <v>69</v>
      </c>
      <c r="D305" s="13">
        <v>76</v>
      </c>
      <c r="E305" s="21">
        <v>0</v>
      </c>
    </row>
    <row r="306" spans="1:5" x14ac:dyDescent="0.25">
      <c r="A306" s="195"/>
      <c r="B306" s="12" t="s">
        <v>261</v>
      </c>
      <c r="C306" s="13">
        <v>0</v>
      </c>
      <c r="D306" s="13">
        <v>0</v>
      </c>
      <c r="E306" s="21">
        <v>0</v>
      </c>
    </row>
    <row r="307" spans="1:5" ht="16.7" customHeight="1" x14ac:dyDescent="0.25">
      <c r="A307" s="200" t="s">
        <v>188</v>
      </c>
      <c r="B307" s="201"/>
      <c r="C307" s="22">
        <v>69</v>
      </c>
      <c r="D307" s="22">
        <v>76</v>
      </c>
      <c r="E307" s="23">
        <v>0</v>
      </c>
    </row>
    <row r="308" spans="1:5" x14ac:dyDescent="0.25">
      <c r="A308" s="193" t="s">
        <v>262</v>
      </c>
      <c r="B308" s="12" t="s">
        <v>263</v>
      </c>
      <c r="C308" s="13">
        <v>1</v>
      </c>
      <c r="D308" s="13">
        <v>1</v>
      </c>
      <c r="E308" s="21">
        <v>0</v>
      </c>
    </row>
    <row r="309" spans="1:5" x14ac:dyDescent="0.25">
      <c r="A309" s="194"/>
      <c r="B309" s="12" t="s">
        <v>264</v>
      </c>
      <c r="C309" s="13">
        <v>170</v>
      </c>
      <c r="D309" s="13">
        <v>35</v>
      </c>
      <c r="E309" s="21">
        <v>0</v>
      </c>
    </row>
    <row r="310" spans="1:5" x14ac:dyDescent="0.25">
      <c r="A310" s="194"/>
      <c r="B310" s="12" t="s">
        <v>265</v>
      </c>
      <c r="C310" s="13">
        <v>46</v>
      </c>
      <c r="D310" s="13">
        <v>11</v>
      </c>
      <c r="E310" s="21">
        <v>0</v>
      </c>
    </row>
    <row r="311" spans="1:5" x14ac:dyDescent="0.25">
      <c r="A311" s="194"/>
      <c r="B311" s="12" t="s">
        <v>266</v>
      </c>
      <c r="C311" s="13">
        <v>0</v>
      </c>
      <c r="D311" s="13">
        <v>0</v>
      </c>
      <c r="E311" s="21">
        <v>0</v>
      </c>
    </row>
    <row r="312" spans="1:5" x14ac:dyDescent="0.25">
      <c r="A312" s="194"/>
      <c r="B312" s="12" t="s">
        <v>255</v>
      </c>
      <c r="C312" s="13">
        <v>2</v>
      </c>
      <c r="D312" s="13">
        <v>1</v>
      </c>
      <c r="E312" s="21">
        <v>0</v>
      </c>
    </row>
    <row r="313" spans="1:5" x14ac:dyDescent="0.25">
      <c r="A313" s="194"/>
      <c r="B313" s="12" t="s">
        <v>267</v>
      </c>
      <c r="C313" s="13">
        <v>38</v>
      </c>
      <c r="D313" s="13">
        <v>39</v>
      </c>
      <c r="E313" s="21">
        <v>2</v>
      </c>
    </row>
    <row r="314" spans="1:5" x14ac:dyDescent="0.25">
      <c r="A314" s="194"/>
      <c r="B314" s="12" t="s">
        <v>268</v>
      </c>
      <c r="C314" s="13">
        <v>45</v>
      </c>
      <c r="D314" s="13">
        <v>9</v>
      </c>
      <c r="E314" s="21">
        <v>0</v>
      </c>
    </row>
    <row r="315" spans="1:5" x14ac:dyDescent="0.25">
      <c r="A315" s="194"/>
      <c r="B315" s="12" t="s">
        <v>269</v>
      </c>
      <c r="C315" s="13">
        <v>0</v>
      </c>
      <c r="D315" s="13">
        <v>0</v>
      </c>
      <c r="E315" s="21">
        <v>0</v>
      </c>
    </row>
    <row r="316" spans="1:5" x14ac:dyDescent="0.25">
      <c r="A316" s="194"/>
      <c r="B316" s="12" t="s">
        <v>270</v>
      </c>
      <c r="C316" s="13">
        <v>41</v>
      </c>
      <c r="D316" s="13">
        <v>11</v>
      </c>
      <c r="E316" s="21">
        <v>8</v>
      </c>
    </row>
    <row r="317" spans="1:5" x14ac:dyDescent="0.25">
      <c r="A317" s="194"/>
      <c r="B317" s="12" t="s">
        <v>271</v>
      </c>
      <c r="C317" s="13">
        <v>0</v>
      </c>
      <c r="D317" s="13">
        <v>0</v>
      </c>
      <c r="E317" s="21">
        <v>0</v>
      </c>
    </row>
    <row r="318" spans="1:5" x14ac:dyDescent="0.25">
      <c r="A318" s="194"/>
      <c r="B318" s="12" t="s">
        <v>272</v>
      </c>
      <c r="C318" s="13">
        <v>0</v>
      </c>
      <c r="D318" s="13">
        <v>0</v>
      </c>
      <c r="E318" s="21">
        <v>0</v>
      </c>
    </row>
    <row r="319" spans="1:5" x14ac:dyDescent="0.25">
      <c r="A319" s="194"/>
      <c r="B319" s="12" t="s">
        <v>273</v>
      </c>
      <c r="C319" s="13">
        <v>0</v>
      </c>
      <c r="D319" s="13">
        <v>0</v>
      </c>
      <c r="E319" s="21">
        <v>0</v>
      </c>
    </row>
    <row r="320" spans="1:5" x14ac:dyDescent="0.25">
      <c r="A320" s="195"/>
      <c r="B320" s="12" t="s">
        <v>274</v>
      </c>
      <c r="C320" s="13">
        <v>59</v>
      </c>
      <c r="D320" s="13">
        <v>70</v>
      </c>
      <c r="E320" s="21">
        <v>0</v>
      </c>
    </row>
    <row r="321" spans="1:5" ht="16.7" customHeight="1" x14ac:dyDescent="0.25">
      <c r="A321" s="200" t="s">
        <v>188</v>
      </c>
      <c r="B321" s="201"/>
      <c r="C321" s="22">
        <v>402</v>
      </c>
      <c r="D321" s="22">
        <v>177</v>
      </c>
      <c r="E321" s="23">
        <v>10</v>
      </c>
    </row>
    <row r="322" spans="1:5" x14ac:dyDescent="0.25">
      <c r="A322" s="193" t="s">
        <v>275</v>
      </c>
      <c r="B322" s="12" t="s">
        <v>276</v>
      </c>
      <c r="C322" s="13">
        <v>0</v>
      </c>
      <c r="D322" s="13">
        <v>0</v>
      </c>
      <c r="E322" s="21">
        <v>0</v>
      </c>
    </row>
    <row r="323" spans="1:5" x14ac:dyDescent="0.25">
      <c r="A323" s="194"/>
      <c r="B323" s="12" t="s">
        <v>277</v>
      </c>
      <c r="C323" s="13">
        <v>14</v>
      </c>
      <c r="D323" s="13">
        <v>14</v>
      </c>
      <c r="E323" s="21">
        <v>0</v>
      </c>
    </row>
    <row r="324" spans="1:5" x14ac:dyDescent="0.25">
      <c r="A324" s="194"/>
      <c r="B324" s="12" t="s">
        <v>200</v>
      </c>
      <c r="C324" s="13">
        <v>0</v>
      </c>
      <c r="D324" s="13">
        <v>0</v>
      </c>
      <c r="E324" s="21">
        <v>0</v>
      </c>
    </row>
    <row r="325" spans="1:5" x14ac:dyDescent="0.25">
      <c r="A325" s="194"/>
      <c r="B325" s="12" t="s">
        <v>201</v>
      </c>
      <c r="C325" s="13">
        <v>183</v>
      </c>
      <c r="D325" s="13">
        <v>162</v>
      </c>
      <c r="E325" s="21">
        <v>3</v>
      </c>
    </row>
    <row r="326" spans="1:5" x14ac:dyDescent="0.25">
      <c r="A326" s="194"/>
      <c r="B326" s="12" t="s">
        <v>202</v>
      </c>
      <c r="C326" s="13">
        <v>23</v>
      </c>
      <c r="D326" s="13">
        <v>24</v>
      </c>
      <c r="E326" s="21">
        <v>1</v>
      </c>
    </row>
    <row r="327" spans="1:5" x14ac:dyDescent="0.25">
      <c r="A327" s="194"/>
      <c r="B327" s="12" t="s">
        <v>203</v>
      </c>
      <c r="C327" s="13">
        <v>0</v>
      </c>
      <c r="D327" s="13">
        <v>0</v>
      </c>
      <c r="E327" s="21">
        <v>0</v>
      </c>
    </row>
    <row r="328" spans="1:5" x14ac:dyDescent="0.25">
      <c r="A328" s="194"/>
      <c r="B328" s="12" t="s">
        <v>278</v>
      </c>
      <c r="C328" s="13">
        <v>0</v>
      </c>
      <c r="D328" s="13">
        <v>0</v>
      </c>
      <c r="E328" s="21">
        <v>0</v>
      </c>
    </row>
    <row r="329" spans="1:5" x14ac:dyDescent="0.25">
      <c r="A329" s="194"/>
      <c r="B329" s="12" t="s">
        <v>279</v>
      </c>
      <c r="C329" s="13">
        <v>0</v>
      </c>
      <c r="D329" s="13">
        <v>0</v>
      </c>
      <c r="E329" s="21">
        <v>0</v>
      </c>
    </row>
    <row r="330" spans="1:5" x14ac:dyDescent="0.25">
      <c r="A330" s="194"/>
      <c r="B330" s="12" t="s">
        <v>280</v>
      </c>
      <c r="C330" s="13">
        <v>13</v>
      </c>
      <c r="D330" s="13">
        <v>14</v>
      </c>
      <c r="E330" s="21">
        <v>0</v>
      </c>
    </row>
    <row r="331" spans="1:5" x14ac:dyDescent="0.25">
      <c r="A331" s="194"/>
      <c r="B331" s="12" t="s">
        <v>210</v>
      </c>
      <c r="C331" s="13">
        <v>0</v>
      </c>
      <c r="D331" s="13">
        <v>0</v>
      </c>
      <c r="E331" s="21">
        <v>0</v>
      </c>
    </row>
    <row r="332" spans="1:5" x14ac:dyDescent="0.25">
      <c r="A332" s="194"/>
      <c r="B332" s="12" t="s">
        <v>281</v>
      </c>
      <c r="C332" s="13">
        <v>1</v>
      </c>
      <c r="D332" s="13">
        <v>1</v>
      </c>
      <c r="E332" s="21">
        <v>0</v>
      </c>
    </row>
    <row r="333" spans="1:5" x14ac:dyDescent="0.25">
      <c r="A333" s="194"/>
      <c r="B333" s="12" t="s">
        <v>213</v>
      </c>
      <c r="C333" s="13">
        <v>1</v>
      </c>
      <c r="D333" s="13">
        <v>1</v>
      </c>
      <c r="E333" s="21">
        <v>0</v>
      </c>
    </row>
    <row r="334" spans="1:5" x14ac:dyDescent="0.25">
      <c r="A334" s="194"/>
      <c r="B334" s="12" t="s">
        <v>214</v>
      </c>
      <c r="C334" s="13">
        <v>0</v>
      </c>
      <c r="D334" s="13">
        <v>0</v>
      </c>
      <c r="E334" s="21">
        <v>0</v>
      </c>
    </row>
    <row r="335" spans="1:5" x14ac:dyDescent="0.25">
      <c r="A335" s="194"/>
      <c r="B335" s="12" t="s">
        <v>282</v>
      </c>
      <c r="C335" s="13">
        <v>378</v>
      </c>
      <c r="D335" s="13">
        <v>391</v>
      </c>
      <c r="E335" s="21">
        <v>246</v>
      </c>
    </row>
    <row r="336" spans="1:5" x14ac:dyDescent="0.25">
      <c r="A336" s="194"/>
      <c r="B336" s="12" t="s">
        <v>283</v>
      </c>
      <c r="C336" s="13">
        <v>738</v>
      </c>
      <c r="D336" s="13">
        <v>911</v>
      </c>
      <c r="E336" s="21">
        <v>3</v>
      </c>
    </row>
    <row r="337" spans="1:5" x14ac:dyDescent="0.25">
      <c r="A337" s="194"/>
      <c r="B337" s="12" t="s">
        <v>284</v>
      </c>
      <c r="C337" s="13">
        <v>34</v>
      </c>
      <c r="D337" s="13">
        <v>36</v>
      </c>
      <c r="E337" s="21">
        <v>1</v>
      </c>
    </row>
    <row r="338" spans="1:5" x14ac:dyDescent="0.25">
      <c r="A338" s="194"/>
      <c r="B338" s="12" t="s">
        <v>218</v>
      </c>
      <c r="C338" s="13">
        <v>25</v>
      </c>
      <c r="D338" s="13">
        <v>26</v>
      </c>
      <c r="E338" s="21">
        <v>8</v>
      </c>
    </row>
    <row r="339" spans="1:5" x14ac:dyDescent="0.25">
      <c r="A339" s="194"/>
      <c r="B339" s="12" t="s">
        <v>285</v>
      </c>
      <c r="C339" s="13">
        <v>0</v>
      </c>
      <c r="D339" s="13">
        <v>0</v>
      </c>
      <c r="E339" s="21">
        <v>0</v>
      </c>
    </row>
    <row r="340" spans="1:5" x14ac:dyDescent="0.25">
      <c r="A340" s="194"/>
      <c r="B340" s="12" t="s">
        <v>286</v>
      </c>
      <c r="C340" s="13">
        <v>8</v>
      </c>
      <c r="D340" s="13">
        <v>8</v>
      </c>
      <c r="E340" s="21">
        <v>2</v>
      </c>
    </row>
    <row r="341" spans="1:5" x14ac:dyDescent="0.25">
      <c r="A341" s="194"/>
      <c r="B341" s="12" t="s">
        <v>287</v>
      </c>
      <c r="C341" s="13">
        <v>17</v>
      </c>
      <c r="D341" s="13">
        <v>17</v>
      </c>
      <c r="E341" s="21">
        <v>3</v>
      </c>
    </row>
    <row r="342" spans="1:5" x14ac:dyDescent="0.25">
      <c r="A342" s="194"/>
      <c r="B342" s="12" t="s">
        <v>223</v>
      </c>
      <c r="C342" s="13">
        <v>873</v>
      </c>
      <c r="D342" s="13">
        <v>971</v>
      </c>
      <c r="E342" s="21">
        <v>12</v>
      </c>
    </row>
    <row r="343" spans="1:5" x14ac:dyDescent="0.25">
      <c r="A343" s="195"/>
      <c r="B343" s="12" t="s">
        <v>226</v>
      </c>
      <c r="C343" s="13">
        <v>819</v>
      </c>
      <c r="D343" s="13">
        <v>897</v>
      </c>
      <c r="E343" s="21">
        <v>6</v>
      </c>
    </row>
    <row r="344" spans="1:5" ht="16.7" customHeight="1" x14ac:dyDescent="0.25">
      <c r="A344" s="200" t="s">
        <v>188</v>
      </c>
      <c r="B344" s="201"/>
      <c r="C344" s="24">
        <v>3127</v>
      </c>
      <c r="D344" s="24">
        <v>3473</v>
      </c>
      <c r="E344" s="25">
        <v>285</v>
      </c>
    </row>
  </sheetData>
  <sheetProtection algorithmName="SHA-512" hashValue="xjmrFRxkerkoLmFipXxHoRKSBb1CElA9AKSJGVNxOoRaLta+aGZHZ8kse+6NH5H5Mhcqf98BodXjM9H4JzMPRA==" saltValue="eGwKC24AjZWUdsXCvzwozw==" spinCount="100000" sheet="1" objects="1" scenarios="1"/>
  <mergeCells count="56">
    <mergeCell ref="A344:B344"/>
    <mergeCell ref="A304:A306"/>
    <mergeCell ref="A307:B307"/>
    <mergeCell ref="A308:A320"/>
    <mergeCell ref="A321:B321"/>
    <mergeCell ref="A322:A343"/>
    <mergeCell ref="A287:B287"/>
    <mergeCell ref="A288:A298"/>
    <mergeCell ref="A299:B299"/>
    <mergeCell ref="A300:A302"/>
    <mergeCell ref="A303:B303"/>
    <mergeCell ref="A271:B271"/>
    <mergeCell ref="A273:B273"/>
    <mergeCell ref="A274:A282"/>
    <mergeCell ref="A283:B283"/>
    <mergeCell ref="A284:A286"/>
    <mergeCell ref="A218:A232"/>
    <mergeCell ref="A233:B233"/>
    <mergeCell ref="A234:A236"/>
    <mergeCell ref="A237:B237"/>
    <mergeCell ref="A238:A270"/>
    <mergeCell ref="A181:A183"/>
    <mergeCell ref="A184:A186"/>
    <mergeCell ref="A191:A193"/>
    <mergeCell ref="A200:A201"/>
    <mergeCell ref="A207:A208"/>
    <mergeCell ref="A125:A130"/>
    <mergeCell ref="A131:A132"/>
    <mergeCell ref="A133:A134"/>
    <mergeCell ref="A138:A155"/>
    <mergeCell ref="A156:A173"/>
    <mergeCell ref="A110:A111"/>
    <mergeCell ref="A112:A113"/>
    <mergeCell ref="A116:A117"/>
    <mergeCell ref="A118:A119"/>
    <mergeCell ref="A120:A121"/>
    <mergeCell ref="B96:F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"/>
  <sheetViews>
    <sheetView workbookViewId="0">
      <selection activeCell="AH5" sqref="AH5"/>
    </sheetView>
  </sheetViews>
  <sheetFormatPr baseColWidth="10" defaultColWidth="11.5703125" defaultRowHeight="12.75" x14ac:dyDescent="0.2"/>
  <cols>
    <col min="1" max="18" width="22.85546875" style="102" customWidth="1"/>
    <col min="19" max="20" width="25" style="102" customWidth="1"/>
    <col min="21" max="21" width="14.28515625" style="102" customWidth="1"/>
    <col min="22" max="22" width="20.28515625" style="102" customWidth="1"/>
    <col min="23" max="23" width="16.5703125" style="102" customWidth="1"/>
    <col min="24" max="24" width="5.28515625" style="102" customWidth="1"/>
    <col min="25" max="25" width="4" style="102" customWidth="1"/>
    <col min="26" max="26" width="13.5703125" style="102" customWidth="1"/>
    <col min="27" max="27" width="22" style="102" customWidth="1"/>
    <col min="28" max="16384" width="11.5703125" style="102"/>
  </cols>
  <sheetData>
    <row r="1" spans="1:50" s="101" customFormat="1" ht="89.25" x14ac:dyDescent="0.25">
      <c r="A1" s="101" t="s">
        <v>963</v>
      </c>
      <c r="B1" s="101" t="s">
        <v>964</v>
      </c>
      <c r="C1" s="101" t="s">
        <v>965</v>
      </c>
      <c r="D1" s="101" t="s">
        <v>966</v>
      </c>
      <c r="E1" s="101" t="s">
        <v>967</v>
      </c>
      <c r="F1" s="101" t="s">
        <v>968</v>
      </c>
      <c r="G1" s="101" t="s">
        <v>969</v>
      </c>
      <c r="H1" s="101" t="s">
        <v>970</v>
      </c>
      <c r="I1" s="101" t="s">
        <v>971</v>
      </c>
      <c r="J1" s="101" t="s">
        <v>972</v>
      </c>
      <c r="K1" s="101" t="s">
        <v>973</v>
      </c>
      <c r="L1" s="101" t="s">
        <v>974</v>
      </c>
      <c r="M1" s="101" t="s">
        <v>975</v>
      </c>
      <c r="N1" s="101" t="s">
        <v>976</v>
      </c>
      <c r="O1" s="101" t="s">
        <v>977</v>
      </c>
      <c r="P1" s="101" t="s">
        <v>978</v>
      </c>
      <c r="Q1" s="101" t="s">
        <v>979</v>
      </c>
      <c r="R1" s="101" t="s">
        <v>980</v>
      </c>
      <c r="S1" s="101" t="s">
        <v>981</v>
      </c>
      <c r="T1" s="101" t="s">
        <v>982</v>
      </c>
      <c r="U1" s="101" t="s">
        <v>983</v>
      </c>
      <c r="V1" s="101" t="s">
        <v>984</v>
      </c>
      <c r="W1" s="101" t="s">
        <v>985</v>
      </c>
      <c r="AA1" s="101" t="s">
        <v>986</v>
      </c>
      <c r="AB1" s="101" t="s">
        <v>987</v>
      </c>
      <c r="AC1" s="101" t="s">
        <v>988</v>
      </c>
      <c r="AD1" s="101" t="s">
        <v>989</v>
      </c>
      <c r="AE1" s="101" t="s">
        <v>990</v>
      </c>
      <c r="AF1" s="101" t="s">
        <v>991</v>
      </c>
      <c r="AI1" s="101" t="s">
        <v>992</v>
      </c>
      <c r="AL1" s="101" t="s">
        <v>993</v>
      </c>
      <c r="AM1" s="101" t="s">
        <v>994</v>
      </c>
      <c r="AN1" s="101" t="s">
        <v>995</v>
      </c>
      <c r="AO1" s="101" t="s">
        <v>996</v>
      </c>
      <c r="AP1" s="101" t="s">
        <v>997</v>
      </c>
      <c r="AQ1" s="101" t="s">
        <v>998</v>
      </c>
      <c r="AR1" s="101" t="s">
        <v>999</v>
      </c>
      <c r="AS1" s="101" t="s">
        <v>1000</v>
      </c>
      <c r="AT1" s="101" t="s">
        <v>1001</v>
      </c>
      <c r="AU1" s="101" t="s">
        <v>1002</v>
      </c>
      <c r="AV1" s="101" t="s">
        <v>1003</v>
      </c>
      <c r="AW1" s="101" t="s">
        <v>1004</v>
      </c>
      <c r="AX1" s="101" t="s">
        <v>1005</v>
      </c>
    </row>
    <row r="2" spans="1:50" x14ac:dyDescent="0.2">
      <c r="A2" s="102" t="s">
        <v>1029</v>
      </c>
      <c r="B2" s="102" t="s">
        <v>1022</v>
      </c>
      <c r="C2" s="102" t="s">
        <v>1012</v>
      </c>
      <c r="D2" s="102" t="s">
        <v>908</v>
      </c>
      <c r="E2" s="102" t="s">
        <v>908</v>
      </c>
      <c r="F2" s="102" t="s">
        <v>848</v>
      </c>
      <c r="G2" s="102" t="s">
        <v>936</v>
      </c>
      <c r="H2" s="102" t="s">
        <v>936</v>
      </c>
      <c r="I2" s="102" t="s">
        <v>908</v>
      </c>
      <c r="J2" s="102" t="s">
        <v>908</v>
      </c>
      <c r="K2" s="102" t="s">
        <v>908</v>
      </c>
      <c r="L2" s="102" t="s">
        <v>908</v>
      </c>
      <c r="M2" s="102" t="s">
        <v>908</v>
      </c>
      <c r="N2" s="102" t="s">
        <v>908</v>
      </c>
      <c r="O2" s="102" t="s">
        <v>908</v>
      </c>
      <c r="P2" s="102" t="s">
        <v>953</v>
      </c>
      <c r="Q2" s="102" t="s">
        <v>953</v>
      </c>
      <c r="R2" s="102" t="s">
        <v>707</v>
      </c>
      <c r="S2" s="102" t="s">
        <v>953</v>
      </c>
      <c r="T2" s="102" t="s">
        <v>953</v>
      </c>
      <c r="U2" s="102" t="s">
        <v>707</v>
      </c>
      <c r="V2" s="102" t="s">
        <v>27</v>
      </c>
      <c r="W2" s="102" t="s">
        <v>109</v>
      </c>
      <c r="AA2" s="102" t="s">
        <v>793</v>
      </c>
      <c r="AB2" s="102" t="s">
        <v>802</v>
      </c>
      <c r="AD2" s="102" t="s">
        <v>476</v>
      </c>
      <c r="AE2" s="102" t="s">
        <v>848</v>
      </c>
      <c r="AF2" s="102" t="s">
        <v>752</v>
      </c>
      <c r="AI2" s="102" t="s">
        <v>176</v>
      </c>
      <c r="AL2" s="102" t="s">
        <v>477</v>
      </c>
      <c r="AM2" s="102" t="s">
        <v>476</v>
      </c>
      <c r="AN2" s="102" t="s">
        <v>476</v>
      </c>
      <c r="AO2" s="102" t="s">
        <v>476</v>
      </c>
      <c r="AV2" s="102" t="s">
        <v>476</v>
      </c>
      <c r="AW2" s="102" t="s">
        <v>848</v>
      </c>
      <c r="AX2" s="102" t="s">
        <v>848</v>
      </c>
    </row>
    <row r="3" spans="1:50" x14ac:dyDescent="0.2">
      <c r="A3" s="102" t="s">
        <v>1030</v>
      </c>
      <c r="B3" s="102" t="s">
        <v>1023</v>
      </c>
      <c r="C3" s="102" t="s">
        <v>1013</v>
      </c>
      <c r="D3" s="102" t="s">
        <v>909</v>
      </c>
      <c r="E3" s="102" t="s">
        <v>909</v>
      </c>
      <c r="F3" s="102" t="s">
        <v>922</v>
      </c>
      <c r="G3" s="102" t="s">
        <v>909</v>
      </c>
      <c r="H3" s="102" t="s">
        <v>909</v>
      </c>
      <c r="I3" s="102" t="s">
        <v>909</v>
      </c>
      <c r="J3" s="102" t="s">
        <v>910</v>
      </c>
      <c r="K3" s="102" t="s">
        <v>909</v>
      </c>
      <c r="L3" s="102" t="s">
        <v>909</v>
      </c>
      <c r="O3" s="102" t="s">
        <v>909</v>
      </c>
      <c r="P3" s="102" t="s">
        <v>910</v>
      </c>
      <c r="Q3" s="102" t="s">
        <v>910</v>
      </c>
      <c r="R3" s="102" t="s">
        <v>708</v>
      </c>
      <c r="S3" s="102" t="s">
        <v>910</v>
      </c>
      <c r="T3" s="102" t="s">
        <v>910</v>
      </c>
      <c r="U3" s="102" t="s">
        <v>708</v>
      </c>
      <c r="V3" s="102" t="s">
        <v>28</v>
      </c>
      <c r="W3" s="102" t="s">
        <v>110</v>
      </c>
      <c r="AA3" s="102" t="s">
        <v>794</v>
      </c>
      <c r="AB3" s="102" t="s">
        <v>803</v>
      </c>
      <c r="AD3" s="102" t="s">
        <v>477</v>
      </c>
      <c r="AE3" s="102" t="s">
        <v>851</v>
      </c>
      <c r="AF3" s="102" t="s">
        <v>696</v>
      </c>
      <c r="AI3" s="102" t="s">
        <v>177</v>
      </c>
      <c r="AL3" s="102" t="s">
        <v>478</v>
      </c>
      <c r="AM3" s="102" t="s">
        <v>477</v>
      </c>
      <c r="AN3" s="102" t="s">
        <v>477</v>
      </c>
      <c r="AO3" s="102" t="s">
        <v>477</v>
      </c>
      <c r="AV3" s="102" t="s">
        <v>477</v>
      </c>
      <c r="AW3" s="102" t="s">
        <v>852</v>
      </c>
      <c r="AX3" s="102" t="s">
        <v>852</v>
      </c>
    </row>
    <row r="4" spans="1:50" x14ac:dyDescent="0.2">
      <c r="A4" s="102" t="s">
        <v>1031</v>
      </c>
      <c r="B4" s="102" t="s">
        <v>1024</v>
      </c>
      <c r="C4" s="102" t="s">
        <v>1014</v>
      </c>
      <c r="D4" s="102" t="s">
        <v>910</v>
      </c>
      <c r="E4" s="102" t="s">
        <v>910</v>
      </c>
      <c r="F4" s="102" t="s">
        <v>926</v>
      </c>
      <c r="G4" s="102" t="s">
        <v>910</v>
      </c>
      <c r="H4" s="102" t="s">
        <v>910</v>
      </c>
      <c r="I4" s="102" t="s">
        <v>910</v>
      </c>
      <c r="J4" s="102" t="s">
        <v>916</v>
      </c>
      <c r="K4" s="102" t="s">
        <v>910</v>
      </c>
      <c r="L4" s="102" t="s">
        <v>910</v>
      </c>
      <c r="O4" s="102" t="s">
        <v>910</v>
      </c>
      <c r="P4" s="102" t="s">
        <v>955</v>
      </c>
      <c r="Q4" s="102" t="s">
        <v>956</v>
      </c>
      <c r="R4" s="102" t="s">
        <v>709</v>
      </c>
      <c r="S4" s="102" t="s">
        <v>955</v>
      </c>
      <c r="T4" s="102" t="s">
        <v>955</v>
      </c>
      <c r="U4" s="102" t="s">
        <v>709</v>
      </c>
      <c r="V4" s="102" t="s">
        <v>29</v>
      </c>
      <c r="W4" s="102" t="s">
        <v>1038</v>
      </c>
      <c r="AD4" s="102" t="s">
        <v>478</v>
      </c>
      <c r="AE4" s="102" t="s">
        <v>459</v>
      </c>
      <c r="AF4" s="102" t="s">
        <v>858</v>
      </c>
      <c r="AI4" s="102" t="s">
        <v>178</v>
      </c>
      <c r="AL4" s="102" t="s">
        <v>480</v>
      </c>
      <c r="AM4" s="102" t="s">
        <v>478</v>
      </c>
      <c r="AN4" s="102" t="s">
        <v>478</v>
      </c>
      <c r="AO4" s="102" t="s">
        <v>478</v>
      </c>
      <c r="AV4" s="102" t="s">
        <v>478</v>
      </c>
    </row>
    <row r="5" spans="1:50" x14ac:dyDescent="0.2">
      <c r="A5" s="102" t="s">
        <v>698</v>
      </c>
      <c r="B5" s="102" t="s">
        <v>105</v>
      </c>
      <c r="C5" s="102" t="s">
        <v>148</v>
      </c>
      <c r="D5" s="102" t="s">
        <v>912</v>
      </c>
      <c r="E5" s="102" t="s">
        <v>912</v>
      </c>
      <c r="F5" s="102" t="s">
        <v>107</v>
      </c>
      <c r="G5" s="102" t="s">
        <v>643</v>
      </c>
      <c r="H5" s="102" t="s">
        <v>915</v>
      </c>
      <c r="I5" s="102" t="s">
        <v>912</v>
      </c>
      <c r="J5" s="102" t="s">
        <v>643</v>
      </c>
      <c r="K5" s="102" t="s">
        <v>912</v>
      </c>
      <c r="L5" s="102" t="s">
        <v>912</v>
      </c>
      <c r="O5" s="102" t="s">
        <v>916</v>
      </c>
      <c r="P5" s="102" t="s">
        <v>956</v>
      </c>
      <c r="Q5" s="102" t="s">
        <v>958</v>
      </c>
      <c r="R5" s="102" t="s">
        <v>710</v>
      </c>
      <c r="S5" s="102" t="s">
        <v>956</v>
      </c>
      <c r="T5" s="102" t="s">
        <v>956</v>
      </c>
      <c r="U5" s="102" t="s">
        <v>710</v>
      </c>
      <c r="V5" s="102" t="s">
        <v>30</v>
      </c>
      <c r="AD5" s="102" t="s">
        <v>479</v>
      </c>
      <c r="AF5" s="102" t="s">
        <v>790</v>
      </c>
      <c r="AI5" s="102" t="s">
        <v>179</v>
      </c>
      <c r="AL5" s="102" t="s">
        <v>481</v>
      </c>
      <c r="AM5" s="102" t="s">
        <v>479</v>
      </c>
      <c r="AN5" s="102" t="s">
        <v>479</v>
      </c>
      <c r="AO5" s="102" t="s">
        <v>480</v>
      </c>
      <c r="AV5" s="102" t="s">
        <v>479</v>
      </c>
    </row>
    <row r="6" spans="1:50" x14ac:dyDescent="0.2">
      <c r="A6" s="102" t="s">
        <v>1032</v>
      </c>
      <c r="B6" s="102" t="s">
        <v>106</v>
      </c>
      <c r="C6" s="102" t="s">
        <v>1015</v>
      </c>
      <c r="D6" s="102" t="s">
        <v>915</v>
      </c>
      <c r="E6" s="102" t="s">
        <v>915</v>
      </c>
      <c r="G6" s="102" t="s">
        <v>923</v>
      </c>
      <c r="H6" s="102" t="s">
        <v>643</v>
      </c>
      <c r="I6" s="102" t="s">
        <v>915</v>
      </c>
      <c r="J6" s="102" t="s">
        <v>922</v>
      </c>
      <c r="K6" s="102" t="s">
        <v>643</v>
      </c>
      <c r="O6" s="102" t="s">
        <v>643</v>
      </c>
      <c r="P6" s="102" t="s">
        <v>958</v>
      </c>
      <c r="R6" s="102" t="s">
        <v>711</v>
      </c>
      <c r="S6" s="102" t="s">
        <v>957</v>
      </c>
      <c r="T6" s="102" t="s">
        <v>957</v>
      </c>
      <c r="U6" s="102" t="s">
        <v>766</v>
      </c>
      <c r="V6" s="102" t="s">
        <v>31</v>
      </c>
      <c r="AD6" s="102" t="s">
        <v>480</v>
      </c>
      <c r="AF6" s="102" t="s">
        <v>859</v>
      </c>
      <c r="AI6" s="102" t="s">
        <v>180</v>
      </c>
      <c r="AL6" s="102" t="s">
        <v>482</v>
      </c>
      <c r="AM6" s="102" t="s">
        <v>480</v>
      </c>
      <c r="AN6" s="102" t="s">
        <v>480</v>
      </c>
      <c r="AO6" s="102" t="s">
        <v>481</v>
      </c>
      <c r="AV6" s="102" t="s">
        <v>480</v>
      </c>
    </row>
    <row r="7" spans="1:50" x14ac:dyDescent="0.2">
      <c r="B7" s="102" t="s">
        <v>107</v>
      </c>
      <c r="C7" s="102" t="s">
        <v>1017</v>
      </c>
      <c r="D7" s="102" t="s">
        <v>916</v>
      </c>
      <c r="E7" s="102" t="s">
        <v>916</v>
      </c>
      <c r="G7" s="102" t="s">
        <v>926</v>
      </c>
      <c r="H7" s="102" t="s">
        <v>922</v>
      </c>
      <c r="I7" s="102" t="s">
        <v>916</v>
      </c>
      <c r="J7" s="102" t="s">
        <v>923</v>
      </c>
      <c r="K7" s="102" t="s">
        <v>921</v>
      </c>
      <c r="O7" s="102" t="s">
        <v>922</v>
      </c>
      <c r="R7" s="102" t="s">
        <v>712</v>
      </c>
      <c r="S7" s="102" t="s">
        <v>958</v>
      </c>
      <c r="T7" s="102" t="s">
        <v>958</v>
      </c>
      <c r="AD7" s="102" t="s">
        <v>481</v>
      </c>
      <c r="AI7" s="102" t="s">
        <v>182</v>
      </c>
      <c r="AM7" s="102" t="s">
        <v>481</v>
      </c>
      <c r="AN7" s="102" t="s">
        <v>481</v>
      </c>
      <c r="AO7" s="102" t="s">
        <v>482</v>
      </c>
      <c r="AV7" s="102" t="s">
        <v>481</v>
      </c>
    </row>
    <row r="8" spans="1:50" x14ac:dyDescent="0.2">
      <c r="C8" s="102" t="s">
        <v>255</v>
      </c>
      <c r="D8" s="102" t="s">
        <v>643</v>
      </c>
      <c r="E8" s="102" t="s">
        <v>643</v>
      </c>
      <c r="G8" s="102" t="s">
        <v>928</v>
      </c>
      <c r="H8" s="102" t="s">
        <v>923</v>
      </c>
      <c r="I8" s="102" t="s">
        <v>643</v>
      </c>
      <c r="J8" s="102" t="s">
        <v>924</v>
      </c>
      <c r="K8" s="102" t="s">
        <v>926</v>
      </c>
      <c r="O8" s="102" t="s">
        <v>923</v>
      </c>
      <c r="R8" s="102" t="s">
        <v>713</v>
      </c>
      <c r="AD8" s="102" t="s">
        <v>482</v>
      </c>
      <c r="AI8" s="102" t="s">
        <v>183</v>
      </c>
      <c r="AN8" s="102" t="s">
        <v>482</v>
      </c>
      <c r="AV8" s="102" t="s">
        <v>482</v>
      </c>
    </row>
    <row r="9" spans="1:50" x14ac:dyDescent="0.2">
      <c r="C9" s="102" t="s">
        <v>1018</v>
      </c>
      <c r="D9" s="102" t="s">
        <v>922</v>
      </c>
      <c r="E9" s="102" t="s">
        <v>917</v>
      </c>
      <c r="G9" s="102" t="s">
        <v>107</v>
      </c>
      <c r="H9" s="102" t="s">
        <v>926</v>
      </c>
      <c r="I9" s="102" t="s">
        <v>922</v>
      </c>
      <c r="J9" s="102" t="s">
        <v>926</v>
      </c>
      <c r="O9" s="102" t="s">
        <v>926</v>
      </c>
      <c r="R9" s="102" t="s">
        <v>714</v>
      </c>
      <c r="AI9" s="102" t="s">
        <v>184</v>
      </c>
    </row>
    <row r="10" spans="1:50" x14ac:dyDescent="0.2">
      <c r="C10" s="102" t="s">
        <v>262</v>
      </c>
      <c r="D10" s="102" t="s">
        <v>923</v>
      </c>
      <c r="E10" s="102" t="s">
        <v>921</v>
      </c>
      <c r="H10" s="102" t="s">
        <v>928</v>
      </c>
      <c r="I10" s="102" t="s">
        <v>923</v>
      </c>
      <c r="J10" s="102" t="s">
        <v>928</v>
      </c>
      <c r="O10" s="102" t="s">
        <v>928</v>
      </c>
      <c r="R10" s="102" t="s">
        <v>716</v>
      </c>
      <c r="AI10" s="102" t="s">
        <v>186</v>
      </c>
    </row>
    <row r="11" spans="1:50" x14ac:dyDescent="0.2">
      <c r="C11" s="102" t="s">
        <v>275</v>
      </c>
      <c r="D11" s="102" t="s">
        <v>924</v>
      </c>
      <c r="E11" s="102" t="s">
        <v>922</v>
      </c>
      <c r="H11" s="102" t="s">
        <v>107</v>
      </c>
      <c r="I11" s="102" t="s">
        <v>924</v>
      </c>
      <c r="J11" s="102" t="s">
        <v>107</v>
      </c>
      <c r="O11" s="102" t="s">
        <v>107</v>
      </c>
      <c r="AI11" s="102" t="s">
        <v>107</v>
      </c>
    </row>
    <row r="12" spans="1:50" x14ac:dyDescent="0.2">
      <c r="D12" s="102" t="s">
        <v>926</v>
      </c>
      <c r="E12" s="102" t="s">
        <v>924</v>
      </c>
      <c r="I12" s="102" t="s">
        <v>926</v>
      </c>
    </row>
    <row r="13" spans="1:50" x14ac:dyDescent="0.2">
      <c r="D13" s="102" t="s">
        <v>928</v>
      </c>
      <c r="E13" s="102" t="s">
        <v>926</v>
      </c>
      <c r="I13" s="102" t="s">
        <v>928</v>
      </c>
    </row>
    <row r="14" spans="1:50" x14ac:dyDescent="0.2">
      <c r="D14" s="102" t="s">
        <v>932</v>
      </c>
      <c r="E14" s="102" t="s">
        <v>928</v>
      </c>
      <c r="I14" s="102" t="s">
        <v>932</v>
      </c>
    </row>
    <row r="15" spans="1:50" x14ac:dyDescent="0.2">
      <c r="D15" s="102" t="s">
        <v>107</v>
      </c>
      <c r="I15" s="102" t="s">
        <v>107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D26" sqref="D2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SUM(DatosViolenciaGénero!C53:C59)</f>
        <v>821</v>
      </c>
      <c r="D4" s="96">
        <f>SUM(DatosViolenciaGénero!D53:D59)</f>
        <v>332</v>
      </c>
    </row>
    <row r="5" spans="2:4" x14ac:dyDescent="0.2">
      <c r="B5" s="95" t="s">
        <v>910</v>
      </c>
      <c r="C5" s="96">
        <f>SUM(DatosViolenciaGénero!C60:C63)</f>
        <v>177</v>
      </c>
      <c r="D5" s="96">
        <f>SUM(DatosViolenciaGénero!D60:D63)</f>
        <v>180</v>
      </c>
    </row>
    <row r="6" spans="2:4" ht="12.75" customHeight="1" x14ac:dyDescent="0.2">
      <c r="B6" s="95" t="s">
        <v>954</v>
      </c>
      <c r="C6" s="96">
        <f>DatosViolenciaGénero!C64</f>
        <v>0</v>
      </c>
      <c r="D6" s="96">
        <f>DatosViolenciaGénero!D64</f>
        <v>0</v>
      </c>
    </row>
    <row r="7" spans="2:4" ht="12.75" customHeight="1" x14ac:dyDescent="0.2">
      <c r="B7" s="95" t="s">
        <v>955</v>
      </c>
      <c r="C7" s="96">
        <f>SUM(DatosViolenciaGénero!C65:C67)</f>
        <v>20</v>
      </c>
      <c r="D7" s="96">
        <f>SUM(DatosViolenciaGénero!D65:D67)</f>
        <v>7</v>
      </c>
    </row>
    <row r="8" spans="2:4" ht="12.75" customHeight="1" x14ac:dyDescent="0.2">
      <c r="B8" s="95" t="s">
        <v>956</v>
      </c>
      <c r="C8" s="96">
        <f>DatosViolenciaGénero!C71</f>
        <v>3</v>
      </c>
      <c r="D8" s="96">
        <f>DatosViolenciaGénero!D71</f>
        <v>1</v>
      </c>
    </row>
    <row r="9" spans="2:4" ht="12.75" customHeight="1" x14ac:dyDescent="0.2">
      <c r="B9" s="95" t="s">
        <v>957</v>
      </c>
      <c r="C9" s="96">
        <f>DatosViolenciaGénero!C68</f>
        <v>1</v>
      </c>
      <c r="D9" s="96">
        <f>DatosViolenciaGénero!D68</f>
        <v>2</v>
      </c>
    </row>
    <row r="10" spans="2:4" ht="12.75" customHeight="1" x14ac:dyDescent="0.2">
      <c r="B10" s="95" t="s">
        <v>958</v>
      </c>
      <c r="C10" s="96">
        <f>SUM(DatosViolenciaGénero!C69:C71)</f>
        <v>409</v>
      </c>
      <c r="D10" s="96">
        <f>SUM(DatosViolenciaGénero!D69:D71)</f>
        <v>160</v>
      </c>
    </row>
    <row r="14" spans="2:4" ht="12.95" customHeight="1" thickTop="1" thickBot="1" x14ac:dyDescent="0.25">
      <c r="B14" s="227" t="s">
        <v>962</v>
      </c>
      <c r="C14" s="227"/>
    </row>
    <row r="15" spans="2:4" ht="13.5" thickTop="1" x14ac:dyDescent="0.2">
      <c r="B15" s="97" t="s">
        <v>960</v>
      </c>
      <c r="C15" s="98">
        <f>DatosViolenciaGénero!C34</f>
        <v>194</v>
      </c>
    </row>
    <row r="16" spans="2:4" ht="13.5" thickBot="1" x14ac:dyDescent="0.25">
      <c r="B16" s="99" t="s">
        <v>961</v>
      </c>
      <c r="C16" s="100">
        <f>DatosViolenciaGénero!C35</f>
        <v>441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100</v>
      </c>
      <c r="D3" s="93" t="s">
        <v>727</v>
      </c>
    </row>
    <row r="4" spans="2:4" ht="12.75" customHeight="1" x14ac:dyDescent="0.2">
      <c r="B4" s="95" t="s">
        <v>953</v>
      </c>
      <c r="C4" s="96">
        <f>SUM(DatosViolenciaDoméstica!C39:C45)</f>
        <v>433</v>
      </c>
      <c r="D4" s="96">
        <f>SUM(DatosViolenciaDoméstica!D39:D45)</f>
        <v>77</v>
      </c>
    </row>
    <row r="5" spans="2:4" x14ac:dyDescent="0.2">
      <c r="B5" s="95" t="s">
        <v>910</v>
      </c>
      <c r="C5" s="96">
        <f>SUM(DatosViolenciaDoméstica!C46:C49)</f>
        <v>70</v>
      </c>
      <c r="D5" s="96">
        <f>SUM(DatosViolenciaDoméstica!D46:D49)</f>
        <v>33</v>
      </c>
    </row>
    <row r="6" spans="2:4" ht="12.75" customHeight="1" x14ac:dyDescent="0.2">
      <c r="B6" s="95" t="s">
        <v>954</v>
      </c>
      <c r="C6" s="96">
        <f>DatosViolenciaDoméstica!C50</f>
        <v>0</v>
      </c>
      <c r="D6" s="96">
        <f>DatosViolenciaDoméstica!D50</f>
        <v>0</v>
      </c>
    </row>
    <row r="7" spans="2:4" ht="12.75" customHeight="1" x14ac:dyDescent="0.2">
      <c r="B7" s="95" t="s">
        <v>955</v>
      </c>
      <c r="C7" s="96">
        <f>SUM(DatosViolenciaDoméstica!C51:C53)</f>
        <v>3</v>
      </c>
      <c r="D7" s="96">
        <f>SUM(DatosViolenciaDoméstica!D51:D53)</f>
        <v>0</v>
      </c>
    </row>
    <row r="8" spans="2:4" ht="12.75" customHeight="1" x14ac:dyDescent="0.2">
      <c r="B8" s="95" t="s">
        <v>956</v>
      </c>
      <c r="C8" s="96">
        <f>DatosViolenciaDoméstica!C57</f>
        <v>2</v>
      </c>
      <c r="D8" s="96">
        <f>DatosViolenciaDoméstica!D57</f>
        <v>1</v>
      </c>
    </row>
    <row r="9" spans="2:4" ht="12.75" customHeight="1" x14ac:dyDescent="0.2">
      <c r="B9" s="95" t="s">
        <v>957</v>
      </c>
      <c r="C9" s="96">
        <f>DatosViolenciaDoméstica!C54</f>
        <v>0</v>
      </c>
      <c r="D9" s="96">
        <f>DatosViolenciaDoméstica!D54</f>
        <v>0</v>
      </c>
    </row>
    <row r="10" spans="2:4" ht="12.75" customHeight="1" x14ac:dyDescent="0.2">
      <c r="B10" s="95" t="s">
        <v>958</v>
      </c>
      <c r="C10" s="96">
        <f>SUM(DatosViolenciaDoméstica!C55:C57)</f>
        <v>52</v>
      </c>
      <c r="D10" s="96">
        <f>SUM(DatosViolenciaDoméstica!D55:D57)</f>
        <v>7</v>
      </c>
    </row>
    <row r="14" spans="2:4" ht="12.95" customHeight="1" thickTop="1" thickBot="1" x14ac:dyDescent="0.25">
      <c r="B14" s="227" t="s">
        <v>959</v>
      </c>
      <c r="C14" s="227"/>
    </row>
    <row r="15" spans="2:4" ht="13.5" thickTop="1" x14ac:dyDescent="0.2">
      <c r="B15" s="97" t="s">
        <v>960</v>
      </c>
      <c r="C15" s="98">
        <f>DatosViolenciaDoméstica!C29</f>
        <v>58</v>
      </c>
    </row>
    <row r="16" spans="2:4" ht="13.5" thickBot="1" x14ac:dyDescent="0.25">
      <c r="B16" s="99" t="s">
        <v>961</v>
      </c>
      <c r="C16" s="100">
        <f>DatosViolenciaDoméstica!C30</f>
        <v>122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8" customWidth="1"/>
    <col min="2" max="2" width="20.7109375" style="88" customWidth="1"/>
    <col min="3" max="3" width="43.7109375" style="88" customWidth="1"/>
    <col min="4" max="4" width="6.28515625" style="88" customWidth="1"/>
    <col min="5" max="16384" width="11.42578125" style="88"/>
  </cols>
  <sheetData>
    <row r="3" spans="2:3" ht="12.95" customHeight="1" x14ac:dyDescent="0.2">
      <c r="B3" s="228" t="s">
        <v>943</v>
      </c>
      <c r="C3" s="228"/>
    </row>
    <row r="4" spans="2:3" x14ac:dyDescent="0.2">
      <c r="B4" s="89" t="s">
        <v>944</v>
      </c>
      <c r="C4" s="90">
        <f>DatosMenores!C60</f>
        <v>178</v>
      </c>
    </row>
    <row r="5" spans="2:3" x14ac:dyDescent="0.2">
      <c r="B5" s="89" t="s">
        <v>945</v>
      </c>
      <c r="C5" s="91">
        <f>DatosMenores!C61</f>
        <v>621</v>
      </c>
    </row>
    <row r="6" spans="2:3" x14ac:dyDescent="0.2">
      <c r="B6" s="89" t="s">
        <v>946</v>
      </c>
      <c r="C6" s="91">
        <f>DatosMenores!C62</f>
        <v>61</v>
      </c>
    </row>
    <row r="7" spans="2:3" ht="25.5" x14ac:dyDescent="0.2">
      <c r="B7" s="89" t="s">
        <v>947</v>
      </c>
      <c r="C7" s="91">
        <f>DatosMenores!C65</f>
        <v>0</v>
      </c>
    </row>
    <row r="8" spans="2:3" ht="25.5" x14ac:dyDescent="0.2">
      <c r="B8" s="89" t="s">
        <v>688</v>
      </c>
      <c r="C8" s="91">
        <f>DatosMenores!C66</f>
        <v>43</v>
      </c>
    </row>
    <row r="9" spans="2:3" ht="25.5" x14ac:dyDescent="0.2">
      <c r="B9" s="89" t="s">
        <v>948</v>
      </c>
      <c r="C9" s="91">
        <f>DatosMenores!C67</f>
        <v>6</v>
      </c>
    </row>
    <row r="10" spans="2:3" ht="25.5" x14ac:dyDescent="0.2">
      <c r="B10" s="89" t="s">
        <v>225</v>
      </c>
      <c r="C10" s="91">
        <f>DatosMenores!C69</f>
        <v>1</v>
      </c>
    </row>
    <row r="11" spans="2:3" x14ac:dyDescent="0.2">
      <c r="B11" s="89" t="s">
        <v>949</v>
      </c>
      <c r="C11" s="91">
        <f>DatosMenores!C68</f>
        <v>24</v>
      </c>
    </row>
    <row r="12" spans="2:3" x14ac:dyDescent="0.2">
      <c r="B12" s="89" t="s">
        <v>950</v>
      </c>
      <c r="C12" s="91">
        <f>DatosMenores!C70</f>
        <v>0</v>
      </c>
    </row>
    <row r="13" spans="2:3" ht="25.5" x14ac:dyDescent="0.2">
      <c r="B13" s="89" t="s">
        <v>951</v>
      </c>
      <c r="C13" s="91">
        <f>DatosMenores!C63</f>
        <v>0</v>
      </c>
    </row>
    <row r="14" spans="2:3" ht="25.5" x14ac:dyDescent="0.2">
      <c r="B14" s="89" t="s">
        <v>952</v>
      </c>
      <c r="C14" s="91">
        <f>DatosMenores!C64</f>
        <v>55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99" zoomScale="120" zoomScaleNormal="120" workbookViewId="0">
      <selection activeCell="C121" sqref="C121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16384" width="11.42578125" style="59"/>
  </cols>
  <sheetData>
    <row r="2" spans="2:13" s="55" customFormat="1" ht="15.75" x14ac:dyDescent="0.25">
      <c r="B2" s="55" t="s">
        <v>897</v>
      </c>
    </row>
    <row r="4" spans="2:13" ht="39" thickBot="1" x14ac:dyDescent="0.25">
      <c r="B4" s="56" t="s">
        <v>289</v>
      </c>
      <c r="C4" s="57" t="s">
        <v>898</v>
      </c>
      <c r="D4" s="57" t="s">
        <v>899</v>
      </c>
      <c r="E4" s="57" t="s">
        <v>900</v>
      </c>
      <c r="F4" s="57" t="s">
        <v>901</v>
      </c>
      <c r="G4" s="57" t="s">
        <v>902</v>
      </c>
      <c r="H4" s="57" t="s">
        <v>903</v>
      </c>
      <c r="I4" s="57" t="s">
        <v>904</v>
      </c>
      <c r="J4" s="57" t="s">
        <v>905</v>
      </c>
      <c r="K4" s="57" t="s">
        <v>300</v>
      </c>
      <c r="L4" s="57" t="s">
        <v>906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900</v>
      </c>
      <c r="F10" s="69" t="s">
        <v>901</v>
      </c>
      <c r="G10" s="69" t="s">
        <v>902</v>
      </c>
      <c r="H10" s="69" t="s">
        <v>903</v>
      </c>
      <c r="I10" s="69" t="s">
        <v>904</v>
      </c>
      <c r="J10" s="69" t="s">
        <v>905</v>
      </c>
      <c r="K10" s="69" t="s">
        <v>906</v>
      </c>
      <c r="L10" s="70" t="s">
        <v>302</v>
      </c>
      <c r="M10" s="71"/>
    </row>
    <row r="11" spans="2:13" ht="13.15" customHeight="1" x14ac:dyDescent="0.2">
      <c r="B11" s="229" t="s">
        <v>908</v>
      </c>
      <c r="C11" s="229"/>
      <c r="D11" s="72">
        <f>DatosDelitos!B5+DatosDelitos!B13-DatosDelitos!B17</f>
        <v>2490</v>
      </c>
      <c r="E11" s="73">
        <f>DatosDelitos!G5+DatosDelitos!G13-DatosDelitos!G17</f>
        <v>543</v>
      </c>
      <c r="F11" s="73">
        <f>DatosDelitos!H5+DatosDelitos!H13-DatosDelitos!H17</f>
        <v>311</v>
      </c>
      <c r="G11" s="73">
        <f>DatosDelitos!I5+DatosDelitos!I13-DatosDelitos!I17</f>
        <v>4</v>
      </c>
      <c r="H11" s="74">
        <f>DatosDelitos!J5+DatosDelitos!J13-DatosDelitos!J17</f>
        <v>9</v>
      </c>
      <c r="I11" s="74">
        <f>DatosDelitos!K5+DatosDelitos!K13-DatosDelitos!K17</f>
        <v>1</v>
      </c>
      <c r="J11" s="74">
        <f>DatosDelitos!L5+DatosDelitos!L13-DatosDelitos!L17</f>
        <v>1</v>
      </c>
      <c r="K11" s="74">
        <f>DatosDelitos!N5+DatosDelitos!N13-DatosDelitos!N17</f>
        <v>12</v>
      </c>
      <c r="L11" s="75">
        <f>DatosDelitos!O5+DatosDelitos!O13-DatosDelitos!O17</f>
        <v>230</v>
      </c>
    </row>
    <row r="12" spans="2:13" ht="13.15" customHeight="1" x14ac:dyDescent="0.2">
      <c r="B12" s="230" t="s">
        <v>276</v>
      </c>
      <c r="C12" s="230"/>
      <c r="D12" s="76">
        <f>DatosDelitos!B10</f>
        <v>0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30" t="s">
        <v>318</v>
      </c>
      <c r="C13" s="230"/>
      <c r="D13" s="76">
        <f>DatosDelitos!B20</f>
        <v>0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30" t="s">
        <v>321</v>
      </c>
      <c r="C14" s="230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30" t="s">
        <v>909</v>
      </c>
      <c r="C15" s="230"/>
      <c r="D15" s="76">
        <f>DatosDelitos!B17+DatosDelitos!B44</f>
        <v>948</v>
      </c>
      <c r="E15" s="77">
        <f>DatosDelitos!G17+DatosDelitos!G44</f>
        <v>449</v>
      </c>
      <c r="F15" s="77">
        <f>DatosDelitos!H16+DatosDelitos!H44</f>
        <v>35</v>
      </c>
      <c r="G15" s="77">
        <f>DatosDelitos!I17+DatosDelitos!I44</f>
        <v>4</v>
      </c>
      <c r="H15" s="77">
        <f>DatosDelitos!J17+DatosDelitos!J44</f>
        <v>3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13</v>
      </c>
      <c r="L15" s="78">
        <f>DatosDelitos!O17+DatosDelitos!O44</f>
        <v>365</v>
      </c>
    </row>
    <row r="16" spans="2:13" ht="13.15" customHeight="1" x14ac:dyDescent="0.2">
      <c r="B16" s="230" t="s">
        <v>910</v>
      </c>
      <c r="C16" s="230"/>
      <c r="D16" s="76">
        <f>DatosDelitos!B30</f>
        <v>914</v>
      </c>
      <c r="E16" s="77">
        <f>DatosDelitos!G30</f>
        <v>229</v>
      </c>
      <c r="F16" s="77">
        <f>DatosDelitos!H30</f>
        <v>238</v>
      </c>
      <c r="G16" s="77">
        <f>DatosDelitos!I30</f>
        <v>2</v>
      </c>
      <c r="H16" s="77">
        <f>DatosDelitos!J30</f>
        <v>3</v>
      </c>
      <c r="I16" s="77">
        <f>DatosDelitos!K30</f>
        <v>0</v>
      </c>
      <c r="J16" s="77">
        <f>DatosDelitos!L30</f>
        <v>0</v>
      </c>
      <c r="K16" s="77">
        <f>DatosDelitos!N30</f>
        <v>6</v>
      </c>
      <c r="L16" s="78">
        <f>DatosDelitos!O30</f>
        <v>352</v>
      </c>
    </row>
    <row r="17" spans="2:12" ht="13.15" customHeight="1" x14ac:dyDescent="0.2">
      <c r="B17" s="231" t="s">
        <v>911</v>
      </c>
      <c r="C17" s="231"/>
      <c r="D17" s="76">
        <f>DatosDelitos!B42-DatosDelitos!B44</f>
        <v>14</v>
      </c>
      <c r="E17" s="77">
        <f>DatosDelitos!G42-DatosDelitos!G44</f>
        <v>0</v>
      </c>
      <c r="F17" s="77">
        <f>DatosDelitos!H42-DatosDelitos!H44</f>
        <v>1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1</v>
      </c>
    </row>
    <row r="18" spans="2:12" ht="13.15" customHeight="1" x14ac:dyDescent="0.2">
      <c r="B18" s="230" t="s">
        <v>912</v>
      </c>
      <c r="C18" s="230"/>
      <c r="D18" s="76">
        <f>DatosDelitos!B50</f>
        <v>277</v>
      </c>
      <c r="E18" s="77">
        <f>DatosDelitos!G50</f>
        <v>62</v>
      </c>
      <c r="F18" s="77">
        <f>DatosDelitos!H50</f>
        <v>25</v>
      </c>
      <c r="G18" s="77">
        <f>DatosDelitos!I50</f>
        <v>19</v>
      </c>
      <c r="H18" s="77">
        <f>DatosDelitos!J50</f>
        <v>9</v>
      </c>
      <c r="I18" s="77">
        <f>DatosDelitos!K50</f>
        <v>0</v>
      </c>
      <c r="J18" s="77">
        <f>DatosDelitos!L50</f>
        <v>0</v>
      </c>
      <c r="K18" s="77">
        <f>DatosDelitos!N50</f>
        <v>16</v>
      </c>
      <c r="L18" s="78">
        <f>DatosDelitos!O50</f>
        <v>50</v>
      </c>
    </row>
    <row r="19" spans="2:12" ht="13.15" customHeight="1" x14ac:dyDescent="0.2">
      <c r="B19" s="230" t="s">
        <v>913</v>
      </c>
      <c r="C19" s="230"/>
      <c r="D19" s="76">
        <f>DatosDelitos!B72</f>
        <v>4</v>
      </c>
      <c r="E19" s="77">
        <f>DatosDelitos!G72</f>
        <v>1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0</v>
      </c>
      <c r="J19" s="77">
        <f>DatosDelitos!L72</f>
        <v>0</v>
      </c>
      <c r="K19" s="77">
        <f>DatosDelitos!N72</f>
        <v>0</v>
      </c>
      <c r="L19" s="78">
        <f>DatosDelitos!O72</f>
        <v>0</v>
      </c>
    </row>
    <row r="20" spans="2:12" ht="27" customHeight="1" x14ac:dyDescent="0.2">
      <c r="B20" s="230" t="s">
        <v>914</v>
      </c>
      <c r="C20" s="230"/>
      <c r="D20" s="76">
        <f>DatosDelitos!B74</f>
        <v>27</v>
      </c>
      <c r="E20" s="77">
        <f>DatosDelitos!G74</f>
        <v>0</v>
      </c>
      <c r="F20" s="77">
        <f>DatosDelitos!H74</f>
        <v>3</v>
      </c>
      <c r="G20" s="77">
        <f>DatosDelitos!I74</f>
        <v>0</v>
      </c>
      <c r="H20" s="77">
        <f>DatosDelitos!J74</f>
        <v>0</v>
      </c>
      <c r="I20" s="77">
        <f>DatosDelitos!K74</f>
        <v>0</v>
      </c>
      <c r="J20" s="77">
        <f>DatosDelitos!L74</f>
        <v>0</v>
      </c>
      <c r="K20" s="77">
        <f>DatosDelitos!N74</f>
        <v>0</v>
      </c>
      <c r="L20" s="78">
        <f>DatosDelitos!O74</f>
        <v>6</v>
      </c>
    </row>
    <row r="21" spans="2:12" ht="13.15" customHeight="1" x14ac:dyDescent="0.2">
      <c r="B21" s="231" t="s">
        <v>915</v>
      </c>
      <c r="C21" s="231"/>
      <c r="D21" s="76">
        <f>DatosDelitos!B82</f>
        <v>163</v>
      </c>
      <c r="E21" s="77">
        <f>DatosDelitos!G82</f>
        <v>51</v>
      </c>
      <c r="F21" s="77">
        <f>DatosDelitos!H82</f>
        <v>33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1</v>
      </c>
      <c r="L21" s="78">
        <f>DatosDelitos!O82</f>
        <v>47</v>
      </c>
    </row>
    <row r="22" spans="2:12" ht="13.15" customHeight="1" x14ac:dyDescent="0.2">
      <c r="B22" s="230" t="s">
        <v>916</v>
      </c>
      <c r="C22" s="230"/>
      <c r="D22" s="76">
        <f>DatosDelitos!B85</f>
        <v>328</v>
      </c>
      <c r="E22" s="77">
        <f>DatosDelitos!G85</f>
        <v>109</v>
      </c>
      <c r="F22" s="77">
        <f>DatosDelitos!H85</f>
        <v>60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2</v>
      </c>
      <c r="L22" s="78">
        <f>DatosDelitos!O85</f>
        <v>57</v>
      </c>
    </row>
    <row r="23" spans="2:12" ht="13.15" customHeight="1" x14ac:dyDescent="0.2">
      <c r="B23" s="230" t="s">
        <v>643</v>
      </c>
      <c r="C23" s="230"/>
      <c r="D23" s="76">
        <f>DatosDelitos!B97</f>
        <v>4487</v>
      </c>
      <c r="E23" s="77">
        <f>DatosDelitos!G97</f>
        <v>547</v>
      </c>
      <c r="F23" s="77">
        <f>DatosDelitos!H97</f>
        <v>601</v>
      </c>
      <c r="G23" s="77">
        <f>DatosDelitos!I97</f>
        <v>1</v>
      </c>
      <c r="H23" s="77">
        <f>DatosDelitos!J97</f>
        <v>0</v>
      </c>
      <c r="I23" s="77">
        <f>DatosDelitos!K97</f>
        <v>0</v>
      </c>
      <c r="J23" s="77">
        <f>DatosDelitos!L97</f>
        <v>0</v>
      </c>
      <c r="K23" s="77">
        <f>DatosDelitos!N97</f>
        <v>31</v>
      </c>
      <c r="L23" s="78">
        <f>DatosDelitos!O97</f>
        <v>584</v>
      </c>
    </row>
    <row r="24" spans="2:12" ht="27" customHeight="1" x14ac:dyDescent="0.2">
      <c r="B24" s="230" t="s">
        <v>917</v>
      </c>
      <c r="C24" s="230"/>
      <c r="D24" s="76">
        <f>DatosDelitos!B131</f>
        <v>9</v>
      </c>
      <c r="E24" s="77">
        <f>DatosDelitos!G131</f>
        <v>9</v>
      </c>
      <c r="F24" s="77">
        <f>DatosDelitos!H131</f>
        <v>1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2</v>
      </c>
      <c r="L24" s="78">
        <f>DatosDelitos!O131</f>
        <v>0</v>
      </c>
    </row>
    <row r="25" spans="2:12" ht="13.15" customHeight="1" x14ac:dyDescent="0.2">
      <c r="B25" s="230" t="s">
        <v>918</v>
      </c>
      <c r="C25" s="230"/>
      <c r="D25" s="76">
        <f>DatosDelitos!B137</f>
        <v>33</v>
      </c>
      <c r="E25" s="77">
        <f>DatosDelitos!G137</f>
        <v>2</v>
      </c>
      <c r="F25" s="77">
        <f>DatosDelitos!H137</f>
        <v>6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2</v>
      </c>
    </row>
    <row r="26" spans="2:12" ht="13.15" customHeight="1" x14ac:dyDescent="0.2">
      <c r="B26" s="231" t="s">
        <v>919</v>
      </c>
      <c r="C26" s="231"/>
      <c r="D26" s="76">
        <f>DatosDelitos!B144</f>
        <v>8</v>
      </c>
      <c r="E26" s="77">
        <f>DatosDelitos!G144</f>
        <v>0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0</v>
      </c>
    </row>
    <row r="27" spans="2:12" ht="38.25" customHeight="1" x14ac:dyDescent="0.2">
      <c r="B27" s="230" t="s">
        <v>920</v>
      </c>
      <c r="C27" s="230"/>
      <c r="D27" s="76">
        <f>DatosDelitos!B147</f>
        <v>32</v>
      </c>
      <c r="E27" s="77">
        <f>DatosDelitos!G147</f>
        <v>11</v>
      </c>
      <c r="F27" s="77">
        <f>DatosDelitos!H147</f>
        <v>11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6</v>
      </c>
    </row>
    <row r="28" spans="2:12" ht="13.15" customHeight="1" x14ac:dyDescent="0.2">
      <c r="B28" s="230" t="s">
        <v>921</v>
      </c>
      <c r="C28" s="230"/>
      <c r="D28" s="76">
        <f>DatosDelitos!B156+SUM(DatosDelitos!B167:B172)</f>
        <v>12</v>
      </c>
      <c r="E28" s="77">
        <f>DatosDelitos!G156+SUM(DatosDelitos!G167:G172)</f>
        <v>8</v>
      </c>
      <c r="F28" s="77">
        <f>DatosDelitos!H156+SUM(DatosDelitos!H167:H172)</f>
        <v>11</v>
      </c>
      <c r="G28" s="77">
        <f>DatosDelitos!I156+SUM(DatosDelitos!I167:I172)</f>
        <v>1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1</v>
      </c>
      <c r="L28" s="77">
        <f>DatosDelitos!O156+SUM(DatosDelitos!O167:P172)</f>
        <v>6</v>
      </c>
    </row>
    <row r="29" spans="2:12" ht="13.15" customHeight="1" x14ac:dyDescent="0.2">
      <c r="B29" s="230" t="s">
        <v>922</v>
      </c>
      <c r="C29" s="230"/>
      <c r="D29" s="76">
        <f>SUM(DatosDelitos!B173:B177)</f>
        <v>178</v>
      </c>
      <c r="E29" s="77">
        <f>SUM(DatosDelitos!G173:G177)</f>
        <v>92</v>
      </c>
      <c r="F29" s="77">
        <f>SUM(DatosDelitos!H173:H177)</f>
        <v>65</v>
      </c>
      <c r="G29" s="77">
        <f>SUM(DatosDelitos!I173:I177)</f>
        <v>0</v>
      </c>
      <c r="H29" s="77">
        <f>SUM(DatosDelitos!J173:J177)</f>
        <v>0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24</v>
      </c>
      <c r="L29" s="77">
        <f>SUM(DatosDelitos!O173:O177)</f>
        <v>88</v>
      </c>
    </row>
    <row r="30" spans="2:12" ht="13.15" customHeight="1" x14ac:dyDescent="0.2">
      <c r="B30" s="230" t="s">
        <v>923</v>
      </c>
      <c r="C30" s="230"/>
      <c r="D30" s="76">
        <f>DatosDelitos!B178</f>
        <v>549</v>
      </c>
      <c r="E30" s="77">
        <f>DatosDelitos!G178</f>
        <v>359</v>
      </c>
      <c r="F30" s="77">
        <f>DatosDelitos!H178</f>
        <v>216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0</v>
      </c>
      <c r="L30" s="77">
        <f>DatosDelitos!O178</f>
        <v>939</v>
      </c>
    </row>
    <row r="31" spans="2:12" ht="13.15" customHeight="1" x14ac:dyDescent="0.2">
      <c r="B31" s="230" t="s">
        <v>924</v>
      </c>
      <c r="C31" s="230"/>
      <c r="D31" s="76">
        <f>DatosDelitos!B186</f>
        <v>310</v>
      </c>
      <c r="E31" s="77">
        <f>DatosDelitos!G186</f>
        <v>62</v>
      </c>
      <c r="F31" s="77">
        <f>DatosDelitos!H186</f>
        <v>60</v>
      </c>
      <c r="G31" s="77">
        <f>DatosDelitos!I186</f>
        <v>0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1</v>
      </c>
      <c r="L31" s="77">
        <f>DatosDelitos!O186</f>
        <v>50</v>
      </c>
    </row>
    <row r="32" spans="2:12" ht="13.15" customHeight="1" x14ac:dyDescent="0.2">
      <c r="B32" s="230" t="s">
        <v>925</v>
      </c>
      <c r="C32" s="230"/>
      <c r="D32" s="76">
        <f>DatosDelitos!B201</f>
        <v>21</v>
      </c>
      <c r="E32" s="77">
        <f>DatosDelitos!G201</f>
        <v>5</v>
      </c>
      <c r="F32" s="77">
        <f>DatosDelitos!H201</f>
        <v>6</v>
      </c>
      <c r="G32" s="77">
        <f>DatosDelitos!I201</f>
        <v>0</v>
      </c>
      <c r="H32" s="77">
        <f>DatosDelitos!J201</f>
        <v>0</v>
      </c>
      <c r="I32" s="77">
        <f>DatosDelitos!K201</f>
        <v>0</v>
      </c>
      <c r="J32" s="77">
        <f>DatosDelitos!L201</f>
        <v>0</v>
      </c>
      <c r="K32" s="77">
        <f>DatosDelitos!N201</f>
        <v>0</v>
      </c>
      <c r="L32" s="77">
        <f>DatosDelitos!O201</f>
        <v>11</v>
      </c>
    </row>
    <row r="33" spans="2:13" ht="13.15" customHeight="1" x14ac:dyDescent="0.2">
      <c r="B33" s="230" t="s">
        <v>926</v>
      </c>
      <c r="C33" s="230"/>
      <c r="D33" s="76">
        <f>DatosDelitos!B221</f>
        <v>441</v>
      </c>
      <c r="E33" s="77">
        <f>DatosDelitos!G221</f>
        <v>376</v>
      </c>
      <c r="F33" s="77">
        <f>DatosDelitos!H221</f>
        <v>173</v>
      </c>
      <c r="G33" s="77">
        <f>DatosDelitos!I221</f>
        <v>1</v>
      </c>
      <c r="H33" s="77">
        <f>DatosDelitos!J221</f>
        <v>0</v>
      </c>
      <c r="I33" s="77">
        <f>DatosDelitos!K221</f>
        <v>0</v>
      </c>
      <c r="J33" s="77">
        <f>DatosDelitos!L221</f>
        <v>0</v>
      </c>
      <c r="K33" s="77">
        <f>DatosDelitos!N221</f>
        <v>13</v>
      </c>
      <c r="L33" s="77">
        <f>DatosDelitos!O221</f>
        <v>316</v>
      </c>
    </row>
    <row r="34" spans="2:13" ht="13.15" customHeight="1" x14ac:dyDescent="0.2">
      <c r="B34" s="230" t="s">
        <v>927</v>
      </c>
      <c r="C34" s="230"/>
      <c r="D34" s="76">
        <f>DatosDelitos!B242</f>
        <v>5</v>
      </c>
      <c r="E34" s="77">
        <f>DatosDelitos!G242</f>
        <v>1</v>
      </c>
      <c r="F34" s="77">
        <f>DatosDelitos!H242</f>
        <v>4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0</v>
      </c>
    </row>
    <row r="35" spans="2:13" ht="13.15" customHeight="1" x14ac:dyDescent="0.2">
      <c r="B35" s="230" t="s">
        <v>928</v>
      </c>
      <c r="C35" s="230"/>
      <c r="D35" s="76">
        <f>DatosDelitos!B269</f>
        <v>236</v>
      </c>
      <c r="E35" s="77">
        <f>DatosDelitos!G269</f>
        <v>132</v>
      </c>
      <c r="F35" s="77">
        <f>DatosDelitos!H269</f>
        <v>110</v>
      </c>
      <c r="G35" s="77">
        <f>DatosDelitos!I269</f>
        <v>0</v>
      </c>
      <c r="H35" s="77">
        <f>DatosDelitos!J269</f>
        <v>0</v>
      </c>
      <c r="I35" s="77">
        <f>DatosDelitos!K269</f>
        <v>0</v>
      </c>
      <c r="J35" s="77">
        <f>DatosDelitos!L269</f>
        <v>0</v>
      </c>
      <c r="K35" s="77">
        <f>DatosDelitos!N269</f>
        <v>8</v>
      </c>
      <c r="L35" s="77">
        <f>DatosDelitos!O269</f>
        <v>75</v>
      </c>
    </row>
    <row r="36" spans="2:13" ht="38.25" customHeight="1" x14ac:dyDescent="0.2">
      <c r="B36" s="230" t="s">
        <v>929</v>
      </c>
      <c r="C36" s="230"/>
      <c r="D36" s="76">
        <f>DatosDelitos!B299</f>
        <v>0</v>
      </c>
      <c r="E36" s="77">
        <f>DatosDelitos!G299</f>
        <v>0</v>
      </c>
      <c r="F36" s="77">
        <f>DatosDelitos!H299</f>
        <v>0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30" t="s">
        <v>930</v>
      </c>
      <c r="C37" s="230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30" t="s">
        <v>931</v>
      </c>
      <c r="C38" s="230"/>
      <c r="D38" s="76">
        <f>DatosDelitos!B310+DatosDelitos!B316+DatosDelitos!B318</f>
        <v>1</v>
      </c>
      <c r="E38" s="77">
        <f>DatosDelitos!G310+DatosDelitos!G316+DatosDelitos!G318</f>
        <v>4</v>
      </c>
      <c r="F38" s="77">
        <f>DatosDelitos!H310+DatosDelitos!H316+DatosDelitos!H318</f>
        <v>3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8</v>
      </c>
    </row>
    <row r="39" spans="2:13" ht="13.15" customHeight="1" x14ac:dyDescent="0.2">
      <c r="B39" s="230" t="s">
        <v>932</v>
      </c>
      <c r="C39" s="230"/>
      <c r="D39" s="76">
        <f>DatosDelitos!B321</f>
        <v>2730</v>
      </c>
      <c r="E39" s="77">
        <f>DatosDelitos!G321</f>
        <v>54</v>
      </c>
      <c r="F39" s="77">
        <f>DatosDelitos!H321</f>
        <v>2</v>
      </c>
      <c r="G39" s="77">
        <f>DatosDelitos!I321</f>
        <v>0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0</v>
      </c>
      <c r="L39" s="77">
        <f>DatosDelitos!O321</f>
        <v>31</v>
      </c>
    </row>
    <row r="40" spans="2:13" ht="13.15" customHeight="1" x14ac:dyDescent="0.2">
      <c r="B40" s="230" t="s">
        <v>933</v>
      </c>
      <c r="C40" s="230"/>
      <c r="D40" s="76">
        <f>DatosDelitos!B323</f>
        <v>0</v>
      </c>
      <c r="E40" s="76">
        <f>DatosDelitos!G323</f>
        <v>0</v>
      </c>
      <c r="F40" s="76">
        <f>DatosDelitos!H323</f>
        <v>0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0</v>
      </c>
      <c r="L40" s="76">
        <f>DatosDelitos!O323</f>
        <v>0</v>
      </c>
    </row>
    <row r="41" spans="2:13" ht="13.15" customHeight="1" x14ac:dyDescent="0.2">
      <c r="B41" s="230" t="s">
        <v>623</v>
      </c>
      <c r="C41" s="230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33" t="s">
        <v>624</v>
      </c>
      <c r="C42" s="233"/>
      <c r="D42" s="79">
        <f>SUM(D11:D41)</f>
        <v>14217</v>
      </c>
      <c r="E42" s="79">
        <f t="shared" ref="E42:L42" si="0">SUM(E11:E41)</f>
        <v>3106</v>
      </c>
      <c r="F42" s="79">
        <f t="shared" si="0"/>
        <v>1975</v>
      </c>
      <c r="G42" s="79">
        <f t="shared" si="0"/>
        <v>32</v>
      </c>
      <c r="H42" s="79">
        <f t="shared" si="0"/>
        <v>24</v>
      </c>
      <c r="I42" s="79">
        <f t="shared" si="0"/>
        <v>1</v>
      </c>
      <c r="J42" s="79">
        <f t="shared" si="0"/>
        <v>1</v>
      </c>
      <c r="K42" s="79">
        <f t="shared" si="0"/>
        <v>130</v>
      </c>
      <c r="L42" s="79">
        <f t="shared" si="0"/>
        <v>3224</v>
      </c>
    </row>
    <row r="45" spans="2:13" ht="15.75" x14ac:dyDescent="0.25">
      <c r="B45" s="80" t="s">
        <v>934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898</v>
      </c>
      <c r="E47" s="58" t="s">
        <v>899</v>
      </c>
    </row>
    <row r="48" spans="2:13" ht="13.15" customHeight="1" x14ac:dyDescent="0.25">
      <c r="B48" s="232" t="s">
        <v>935</v>
      </c>
      <c r="C48" s="232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32" t="s">
        <v>936</v>
      </c>
      <c r="C49" s="232"/>
      <c r="D49" s="82">
        <f>DatosDelitos!E13-DatosDelitos!E17</f>
        <v>82</v>
      </c>
      <c r="E49" s="82">
        <f>DatosDelitos!F13-DatosDelitos!F17</f>
        <v>340</v>
      </c>
    </row>
    <row r="50" spans="2:5" ht="13.15" customHeight="1" x14ac:dyDescent="0.25">
      <c r="B50" s="232" t="s">
        <v>276</v>
      </c>
      <c r="C50" s="232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32" t="s">
        <v>318</v>
      </c>
      <c r="C51" s="232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32" t="s">
        <v>321</v>
      </c>
      <c r="C52" s="232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32" t="s">
        <v>909</v>
      </c>
      <c r="C53" s="232"/>
      <c r="D53" s="82">
        <f>DatosDelitos!E17+DatosDelitos!E44</f>
        <v>537</v>
      </c>
      <c r="E53" s="82">
        <f>DatosDelitos!F17+DatosDelitos!F44</f>
        <v>349</v>
      </c>
    </row>
    <row r="54" spans="2:5" ht="13.15" customHeight="1" x14ac:dyDescent="0.25">
      <c r="B54" s="232" t="s">
        <v>910</v>
      </c>
      <c r="C54" s="232"/>
      <c r="D54" s="82">
        <f>DatosDelitos!E30</f>
        <v>231</v>
      </c>
      <c r="E54" s="82">
        <f>DatosDelitos!F30</f>
        <v>124</v>
      </c>
    </row>
    <row r="55" spans="2:5" ht="13.15" customHeight="1" x14ac:dyDescent="0.25">
      <c r="B55" s="232" t="s">
        <v>911</v>
      </c>
      <c r="C55" s="232"/>
      <c r="D55" s="82">
        <f>DatosDelitos!E42-DatosDelitos!E44</f>
        <v>0</v>
      </c>
      <c r="E55" s="82">
        <f>DatosDelitos!F42-DatosDelitos!F44</f>
        <v>0</v>
      </c>
    </row>
    <row r="56" spans="2:5" ht="13.15" customHeight="1" x14ac:dyDescent="0.25">
      <c r="B56" s="232" t="s">
        <v>912</v>
      </c>
      <c r="C56" s="232"/>
      <c r="D56" s="82">
        <f>DatosDelitos!E50</f>
        <v>14</v>
      </c>
      <c r="E56" s="82">
        <f>DatosDelitos!F50</f>
        <v>7</v>
      </c>
    </row>
    <row r="57" spans="2:5" ht="13.15" customHeight="1" x14ac:dyDescent="0.25">
      <c r="B57" s="232" t="s">
        <v>913</v>
      </c>
      <c r="C57" s="232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32" t="s">
        <v>937</v>
      </c>
      <c r="C58" s="232"/>
      <c r="D58" s="82">
        <f>DatosDelitos!E74</f>
        <v>0</v>
      </c>
      <c r="E58" s="82">
        <f>DatosDelitos!F74</f>
        <v>1</v>
      </c>
    </row>
    <row r="59" spans="2:5" ht="13.15" customHeight="1" x14ac:dyDescent="0.25">
      <c r="B59" s="232" t="s">
        <v>915</v>
      </c>
      <c r="C59" s="232"/>
      <c r="D59" s="82">
        <f>DatosDelitos!E82</f>
        <v>35</v>
      </c>
      <c r="E59" s="82">
        <f>DatosDelitos!F82</f>
        <v>24</v>
      </c>
    </row>
    <row r="60" spans="2:5" ht="13.15" customHeight="1" x14ac:dyDescent="0.25">
      <c r="B60" s="232" t="s">
        <v>916</v>
      </c>
      <c r="C60" s="232"/>
      <c r="D60" s="82">
        <f>DatosDelitos!E85</f>
        <v>4</v>
      </c>
      <c r="E60" s="82">
        <f>DatosDelitos!F85</f>
        <v>2</v>
      </c>
    </row>
    <row r="61" spans="2:5" ht="13.15" customHeight="1" x14ac:dyDescent="0.25">
      <c r="B61" s="232" t="s">
        <v>643</v>
      </c>
      <c r="C61" s="232"/>
      <c r="D61" s="82">
        <f>DatosDelitos!E97</f>
        <v>92</v>
      </c>
      <c r="E61" s="82">
        <f>DatosDelitos!F97</f>
        <v>62</v>
      </c>
    </row>
    <row r="62" spans="2:5" ht="27" customHeight="1" x14ac:dyDescent="0.25">
      <c r="B62" s="232" t="s">
        <v>938</v>
      </c>
      <c r="C62" s="232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32" t="s">
        <v>918</v>
      </c>
      <c r="C63" s="232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32" t="s">
        <v>919</v>
      </c>
      <c r="C64" s="232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32" t="s">
        <v>920</v>
      </c>
      <c r="C65" s="232"/>
      <c r="D65" s="82">
        <f>DatosDelitos!E147</f>
        <v>0</v>
      </c>
      <c r="E65" s="82">
        <f>DatosDelitos!F147</f>
        <v>0</v>
      </c>
    </row>
    <row r="66" spans="2:5" ht="13.15" customHeight="1" x14ac:dyDescent="0.25">
      <c r="B66" s="232" t="s">
        <v>921</v>
      </c>
      <c r="C66" s="232"/>
      <c r="D66" s="83">
        <f>DatosDelitos!E156+SUM(DatosDelitos!E167:F172)</f>
        <v>0</v>
      </c>
      <c r="E66" s="83">
        <f>DatosDelitos!F156+SUM(DatosDelitos!F167:G172)</f>
        <v>0</v>
      </c>
    </row>
    <row r="67" spans="2:5" ht="13.15" customHeight="1" x14ac:dyDescent="0.25">
      <c r="B67" s="232" t="s">
        <v>922</v>
      </c>
      <c r="C67" s="232"/>
      <c r="D67" s="82">
        <f>SUM(DatosDelitos!E173:F177)</f>
        <v>2</v>
      </c>
      <c r="E67" s="82">
        <f>SUM(DatosDelitos!F173:G177)</f>
        <v>93</v>
      </c>
    </row>
    <row r="68" spans="2:5" ht="13.15" customHeight="1" x14ac:dyDescent="0.25">
      <c r="B68" s="232" t="s">
        <v>923</v>
      </c>
      <c r="C68" s="232"/>
      <c r="D68" s="82">
        <f>DatosDelitos!E178</f>
        <v>1033</v>
      </c>
      <c r="E68" s="82">
        <f>DatosDelitos!F178</f>
        <v>1165</v>
      </c>
    </row>
    <row r="69" spans="2:5" ht="13.15" customHeight="1" x14ac:dyDescent="0.25">
      <c r="B69" s="232" t="s">
        <v>924</v>
      </c>
      <c r="C69" s="232"/>
      <c r="D69" s="82">
        <f>DatosDelitos!E186</f>
        <v>10</v>
      </c>
      <c r="E69" s="82">
        <f>DatosDelitos!F186</f>
        <v>9</v>
      </c>
    </row>
    <row r="70" spans="2:5" ht="13.15" customHeight="1" x14ac:dyDescent="0.25">
      <c r="B70" s="232" t="s">
        <v>925</v>
      </c>
      <c r="C70" s="232"/>
      <c r="D70" s="82">
        <f>DatosDelitos!E201</f>
        <v>3</v>
      </c>
      <c r="E70" s="82">
        <f>DatosDelitos!F201</f>
        <v>3</v>
      </c>
    </row>
    <row r="71" spans="2:5" ht="13.15" customHeight="1" x14ac:dyDescent="0.25">
      <c r="B71" s="232" t="s">
        <v>926</v>
      </c>
      <c r="C71" s="232"/>
      <c r="D71" s="82">
        <f>DatosDelitos!E221</f>
        <v>185</v>
      </c>
      <c r="E71" s="82">
        <f>DatosDelitos!F221</f>
        <v>109</v>
      </c>
    </row>
    <row r="72" spans="2:5" ht="13.15" customHeight="1" x14ac:dyDescent="0.25">
      <c r="B72" s="232" t="s">
        <v>927</v>
      </c>
      <c r="C72" s="232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32" t="s">
        <v>928</v>
      </c>
      <c r="C73" s="232"/>
      <c r="D73" s="82">
        <f>DatosDelitos!E269</f>
        <v>58</v>
      </c>
      <c r="E73" s="82">
        <f>DatosDelitos!F269</f>
        <v>35</v>
      </c>
    </row>
    <row r="74" spans="2:5" ht="38.25" customHeight="1" x14ac:dyDescent="0.25">
      <c r="B74" s="232" t="s">
        <v>929</v>
      </c>
      <c r="C74" s="232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32" t="s">
        <v>930</v>
      </c>
      <c r="C75" s="232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32" t="s">
        <v>931</v>
      </c>
      <c r="C76" s="232"/>
      <c r="D76" s="82">
        <f>DatosDelitos!E310+DatosDelitos!E316+DatosDelitos!E318</f>
        <v>0</v>
      </c>
      <c r="E76" s="82">
        <f>DatosDelitos!F310+DatosDelitos!F316+DatosDelitos!F318</f>
        <v>0</v>
      </c>
    </row>
    <row r="77" spans="2:5" ht="13.9" customHeight="1" x14ac:dyDescent="0.25">
      <c r="B77" s="232" t="s">
        <v>932</v>
      </c>
      <c r="C77" s="232"/>
      <c r="D77" s="82">
        <f>DatosDelitos!E321</f>
        <v>14</v>
      </c>
      <c r="E77" s="82">
        <f>DatosDelitos!F321</f>
        <v>1</v>
      </c>
    </row>
    <row r="78" spans="2:5" ht="15" x14ac:dyDescent="0.25">
      <c r="B78" s="234" t="s">
        <v>933</v>
      </c>
      <c r="C78" s="234"/>
      <c r="D78" s="82">
        <f>DatosDelitos!E323</f>
        <v>0</v>
      </c>
      <c r="E78" s="82">
        <f>DatosDelitos!F323</f>
        <v>0</v>
      </c>
    </row>
    <row r="79" spans="2:5" ht="15" x14ac:dyDescent="0.25">
      <c r="B79" s="234" t="s">
        <v>623</v>
      </c>
      <c r="C79" s="234"/>
      <c r="D79" s="82">
        <f>DatosDelitos!E325</f>
        <v>0</v>
      </c>
      <c r="E79" s="82">
        <f>DatosDelitos!F325</f>
        <v>0</v>
      </c>
    </row>
    <row r="80" spans="2:5" ht="15" x14ac:dyDescent="0.25">
      <c r="B80" s="234" t="s">
        <v>188</v>
      </c>
      <c r="C80" s="234"/>
      <c r="D80" s="82">
        <f>SUM(D48:D79)</f>
        <v>2300</v>
      </c>
      <c r="E80" s="82">
        <f>SUM(E48:E79)</f>
        <v>2324</v>
      </c>
    </row>
    <row r="82" spans="2:13" s="86" customFormat="1" ht="15.75" x14ac:dyDescent="0.25">
      <c r="B82" s="84" t="s">
        <v>939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2:13" ht="13.5" thickBot="1" x14ac:dyDescent="0.25"/>
    <row r="84" spans="2:13" ht="38.25" x14ac:dyDescent="0.2">
      <c r="D84" s="87" t="s">
        <v>300</v>
      </c>
    </row>
    <row r="85" spans="2:13" ht="13.15" customHeight="1" x14ac:dyDescent="0.25">
      <c r="B85" s="232" t="s">
        <v>908</v>
      </c>
      <c r="C85" s="232"/>
      <c r="D85" s="82">
        <f>DatosDelitos!M5+DatosDelitos!M13-DatosDelitos!M17</f>
        <v>1</v>
      </c>
    </row>
    <row r="86" spans="2:13" ht="13.15" customHeight="1" x14ac:dyDescent="0.25">
      <c r="B86" s="232" t="s">
        <v>276</v>
      </c>
      <c r="C86" s="232"/>
      <c r="D86" s="82">
        <f>DatosDelitos!M10</f>
        <v>0</v>
      </c>
    </row>
    <row r="87" spans="2:13" ht="13.15" customHeight="1" x14ac:dyDescent="0.25">
      <c r="B87" s="232" t="s">
        <v>318</v>
      </c>
      <c r="C87" s="232"/>
      <c r="D87" s="82">
        <f>DatosDelitos!M20</f>
        <v>0</v>
      </c>
    </row>
    <row r="88" spans="2:13" ht="13.15" customHeight="1" x14ac:dyDescent="0.25">
      <c r="B88" s="232" t="s">
        <v>321</v>
      </c>
      <c r="C88" s="232"/>
      <c r="D88" s="82">
        <f>DatosDelitos!M23</f>
        <v>0</v>
      </c>
    </row>
    <row r="89" spans="2:13" ht="13.15" customHeight="1" x14ac:dyDescent="0.25">
      <c r="B89" s="232" t="s">
        <v>940</v>
      </c>
      <c r="C89" s="232"/>
      <c r="D89" s="82">
        <f>SUM(DatosDelitos!M17,DatosDelitos!M44)</f>
        <v>2</v>
      </c>
    </row>
    <row r="90" spans="2:13" ht="13.15" customHeight="1" x14ac:dyDescent="0.25">
      <c r="B90" s="232" t="s">
        <v>910</v>
      </c>
      <c r="C90" s="232"/>
      <c r="D90" s="82">
        <f>DatosDelitos!M30</f>
        <v>2</v>
      </c>
    </row>
    <row r="91" spans="2:13" ht="13.15" customHeight="1" x14ac:dyDescent="0.25">
      <c r="B91" s="232" t="s">
        <v>911</v>
      </c>
      <c r="C91" s="232"/>
      <c r="D91" s="82">
        <f>DatosDelitos!M42-DatosDelitos!M44</f>
        <v>1</v>
      </c>
    </row>
    <row r="92" spans="2:13" ht="13.15" customHeight="1" x14ac:dyDescent="0.25">
      <c r="B92" s="232" t="s">
        <v>912</v>
      </c>
      <c r="C92" s="232"/>
      <c r="D92" s="82">
        <f>DatosDelitos!M50</f>
        <v>1</v>
      </c>
    </row>
    <row r="93" spans="2:13" ht="13.15" customHeight="1" x14ac:dyDescent="0.25">
      <c r="B93" s="232" t="s">
        <v>913</v>
      </c>
      <c r="C93" s="232"/>
      <c r="D93" s="82">
        <f>DatosDelitos!M72</f>
        <v>0</v>
      </c>
    </row>
    <row r="94" spans="2:13" ht="27" customHeight="1" x14ac:dyDescent="0.25">
      <c r="B94" s="232" t="s">
        <v>937</v>
      </c>
      <c r="C94" s="232"/>
      <c r="D94" s="82">
        <f>DatosDelitos!M74</f>
        <v>0</v>
      </c>
    </row>
    <row r="95" spans="2:13" ht="13.15" customHeight="1" x14ac:dyDescent="0.25">
      <c r="B95" s="232" t="s">
        <v>915</v>
      </c>
      <c r="C95" s="232"/>
      <c r="D95" s="82">
        <f>DatosDelitos!M82</f>
        <v>2</v>
      </c>
    </row>
    <row r="96" spans="2:13" ht="13.15" customHeight="1" x14ac:dyDescent="0.25">
      <c r="B96" s="232" t="s">
        <v>916</v>
      </c>
      <c r="C96" s="232"/>
      <c r="D96" s="82">
        <f>DatosDelitos!M85</f>
        <v>0</v>
      </c>
    </row>
    <row r="97" spans="2:4" ht="13.15" customHeight="1" x14ac:dyDescent="0.25">
      <c r="B97" s="232" t="s">
        <v>643</v>
      </c>
      <c r="C97" s="232"/>
      <c r="D97" s="82">
        <f>DatosDelitos!M97</f>
        <v>9</v>
      </c>
    </row>
    <row r="98" spans="2:4" ht="27" customHeight="1" x14ac:dyDescent="0.25">
      <c r="B98" s="232" t="s">
        <v>938</v>
      </c>
      <c r="C98" s="232"/>
      <c r="D98" s="82">
        <f>DatosDelitos!M131</f>
        <v>3</v>
      </c>
    </row>
    <row r="99" spans="2:4" ht="13.15" customHeight="1" x14ac:dyDescent="0.25">
      <c r="B99" s="232" t="s">
        <v>918</v>
      </c>
      <c r="C99" s="232"/>
      <c r="D99" s="82">
        <f>DatosDelitos!M137</f>
        <v>0</v>
      </c>
    </row>
    <row r="100" spans="2:4" ht="13.15" customHeight="1" x14ac:dyDescent="0.25">
      <c r="B100" s="232" t="s">
        <v>919</v>
      </c>
      <c r="C100" s="232"/>
      <c r="D100" s="82">
        <f>DatosDelitos!M144</f>
        <v>0</v>
      </c>
    </row>
    <row r="101" spans="2:4" ht="13.15" customHeight="1" x14ac:dyDescent="0.25">
      <c r="B101" s="232" t="s">
        <v>941</v>
      </c>
      <c r="C101" s="232"/>
      <c r="D101" s="82">
        <f>DatosDelitos!M148</f>
        <v>0</v>
      </c>
    </row>
    <row r="102" spans="2:4" ht="13.15" customHeight="1" x14ac:dyDescent="0.25">
      <c r="B102" s="232" t="s">
        <v>850</v>
      </c>
      <c r="C102" s="232"/>
      <c r="D102" s="82">
        <f>SUM(DatosDelitos!M149,DatosDelitos!M150)</f>
        <v>1</v>
      </c>
    </row>
    <row r="103" spans="2:4" ht="13.15" customHeight="1" x14ac:dyDescent="0.25">
      <c r="B103" s="232" t="s">
        <v>848</v>
      </c>
      <c r="C103" s="232"/>
      <c r="D103" s="82">
        <f>SUM(DatosDelitos!M151:N155)</f>
        <v>14</v>
      </c>
    </row>
    <row r="104" spans="2:4" ht="13.15" customHeight="1" x14ac:dyDescent="0.25">
      <c r="B104" s="232" t="s">
        <v>921</v>
      </c>
      <c r="C104" s="232"/>
      <c r="D104" s="82">
        <f>SUM(SUM(DatosDelitos!M157:N160),SUM(DatosDelitos!M167:N172))</f>
        <v>0</v>
      </c>
    </row>
    <row r="105" spans="2:4" ht="13.15" customHeight="1" x14ac:dyDescent="0.25">
      <c r="B105" s="232" t="s">
        <v>942</v>
      </c>
      <c r="C105" s="232"/>
      <c r="D105" s="82">
        <f>SUM(DatosDelitos!M161:N165)</f>
        <v>3</v>
      </c>
    </row>
    <row r="106" spans="2:4" ht="13.15" customHeight="1" x14ac:dyDescent="0.25">
      <c r="B106" s="232" t="s">
        <v>922</v>
      </c>
      <c r="C106" s="232"/>
      <c r="D106" s="82">
        <f>SUM(DatosDelitos!M173:N177)</f>
        <v>26</v>
      </c>
    </row>
    <row r="107" spans="2:4" ht="13.15" customHeight="1" x14ac:dyDescent="0.25">
      <c r="B107" s="232" t="s">
        <v>923</v>
      </c>
      <c r="C107" s="232"/>
      <c r="D107" s="82">
        <f>DatosDelitos!M178</f>
        <v>0</v>
      </c>
    </row>
    <row r="108" spans="2:4" ht="13.15" customHeight="1" x14ac:dyDescent="0.25">
      <c r="B108" s="232" t="s">
        <v>924</v>
      </c>
      <c r="C108" s="232"/>
      <c r="D108" s="82">
        <f>DatosDelitos!M186</f>
        <v>3</v>
      </c>
    </row>
    <row r="109" spans="2:4" ht="13.15" customHeight="1" x14ac:dyDescent="0.25">
      <c r="B109" s="232" t="s">
        <v>925</v>
      </c>
      <c r="C109" s="232"/>
      <c r="D109" s="82">
        <f>DatosDelitos!M201</f>
        <v>3</v>
      </c>
    </row>
    <row r="110" spans="2:4" ht="13.15" customHeight="1" x14ac:dyDescent="0.25">
      <c r="B110" s="232" t="s">
        <v>926</v>
      </c>
      <c r="C110" s="232"/>
      <c r="D110" s="82">
        <f>DatosDelitos!M221</f>
        <v>12</v>
      </c>
    </row>
    <row r="111" spans="2:4" ht="13.15" customHeight="1" x14ac:dyDescent="0.25">
      <c r="B111" s="232" t="s">
        <v>927</v>
      </c>
      <c r="C111" s="232"/>
      <c r="D111" s="82">
        <f>DatosDelitos!M242</f>
        <v>2</v>
      </c>
    </row>
    <row r="112" spans="2:4" ht="13.15" customHeight="1" x14ac:dyDescent="0.25">
      <c r="B112" s="232" t="s">
        <v>928</v>
      </c>
      <c r="C112" s="232"/>
      <c r="D112" s="82">
        <f>DatosDelitos!M269</f>
        <v>0</v>
      </c>
    </row>
    <row r="113" spans="2:4" ht="38.25" customHeight="1" x14ac:dyDescent="0.25">
      <c r="B113" s="232" t="s">
        <v>929</v>
      </c>
      <c r="C113" s="232"/>
      <c r="D113" s="82">
        <f>DatosDelitos!M299</f>
        <v>0</v>
      </c>
    </row>
    <row r="114" spans="2:4" ht="13.15" customHeight="1" x14ac:dyDescent="0.25">
      <c r="B114" s="232" t="s">
        <v>930</v>
      </c>
      <c r="C114" s="232"/>
      <c r="D114" s="82">
        <f>DatosDelitos!M303</f>
        <v>0</v>
      </c>
    </row>
    <row r="115" spans="2:4" ht="13.15" customHeight="1" x14ac:dyDescent="0.25">
      <c r="B115" s="232" t="s">
        <v>931</v>
      </c>
      <c r="C115" s="232"/>
      <c r="D115" s="82">
        <f>DatosDelitos!M310+DatosDelitos!M318</f>
        <v>0</v>
      </c>
    </row>
    <row r="116" spans="2:4" ht="13.15" customHeight="1" x14ac:dyDescent="0.25">
      <c r="B116" s="232" t="s">
        <v>614</v>
      </c>
      <c r="C116" s="232"/>
      <c r="D116" s="82">
        <f>DatosDelitos!M316</f>
        <v>0</v>
      </c>
    </row>
    <row r="117" spans="2:4" ht="13.9" customHeight="1" x14ac:dyDescent="0.25">
      <c r="B117" s="232" t="s">
        <v>932</v>
      </c>
      <c r="C117" s="232"/>
      <c r="D117" s="82">
        <f>DatosDelitos!M321</f>
        <v>1</v>
      </c>
    </row>
    <row r="118" spans="2:4" ht="15" x14ac:dyDescent="0.25">
      <c r="B118" s="234" t="s">
        <v>933</v>
      </c>
      <c r="C118" s="234"/>
      <c r="D118" s="82">
        <f>DatosDelitos!M323</f>
        <v>0</v>
      </c>
    </row>
    <row r="119" spans="2:4" ht="15" x14ac:dyDescent="0.25">
      <c r="B119" s="234" t="s">
        <v>623</v>
      </c>
      <c r="C119" s="234"/>
      <c r="D119" s="82">
        <f>DatosDelitos!M325</f>
        <v>0</v>
      </c>
    </row>
    <row r="120" spans="2:4" ht="15" x14ac:dyDescent="0.25">
      <c r="B120" s="232" t="s">
        <v>188</v>
      </c>
      <c r="C120" s="232"/>
      <c r="D120" s="82">
        <f>SUM(D85:D119)</f>
        <v>86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6" t="s">
        <v>289</v>
      </c>
      <c r="C4" s="26" t="s">
        <v>290</v>
      </c>
      <c r="D4" s="26" t="s">
        <v>291</v>
      </c>
      <c r="E4" s="26" t="s">
        <v>292</v>
      </c>
      <c r="F4" s="26" t="s">
        <v>293</v>
      </c>
      <c r="G4" s="26" t="s">
        <v>294</v>
      </c>
      <c r="H4" s="26" t="s">
        <v>295</v>
      </c>
      <c r="I4" s="26" t="s">
        <v>296</v>
      </c>
      <c r="J4" s="26" t="s">
        <v>297</v>
      </c>
      <c r="K4" s="26" t="s">
        <v>298</v>
      </c>
      <c r="L4" s="26" t="s">
        <v>299</v>
      </c>
      <c r="M4" s="26" t="s">
        <v>300</v>
      </c>
      <c r="N4" s="26" t="s">
        <v>301</v>
      </c>
      <c r="O4" s="26" t="s">
        <v>302</v>
      </c>
    </row>
    <row r="5" spans="1:15" ht="16.7" customHeight="1" x14ac:dyDescent="0.25">
      <c r="A5" s="31" t="s">
        <v>303</v>
      </c>
      <c r="B5" s="27">
        <v>4</v>
      </c>
      <c r="C5" s="27">
        <v>19</v>
      </c>
      <c r="D5" s="28">
        <v>-0.78947368421052599</v>
      </c>
      <c r="E5" s="27">
        <v>0</v>
      </c>
      <c r="F5" s="27">
        <v>0</v>
      </c>
      <c r="G5" s="27">
        <v>0</v>
      </c>
      <c r="H5" s="27">
        <v>1</v>
      </c>
      <c r="I5" s="27">
        <v>2</v>
      </c>
      <c r="J5" s="27">
        <v>7</v>
      </c>
      <c r="K5" s="27">
        <v>0</v>
      </c>
      <c r="L5" s="27">
        <v>1</v>
      </c>
      <c r="M5" s="27">
        <v>0</v>
      </c>
      <c r="N5" s="27">
        <v>3</v>
      </c>
      <c r="O5" s="27">
        <v>7</v>
      </c>
    </row>
    <row r="6" spans="1:15" x14ac:dyDescent="0.25">
      <c r="A6" s="12" t="s">
        <v>304</v>
      </c>
      <c r="B6" s="13">
        <v>4</v>
      </c>
      <c r="C6" s="13">
        <v>9</v>
      </c>
      <c r="D6" s="29">
        <v>-0.55555555555555602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3</v>
      </c>
      <c r="K6" s="13">
        <v>0</v>
      </c>
      <c r="L6" s="13">
        <v>1</v>
      </c>
      <c r="M6" s="13">
        <v>0</v>
      </c>
      <c r="N6" s="13">
        <v>3</v>
      </c>
      <c r="O6" s="21">
        <v>2</v>
      </c>
    </row>
    <row r="7" spans="1:15" x14ac:dyDescent="0.25">
      <c r="A7" s="12" t="s">
        <v>305</v>
      </c>
      <c r="B7" s="13">
        <v>0</v>
      </c>
      <c r="C7" s="13">
        <v>3</v>
      </c>
      <c r="D7" s="29">
        <v>-1</v>
      </c>
      <c r="E7" s="13">
        <v>0</v>
      </c>
      <c r="F7" s="13">
        <v>0</v>
      </c>
      <c r="G7" s="13">
        <v>0</v>
      </c>
      <c r="H7" s="13">
        <v>0</v>
      </c>
      <c r="I7" s="13">
        <v>1</v>
      </c>
      <c r="J7" s="13">
        <v>4</v>
      </c>
      <c r="K7" s="13">
        <v>0</v>
      </c>
      <c r="L7" s="13">
        <v>0</v>
      </c>
      <c r="M7" s="13">
        <v>0</v>
      </c>
      <c r="N7" s="13">
        <v>0</v>
      </c>
      <c r="O7" s="21">
        <v>4</v>
      </c>
    </row>
    <row r="8" spans="1:15" x14ac:dyDescent="0.25">
      <c r="A8" s="12" t="s">
        <v>306</v>
      </c>
      <c r="B8" s="13">
        <v>0</v>
      </c>
      <c r="C8" s="13">
        <v>1</v>
      </c>
      <c r="D8" s="29">
        <v>-1</v>
      </c>
      <c r="E8" s="13"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1</v>
      </c>
    </row>
    <row r="9" spans="1:15" x14ac:dyDescent="0.25">
      <c r="A9" s="12" t="s">
        <v>307</v>
      </c>
      <c r="B9" s="13">
        <v>0</v>
      </c>
      <c r="C9" s="13">
        <v>6</v>
      </c>
      <c r="D9" s="29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0</v>
      </c>
    </row>
    <row r="10" spans="1:15" ht="16.7" customHeight="1" x14ac:dyDescent="0.25">
      <c r="A10" s="31" t="s">
        <v>308</v>
      </c>
      <c r="B10" s="27">
        <v>0</v>
      </c>
      <c r="C10" s="27">
        <v>0</v>
      </c>
      <c r="D10" s="28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1:15" x14ac:dyDescent="0.25">
      <c r="A11" s="12" t="s">
        <v>276</v>
      </c>
      <c r="B11" s="13">
        <v>0</v>
      </c>
      <c r="C11" s="13">
        <v>0</v>
      </c>
      <c r="D11" s="29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1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29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1">
        <v>0</v>
      </c>
    </row>
    <row r="13" spans="1:15" ht="16.7" customHeight="1" x14ac:dyDescent="0.25">
      <c r="A13" s="31" t="s">
        <v>310</v>
      </c>
      <c r="B13" s="27">
        <v>3363</v>
      </c>
      <c r="C13" s="27">
        <v>3947</v>
      </c>
      <c r="D13" s="28">
        <v>-0.147960476311122</v>
      </c>
      <c r="E13" s="27">
        <v>602</v>
      </c>
      <c r="F13" s="27">
        <v>682</v>
      </c>
      <c r="G13" s="27">
        <v>966</v>
      </c>
      <c r="H13" s="27">
        <v>529</v>
      </c>
      <c r="I13" s="27">
        <v>6</v>
      </c>
      <c r="J13" s="27">
        <v>4</v>
      </c>
      <c r="K13" s="27">
        <v>1</v>
      </c>
      <c r="L13" s="27">
        <v>0</v>
      </c>
      <c r="M13" s="27">
        <v>3</v>
      </c>
      <c r="N13" s="27">
        <v>13</v>
      </c>
      <c r="O13" s="27">
        <v>572</v>
      </c>
    </row>
    <row r="14" spans="1:15" x14ac:dyDescent="0.25">
      <c r="A14" s="12" t="s">
        <v>311</v>
      </c>
      <c r="B14" s="13">
        <v>2047</v>
      </c>
      <c r="C14" s="13">
        <v>1917</v>
      </c>
      <c r="D14" s="29">
        <v>6.7814293166405804E-2</v>
      </c>
      <c r="E14" s="13">
        <v>76</v>
      </c>
      <c r="F14" s="13">
        <v>339</v>
      </c>
      <c r="G14" s="13">
        <v>525</v>
      </c>
      <c r="H14" s="13">
        <v>304</v>
      </c>
      <c r="I14" s="13">
        <v>2</v>
      </c>
      <c r="J14" s="13">
        <v>1</v>
      </c>
      <c r="K14" s="13">
        <v>1</v>
      </c>
      <c r="L14" s="13">
        <v>0</v>
      </c>
      <c r="M14" s="13">
        <v>1</v>
      </c>
      <c r="N14" s="13">
        <v>9</v>
      </c>
      <c r="O14" s="21">
        <v>220</v>
      </c>
    </row>
    <row r="15" spans="1:15" x14ac:dyDescent="0.25">
      <c r="A15" s="12" t="s">
        <v>312</v>
      </c>
      <c r="B15" s="13">
        <v>7</v>
      </c>
      <c r="C15" s="13">
        <v>0</v>
      </c>
      <c r="D15" s="29">
        <v>0</v>
      </c>
      <c r="E15" s="13">
        <v>1</v>
      </c>
      <c r="F15" s="13">
        <v>0</v>
      </c>
      <c r="G15" s="13">
        <v>4</v>
      </c>
      <c r="H15" s="13">
        <v>1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1">
        <v>2</v>
      </c>
    </row>
    <row r="16" spans="1:15" x14ac:dyDescent="0.25">
      <c r="A16" s="12" t="s">
        <v>313</v>
      </c>
      <c r="B16" s="13">
        <v>429</v>
      </c>
      <c r="C16" s="13">
        <v>854</v>
      </c>
      <c r="D16" s="29">
        <v>-0.49765807962529302</v>
      </c>
      <c r="E16" s="13">
        <v>4</v>
      </c>
      <c r="F16" s="13">
        <v>1</v>
      </c>
      <c r="G16" s="13">
        <v>14</v>
      </c>
      <c r="H16" s="13">
        <v>5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1">
        <v>1</v>
      </c>
    </row>
    <row r="17" spans="1:15" x14ac:dyDescent="0.25">
      <c r="A17" s="12" t="s">
        <v>314</v>
      </c>
      <c r="B17" s="13">
        <v>877</v>
      </c>
      <c r="C17" s="13">
        <v>1176</v>
      </c>
      <c r="D17" s="29">
        <v>-0.25425170068027197</v>
      </c>
      <c r="E17" s="13">
        <v>520</v>
      </c>
      <c r="F17" s="13">
        <v>342</v>
      </c>
      <c r="G17" s="13">
        <v>423</v>
      </c>
      <c r="H17" s="13">
        <v>219</v>
      </c>
      <c r="I17" s="13">
        <v>4</v>
      </c>
      <c r="J17" s="13">
        <v>2</v>
      </c>
      <c r="K17" s="13">
        <v>0</v>
      </c>
      <c r="L17" s="13">
        <v>0</v>
      </c>
      <c r="M17" s="13">
        <v>2</v>
      </c>
      <c r="N17" s="13">
        <v>4</v>
      </c>
      <c r="O17" s="21">
        <v>349</v>
      </c>
    </row>
    <row r="18" spans="1:15" x14ac:dyDescent="0.25">
      <c r="A18" s="12" t="s">
        <v>315</v>
      </c>
      <c r="B18" s="13">
        <v>3</v>
      </c>
      <c r="C18" s="13">
        <v>0</v>
      </c>
      <c r="D18" s="29">
        <v>0</v>
      </c>
      <c r="E18" s="13">
        <v>1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1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29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1">
        <v>0</v>
      </c>
    </row>
    <row r="20" spans="1:15" ht="16.7" customHeight="1" x14ac:dyDescent="0.25">
      <c r="A20" s="31" t="s">
        <v>317</v>
      </c>
      <c r="B20" s="27">
        <v>0</v>
      </c>
      <c r="C20" s="27">
        <v>0</v>
      </c>
      <c r="D20" s="28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</row>
    <row r="21" spans="1:15" x14ac:dyDescent="0.25">
      <c r="A21" s="12" t="s">
        <v>318</v>
      </c>
      <c r="B21" s="13">
        <v>0</v>
      </c>
      <c r="C21" s="13">
        <v>0</v>
      </c>
      <c r="D21" s="29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1">
        <v>0</v>
      </c>
    </row>
    <row r="22" spans="1:15" x14ac:dyDescent="0.25">
      <c r="A22" s="12" t="s">
        <v>319</v>
      </c>
      <c r="B22" s="13">
        <v>0</v>
      </c>
      <c r="C22" s="13">
        <v>0</v>
      </c>
      <c r="D22" s="29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1">
        <v>0</v>
      </c>
    </row>
    <row r="23" spans="1:15" ht="16.7" customHeight="1" x14ac:dyDescent="0.25">
      <c r="A23" s="31" t="s">
        <v>320</v>
      </c>
      <c r="B23" s="27">
        <v>0</v>
      </c>
      <c r="C23" s="27">
        <v>0</v>
      </c>
      <c r="D23" s="28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29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1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29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1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29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1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29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1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29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1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29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1">
        <v>0</v>
      </c>
    </row>
    <row r="30" spans="1:15" ht="16.7" customHeight="1" x14ac:dyDescent="0.25">
      <c r="A30" s="31" t="s">
        <v>327</v>
      </c>
      <c r="B30" s="27">
        <v>914</v>
      </c>
      <c r="C30" s="27">
        <v>709</v>
      </c>
      <c r="D30" s="28">
        <v>0.28913963328631898</v>
      </c>
      <c r="E30" s="27">
        <v>231</v>
      </c>
      <c r="F30" s="27">
        <v>124</v>
      </c>
      <c r="G30" s="27">
        <v>229</v>
      </c>
      <c r="H30" s="27">
        <v>238</v>
      </c>
      <c r="I30" s="27">
        <v>2</v>
      </c>
      <c r="J30" s="27">
        <v>3</v>
      </c>
      <c r="K30" s="27">
        <v>0</v>
      </c>
      <c r="L30" s="27">
        <v>0</v>
      </c>
      <c r="M30" s="27">
        <v>2</v>
      </c>
      <c r="N30" s="27">
        <v>6</v>
      </c>
      <c r="O30" s="27">
        <v>352</v>
      </c>
    </row>
    <row r="31" spans="1:15" x14ac:dyDescent="0.25">
      <c r="A31" s="12" t="s">
        <v>328</v>
      </c>
      <c r="B31" s="13">
        <v>9</v>
      </c>
      <c r="C31" s="13">
        <v>13</v>
      </c>
      <c r="D31" s="29">
        <v>-0.30769230769230799</v>
      </c>
      <c r="E31" s="13">
        <v>1</v>
      </c>
      <c r="F31" s="13">
        <v>0</v>
      </c>
      <c r="G31" s="13">
        <v>3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1">
        <v>0</v>
      </c>
    </row>
    <row r="32" spans="1:15" x14ac:dyDescent="0.25">
      <c r="A32" s="12" t="s">
        <v>329</v>
      </c>
      <c r="B32" s="13">
        <v>0</v>
      </c>
      <c r="C32" s="13">
        <v>1</v>
      </c>
      <c r="D32" s="29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1">
        <v>0</v>
      </c>
    </row>
    <row r="33" spans="1:15" x14ac:dyDescent="0.25">
      <c r="A33" s="12" t="s">
        <v>330</v>
      </c>
      <c r="B33" s="13">
        <v>345</v>
      </c>
      <c r="C33" s="13">
        <v>303</v>
      </c>
      <c r="D33" s="29">
        <v>0.13861386138613899</v>
      </c>
      <c r="E33" s="13">
        <v>73</v>
      </c>
      <c r="F33" s="13">
        <v>56</v>
      </c>
      <c r="G33" s="13">
        <v>78</v>
      </c>
      <c r="H33" s="13">
        <v>125</v>
      </c>
      <c r="I33" s="13">
        <v>1</v>
      </c>
      <c r="J33" s="13">
        <v>1</v>
      </c>
      <c r="K33" s="13">
        <v>0</v>
      </c>
      <c r="L33" s="13">
        <v>0</v>
      </c>
      <c r="M33" s="13">
        <v>1</v>
      </c>
      <c r="N33" s="13">
        <v>4</v>
      </c>
      <c r="O33" s="21">
        <v>125</v>
      </c>
    </row>
    <row r="34" spans="1:15" x14ac:dyDescent="0.25">
      <c r="A34" s="12" t="s">
        <v>331</v>
      </c>
      <c r="B34" s="13">
        <v>50</v>
      </c>
      <c r="C34" s="13">
        <v>11</v>
      </c>
      <c r="D34" s="29">
        <v>3.5454545454545499</v>
      </c>
      <c r="E34" s="13">
        <v>10</v>
      </c>
      <c r="F34" s="13">
        <v>5</v>
      </c>
      <c r="G34" s="13">
        <v>12</v>
      </c>
      <c r="H34" s="13">
        <v>8</v>
      </c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0</v>
      </c>
      <c r="O34" s="21">
        <v>17</v>
      </c>
    </row>
    <row r="35" spans="1:15" x14ac:dyDescent="0.25">
      <c r="A35" s="12" t="s">
        <v>332</v>
      </c>
      <c r="B35" s="13">
        <v>203</v>
      </c>
      <c r="C35" s="13">
        <v>205</v>
      </c>
      <c r="D35" s="29">
        <v>-9.7560975609756097E-3</v>
      </c>
      <c r="E35" s="13">
        <v>40</v>
      </c>
      <c r="F35" s="13">
        <v>14</v>
      </c>
      <c r="G35" s="13">
        <v>46</v>
      </c>
      <c r="H35" s="13">
        <v>27</v>
      </c>
      <c r="I35" s="13">
        <v>0</v>
      </c>
      <c r="J35" s="13">
        <v>1</v>
      </c>
      <c r="K35" s="13">
        <v>0</v>
      </c>
      <c r="L35" s="13">
        <v>0</v>
      </c>
      <c r="M35" s="13">
        <v>0</v>
      </c>
      <c r="N35" s="13">
        <v>0</v>
      </c>
      <c r="O35" s="21">
        <v>46</v>
      </c>
    </row>
    <row r="36" spans="1:15" x14ac:dyDescent="0.25">
      <c r="A36" s="12" t="s">
        <v>333</v>
      </c>
      <c r="B36" s="13">
        <v>45</v>
      </c>
      <c r="C36" s="13">
        <v>126</v>
      </c>
      <c r="D36" s="29">
        <v>-0.64285714285714302</v>
      </c>
      <c r="E36" s="13">
        <v>35</v>
      </c>
      <c r="F36" s="13">
        <v>8</v>
      </c>
      <c r="G36" s="13">
        <v>13</v>
      </c>
      <c r="H36" s="13">
        <v>13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2</v>
      </c>
      <c r="O36" s="21">
        <v>44</v>
      </c>
    </row>
    <row r="37" spans="1:15" x14ac:dyDescent="0.25">
      <c r="A37" s="12" t="s">
        <v>334</v>
      </c>
      <c r="B37" s="13">
        <v>203</v>
      </c>
      <c r="C37" s="13">
        <v>50</v>
      </c>
      <c r="D37" s="29">
        <v>3.06</v>
      </c>
      <c r="E37" s="13">
        <v>40</v>
      </c>
      <c r="F37" s="13">
        <v>13</v>
      </c>
      <c r="G37" s="13">
        <v>46</v>
      </c>
      <c r="H37" s="13">
        <v>27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21">
        <v>112</v>
      </c>
    </row>
    <row r="38" spans="1:15" x14ac:dyDescent="0.25">
      <c r="A38" s="12" t="s">
        <v>335</v>
      </c>
      <c r="B38" s="13">
        <v>9</v>
      </c>
      <c r="C38" s="13">
        <v>0</v>
      </c>
      <c r="D38" s="29">
        <v>0</v>
      </c>
      <c r="E38" s="13">
        <v>5</v>
      </c>
      <c r="F38" s="13">
        <v>13</v>
      </c>
      <c r="G38" s="13">
        <v>1</v>
      </c>
      <c r="H38" s="13">
        <v>16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1">
        <v>7</v>
      </c>
    </row>
    <row r="39" spans="1:15" x14ac:dyDescent="0.25">
      <c r="A39" s="12" t="s">
        <v>336</v>
      </c>
      <c r="B39" s="13">
        <v>0</v>
      </c>
      <c r="C39" s="13">
        <v>0</v>
      </c>
      <c r="D39" s="29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1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29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1">
        <v>0</v>
      </c>
    </row>
    <row r="41" spans="1:15" x14ac:dyDescent="0.25">
      <c r="A41" s="12" t="s">
        <v>338</v>
      </c>
      <c r="B41" s="13">
        <v>50</v>
      </c>
      <c r="C41" s="13">
        <v>0</v>
      </c>
      <c r="D41" s="29">
        <v>0</v>
      </c>
      <c r="E41" s="13">
        <v>27</v>
      </c>
      <c r="F41" s="13">
        <v>15</v>
      </c>
      <c r="G41" s="13">
        <v>30</v>
      </c>
      <c r="H41" s="13">
        <v>21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1">
        <v>1</v>
      </c>
    </row>
    <row r="42" spans="1:15" ht="16.7" customHeight="1" x14ac:dyDescent="0.25">
      <c r="A42" s="31" t="s">
        <v>339</v>
      </c>
      <c r="B42" s="27">
        <v>85</v>
      </c>
      <c r="C42" s="27">
        <v>63</v>
      </c>
      <c r="D42" s="28">
        <v>0.34920634920634902</v>
      </c>
      <c r="E42" s="27">
        <v>17</v>
      </c>
      <c r="F42" s="27">
        <v>7</v>
      </c>
      <c r="G42" s="27">
        <v>26</v>
      </c>
      <c r="H42" s="27">
        <v>31</v>
      </c>
      <c r="I42" s="27">
        <v>0</v>
      </c>
      <c r="J42" s="27">
        <v>1</v>
      </c>
      <c r="K42" s="27">
        <v>0</v>
      </c>
      <c r="L42" s="27">
        <v>0</v>
      </c>
      <c r="M42" s="27">
        <v>1</v>
      </c>
      <c r="N42" s="27">
        <v>9</v>
      </c>
      <c r="O42" s="27">
        <v>17</v>
      </c>
    </row>
    <row r="43" spans="1:15" x14ac:dyDescent="0.25">
      <c r="A43" s="12" t="s">
        <v>340</v>
      </c>
      <c r="B43" s="13">
        <v>7</v>
      </c>
      <c r="C43" s="13">
        <v>1</v>
      </c>
      <c r="D43" s="29">
        <v>6</v>
      </c>
      <c r="E43" s="13">
        <v>0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1</v>
      </c>
      <c r="N43" s="13">
        <v>0</v>
      </c>
      <c r="O43" s="21">
        <v>1</v>
      </c>
    </row>
    <row r="44" spans="1:15" x14ac:dyDescent="0.25">
      <c r="A44" s="12" t="s">
        <v>341</v>
      </c>
      <c r="B44" s="13">
        <v>71</v>
      </c>
      <c r="C44" s="13">
        <v>60</v>
      </c>
      <c r="D44" s="29">
        <v>0.18333333333333299</v>
      </c>
      <c r="E44" s="13">
        <v>17</v>
      </c>
      <c r="F44" s="13">
        <v>7</v>
      </c>
      <c r="G44" s="13">
        <v>26</v>
      </c>
      <c r="H44" s="13">
        <v>30</v>
      </c>
      <c r="I44" s="13">
        <v>0</v>
      </c>
      <c r="J44" s="13">
        <v>1</v>
      </c>
      <c r="K44" s="13">
        <v>0</v>
      </c>
      <c r="L44" s="13">
        <v>0</v>
      </c>
      <c r="M44" s="13">
        <v>0</v>
      </c>
      <c r="N44" s="13">
        <v>9</v>
      </c>
      <c r="O44" s="21">
        <v>16</v>
      </c>
    </row>
    <row r="45" spans="1:15" x14ac:dyDescent="0.25">
      <c r="A45" s="12" t="s">
        <v>342</v>
      </c>
      <c r="B45" s="13">
        <v>1</v>
      </c>
      <c r="C45" s="13">
        <v>0</v>
      </c>
      <c r="D45" s="29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1">
        <v>0</v>
      </c>
    </row>
    <row r="46" spans="1:15" x14ac:dyDescent="0.25">
      <c r="A46" s="12" t="s">
        <v>343</v>
      </c>
      <c r="B46" s="13">
        <v>5</v>
      </c>
      <c r="C46" s="13">
        <v>2</v>
      </c>
      <c r="D46" s="29">
        <v>1.5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1">
        <v>0</v>
      </c>
    </row>
    <row r="47" spans="1:15" x14ac:dyDescent="0.25">
      <c r="A47" s="12" t="s">
        <v>344</v>
      </c>
      <c r="B47" s="13">
        <v>1</v>
      </c>
      <c r="C47" s="13">
        <v>0</v>
      </c>
      <c r="D47" s="29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1">
        <v>0</v>
      </c>
    </row>
    <row r="48" spans="1:15" x14ac:dyDescent="0.25">
      <c r="A48" s="12" t="s">
        <v>345</v>
      </c>
      <c r="B48" s="13">
        <v>0</v>
      </c>
      <c r="C48" s="13">
        <v>0</v>
      </c>
      <c r="D48" s="29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1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29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1">
        <v>0</v>
      </c>
    </row>
    <row r="50" spans="1:15" ht="16.7" customHeight="1" x14ac:dyDescent="0.25">
      <c r="A50" s="31" t="s">
        <v>347</v>
      </c>
      <c r="B50" s="27">
        <v>277</v>
      </c>
      <c r="C50" s="27">
        <v>168</v>
      </c>
      <c r="D50" s="28">
        <v>0.64880952380952395</v>
      </c>
      <c r="E50" s="27">
        <v>14</v>
      </c>
      <c r="F50" s="27">
        <v>7</v>
      </c>
      <c r="G50" s="27">
        <v>62</v>
      </c>
      <c r="H50" s="27">
        <v>25</v>
      </c>
      <c r="I50" s="27">
        <v>19</v>
      </c>
      <c r="J50" s="27">
        <v>9</v>
      </c>
      <c r="K50" s="27">
        <v>0</v>
      </c>
      <c r="L50" s="27">
        <v>0</v>
      </c>
      <c r="M50" s="27">
        <v>1</v>
      </c>
      <c r="N50" s="27">
        <v>16</v>
      </c>
      <c r="O50" s="27">
        <v>50</v>
      </c>
    </row>
    <row r="51" spans="1:15" x14ac:dyDescent="0.25">
      <c r="A51" s="12" t="s">
        <v>348</v>
      </c>
      <c r="B51" s="13">
        <v>175</v>
      </c>
      <c r="C51" s="13">
        <v>79</v>
      </c>
      <c r="D51" s="29">
        <v>1.21518987341772</v>
      </c>
      <c r="E51" s="13">
        <v>7</v>
      </c>
      <c r="F51" s="13">
        <v>1</v>
      </c>
      <c r="G51" s="13">
        <v>21</v>
      </c>
      <c r="H51" s="13">
        <v>6</v>
      </c>
      <c r="I51" s="13">
        <v>15</v>
      </c>
      <c r="J51" s="13">
        <v>5</v>
      </c>
      <c r="K51" s="13">
        <v>0</v>
      </c>
      <c r="L51" s="13">
        <v>0</v>
      </c>
      <c r="M51" s="13">
        <v>0</v>
      </c>
      <c r="N51" s="13">
        <v>5</v>
      </c>
      <c r="O51" s="21">
        <v>11</v>
      </c>
    </row>
    <row r="52" spans="1:15" x14ac:dyDescent="0.25">
      <c r="A52" s="12" t="s">
        <v>349</v>
      </c>
      <c r="B52" s="13">
        <v>0</v>
      </c>
      <c r="C52" s="13">
        <v>5</v>
      </c>
      <c r="D52" s="29">
        <v>-1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2</v>
      </c>
      <c r="K52" s="13">
        <v>0</v>
      </c>
      <c r="L52" s="13">
        <v>0</v>
      </c>
      <c r="M52" s="13">
        <v>0</v>
      </c>
      <c r="N52" s="13">
        <v>1</v>
      </c>
      <c r="O52" s="21">
        <v>0</v>
      </c>
    </row>
    <row r="53" spans="1:15" x14ac:dyDescent="0.25">
      <c r="A53" s="12" t="s">
        <v>350</v>
      </c>
      <c r="B53" s="13">
        <v>69</v>
      </c>
      <c r="C53" s="13">
        <v>49</v>
      </c>
      <c r="D53" s="29">
        <v>0.40816326530612201</v>
      </c>
      <c r="E53" s="13">
        <v>7</v>
      </c>
      <c r="F53" s="13">
        <v>6</v>
      </c>
      <c r="G53" s="13">
        <v>24</v>
      </c>
      <c r="H53" s="13">
        <v>9</v>
      </c>
      <c r="I53" s="13">
        <v>3</v>
      </c>
      <c r="J53" s="13">
        <v>0</v>
      </c>
      <c r="K53" s="13">
        <v>0</v>
      </c>
      <c r="L53" s="13">
        <v>0</v>
      </c>
      <c r="M53" s="13">
        <v>1</v>
      </c>
      <c r="N53" s="13">
        <v>3</v>
      </c>
      <c r="O53" s="21">
        <v>20</v>
      </c>
    </row>
    <row r="54" spans="1:15" x14ac:dyDescent="0.25">
      <c r="A54" s="12" t="s">
        <v>351</v>
      </c>
      <c r="B54" s="13">
        <v>2</v>
      </c>
      <c r="C54" s="13">
        <v>2</v>
      </c>
      <c r="D54" s="29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1</v>
      </c>
      <c r="O54" s="21">
        <v>0</v>
      </c>
    </row>
    <row r="55" spans="1:15" x14ac:dyDescent="0.25">
      <c r="A55" s="12" t="s">
        <v>352</v>
      </c>
      <c r="B55" s="13">
        <v>0</v>
      </c>
      <c r="C55" s="13">
        <v>2</v>
      </c>
      <c r="D55" s="29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1">
        <v>0</v>
      </c>
    </row>
    <row r="56" spans="1:15" x14ac:dyDescent="0.25">
      <c r="A56" s="12" t="s">
        <v>353</v>
      </c>
      <c r="B56" s="13">
        <v>4</v>
      </c>
      <c r="C56" s="13">
        <v>6</v>
      </c>
      <c r="D56" s="29">
        <v>-0.33333333333333298</v>
      </c>
      <c r="E56" s="13">
        <v>0</v>
      </c>
      <c r="F56" s="13">
        <v>0</v>
      </c>
      <c r="G56" s="13">
        <v>4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1">
        <v>2</v>
      </c>
    </row>
    <row r="57" spans="1:15" x14ac:dyDescent="0.25">
      <c r="A57" s="12" t="s">
        <v>354</v>
      </c>
      <c r="B57" s="13">
        <v>7</v>
      </c>
      <c r="C57" s="13">
        <v>10</v>
      </c>
      <c r="D57" s="29">
        <v>-0.3</v>
      </c>
      <c r="E57" s="13">
        <v>0</v>
      </c>
      <c r="F57" s="13">
        <v>0</v>
      </c>
      <c r="G57" s="13">
        <v>11</v>
      </c>
      <c r="H57" s="13">
        <v>5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1">
        <v>4</v>
      </c>
    </row>
    <row r="58" spans="1:15" x14ac:dyDescent="0.25">
      <c r="A58" s="12" t="s">
        <v>355</v>
      </c>
      <c r="B58" s="13">
        <v>0</v>
      </c>
      <c r="C58" s="13">
        <v>0</v>
      </c>
      <c r="D58" s="29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1">
        <v>0</v>
      </c>
    </row>
    <row r="59" spans="1:15" x14ac:dyDescent="0.25">
      <c r="A59" s="12" t="s">
        <v>356</v>
      </c>
      <c r="B59" s="13">
        <v>0</v>
      </c>
      <c r="C59" s="13">
        <v>0</v>
      </c>
      <c r="D59" s="29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1">
        <v>0</v>
      </c>
    </row>
    <row r="60" spans="1:15" x14ac:dyDescent="0.25">
      <c r="A60" s="12" t="s">
        <v>357</v>
      </c>
      <c r="B60" s="13">
        <v>7</v>
      </c>
      <c r="C60" s="13">
        <v>4</v>
      </c>
      <c r="D60" s="29">
        <v>0.75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1">
        <v>0</v>
      </c>
    </row>
    <row r="61" spans="1:15" x14ac:dyDescent="0.25">
      <c r="A61" s="12" t="s">
        <v>358</v>
      </c>
      <c r="B61" s="13">
        <v>0</v>
      </c>
      <c r="C61" s="13">
        <v>0</v>
      </c>
      <c r="D61" s="29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1">
        <v>1</v>
      </c>
    </row>
    <row r="62" spans="1:15" x14ac:dyDescent="0.25">
      <c r="A62" s="12" t="s">
        <v>359</v>
      </c>
      <c r="B62" s="13">
        <v>4</v>
      </c>
      <c r="C62" s="13">
        <v>7</v>
      </c>
      <c r="D62" s="29">
        <v>-0.42857142857142899</v>
      </c>
      <c r="E62" s="13">
        <v>0</v>
      </c>
      <c r="F62" s="13">
        <v>0</v>
      </c>
      <c r="G62" s="13">
        <v>2</v>
      </c>
      <c r="H62" s="13">
        <v>3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1">
        <v>4</v>
      </c>
    </row>
    <row r="63" spans="1:15" x14ac:dyDescent="0.25">
      <c r="A63" s="12" t="s">
        <v>360</v>
      </c>
      <c r="B63" s="13">
        <v>1</v>
      </c>
      <c r="C63" s="13">
        <v>4</v>
      </c>
      <c r="D63" s="29">
        <v>-0.75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2</v>
      </c>
      <c r="O63" s="21">
        <v>7</v>
      </c>
    </row>
    <row r="64" spans="1:15" x14ac:dyDescent="0.25">
      <c r="A64" s="12" t="s">
        <v>361</v>
      </c>
      <c r="B64" s="13">
        <v>8</v>
      </c>
      <c r="C64" s="13">
        <v>0</v>
      </c>
      <c r="D64" s="29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3</v>
      </c>
      <c r="O64" s="21">
        <v>0</v>
      </c>
    </row>
    <row r="65" spans="1:15" x14ac:dyDescent="0.25">
      <c r="A65" s="12" t="s">
        <v>362</v>
      </c>
      <c r="B65" s="13">
        <v>0</v>
      </c>
      <c r="C65" s="13">
        <v>0</v>
      </c>
      <c r="D65" s="29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1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29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1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29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1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29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1">
        <v>0</v>
      </c>
    </row>
    <row r="69" spans="1:15" x14ac:dyDescent="0.25">
      <c r="A69" s="12" t="s">
        <v>366</v>
      </c>
      <c r="B69" s="13">
        <v>0</v>
      </c>
      <c r="C69" s="13">
        <v>0</v>
      </c>
      <c r="D69" s="29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1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29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1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29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1">
        <v>0</v>
      </c>
    </row>
    <row r="72" spans="1:15" ht="16.7" customHeight="1" x14ac:dyDescent="0.25">
      <c r="A72" s="31" t="s">
        <v>369</v>
      </c>
      <c r="B72" s="27">
        <v>4</v>
      </c>
      <c r="C72" s="27">
        <v>0</v>
      </c>
      <c r="D72" s="28">
        <v>0</v>
      </c>
      <c r="E72" s="27">
        <v>0</v>
      </c>
      <c r="F72" s="27">
        <v>0</v>
      </c>
      <c r="G72" s="27">
        <v>1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</row>
    <row r="73" spans="1:15" x14ac:dyDescent="0.25">
      <c r="A73" s="12" t="s">
        <v>370</v>
      </c>
      <c r="B73" s="13">
        <v>4</v>
      </c>
      <c r="C73" s="13">
        <v>0</v>
      </c>
      <c r="D73" s="29">
        <v>0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1">
        <v>0</v>
      </c>
    </row>
    <row r="74" spans="1:15" ht="16.7" customHeight="1" x14ac:dyDescent="0.25">
      <c r="A74" s="31" t="s">
        <v>371</v>
      </c>
      <c r="B74" s="27">
        <v>27</v>
      </c>
      <c r="C74" s="27">
        <v>68</v>
      </c>
      <c r="D74" s="28">
        <v>-0.60294117647058798</v>
      </c>
      <c r="E74" s="27">
        <v>0</v>
      </c>
      <c r="F74" s="27">
        <v>1</v>
      </c>
      <c r="G74" s="27">
        <v>0</v>
      </c>
      <c r="H74" s="27">
        <v>3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6</v>
      </c>
    </row>
    <row r="75" spans="1:15" x14ac:dyDescent="0.25">
      <c r="A75" s="12" t="s">
        <v>372</v>
      </c>
      <c r="B75" s="13">
        <v>3</v>
      </c>
      <c r="C75" s="13">
        <v>3</v>
      </c>
      <c r="D75" s="29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1">
        <v>1</v>
      </c>
    </row>
    <row r="76" spans="1:15" x14ac:dyDescent="0.25">
      <c r="A76" s="12" t="s">
        <v>373</v>
      </c>
      <c r="B76" s="13">
        <v>0</v>
      </c>
      <c r="C76" s="13">
        <v>0</v>
      </c>
      <c r="D76" s="29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1">
        <v>0</v>
      </c>
    </row>
    <row r="77" spans="1:15" x14ac:dyDescent="0.25">
      <c r="A77" s="12" t="s">
        <v>374</v>
      </c>
      <c r="B77" s="13">
        <v>16</v>
      </c>
      <c r="C77" s="13">
        <v>27</v>
      </c>
      <c r="D77" s="29">
        <v>-0.407407407407407</v>
      </c>
      <c r="E77" s="13">
        <v>0</v>
      </c>
      <c r="F77" s="13">
        <v>1</v>
      </c>
      <c r="G77" s="13">
        <v>0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1">
        <v>4</v>
      </c>
    </row>
    <row r="78" spans="1:15" x14ac:dyDescent="0.25">
      <c r="A78" s="12" t="s">
        <v>375</v>
      </c>
      <c r="B78" s="13">
        <v>2</v>
      </c>
      <c r="C78" s="13">
        <v>0</v>
      </c>
      <c r="D78" s="29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1">
        <v>0</v>
      </c>
    </row>
    <row r="79" spans="1:15" x14ac:dyDescent="0.25">
      <c r="A79" s="12" t="s">
        <v>376</v>
      </c>
      <c r="B79" s="13">
        <v>3</v>
      </c>
      <c r="C79" s="13">
        <v>38</v>
      </c>
      <c r="D79" s="29">
        <v>-0.92105263157894701</v>
      </c>
      <c r="E79" s="13">
        <v>0</v>
      </c>
      <c r="F79" s="13">
        <v>0</v>
      </c>
      <c r="G79" s="13">
        <v>0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1">
        <v>0</v>
      </c>
    </row>
    <row r="80" spans="1:15" x14ac:dyDescent="0.25">
      <c r="A80" s="12" t="s">
        <v>377</v>
      </c>
      <c r="B80" s="13">
        <v>0</v>
      </c>
      <c r="C80" s="13">
        <v>0</v>
      </c>
      <c r="D80" s="29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1">
        <v>0</v>
      </c>
    </row>
    <row r="81" spans="1:15" x14ac:dyDescent="0.25">
      <c r="A81" s="12" t="s">
        <v>378</v>
      </c>
      <c r="B81" s="13">
        <v>3</v>
      </c>
      <c r="C81" s="30"/>
      <c r="D81" s="29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1">
        <v>1</v>
      </c>
    </row>
    <row r="82" spans="1:15" ht="16.7" customHeight="1" x14ac:dyDescent="0.25">
      <c r="A82" s="31" t="s">
        <v>379</v>
      </c>
      <c r="B82" s="27">
        <v>163</v>
      </c>
      <c r="C82" s="27">
        <v>162</v>
      </c>
      <c r="D82" s="28">
        <v>6.17283950617284E-3</v>
      </c>
      <c r="E82" s="27">
        <v>35</v>
      </c>
      <c r="F82" s="27">
        <v>24</v>
      </c>
      <c r="G82" s="27">
        <v>51</v>
      </c>
      <c r="H82" s="27">
        <v>33</v>
      </c>
      <c r="I82" s="27">
        <v>0</v>
      </c>
      <c r="J82" s="27">
        <v>0</v>
      </c>
      <c r="K82" s="27">
        <v>0</v>
      </c>
      <c r="L82" s="27">
        <v>0</v>
      </c>
      <c r="M82" s="27">
        <v>2</v>
      </c>
      <c r="N82" s="27">
        <v>1</v>
      </c>
      <c r="O82" s="27">
        <v>47</v>
      </c>
    </row>
    <row r="83" spans="1:15" x14ac:dyDescent="0.25">
      <c r="A83" s="12" t="s">
        <v>380</v>
      </c>
      <c r="B83" s="13">
        <v>28</v>
      </c>
      <c r="C83" s="13">
        <v>21</v>
      </c>
      <c r="D83" s="29">
        <v>0.33333333333333298</v>
      </c>
      <c r="E83" s="13">
        <v>0</v>
      </c>
      <c r="F83" s="13">
        <v>1</v>
      </c>
      <c r="G83" s="13">
        <v>4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1">
        <v>1</v>
      </c>
    </row>
    <row r="84" spans="1:15" x14ac:dyDescent="0.25">
      <c r="A84" s="12" t="s">
        <v>381</v>
      </c>
      <c r="B84" s="13">
        <v>135</v>
      </c>
      <c r="C84" s="13">
        <v>141</v>
      </c>
      <c r="D84" s="29">
        <v>-4.2553191489361701E-2</v>
      </c>
      <c r="E84" s="13">
        <v>35</v>
      </c>
      <c r="F84" s="13">
        <v>23</v>
      </c>
      <c r="G84" s="13">
        <v>47</v>
      </c>
      <c r="H84" s="13">
        <v>33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1</v>
      </c>
      <c r="O84" s="21">
        <v>46</v>
      </c>
    </row>
    <row r="85" spans="1:15" ht="16.7" customHeight="1" x14ac:dyDescent="0.25">
      <c r="A85" s="31" t="s">
        <v>382</v>
      </c>
      <c r="B85" s="27">
        <v>328</v>
      </c>
      <c r="C85" s="27">
        <v>386</v>
      </c>
      <c r="D85" s="28">
        <v>-0.15025906735751299</v>
      </c>
      <c r="E85" s="27">
        <v>4</v>
      </c>
      <c r="F85" s="27">
        <v>2</v>
      </c>
      <c r="G85" s="27">
        <v>109</v>
      </c>
      <c r="H85" s="27">
        <v>60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2</v>
      </c>
      <c r="O85" s="27">
        <v>57</v>
      </c>
    </row>
    <row r="86" spans="1:15" x14ac:dyDescent="0.25">
      <c r="A86" s="12" t="s">
        <v>383</v>
      </c>
      <c r="B86" s="13">
        <v>0</v>
      </c>
      <c r="C86" s="13">
        <v>1</v>
      </c>
      <c r="D86" s="29">
        <v>-1</v>
      </c>
      <c r="E86" s="13">
        <v>0</v>
      </c>
      <c r="F86" s="13">
        <v>0</v>
      </c>
      <c r="G86" s="13">
        <v>0</v>
      </c>
      <c r="H86" s="13">
        <v>1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1">
        <v>0</v>
      </c>
    </row>
    <row r="87" spans="1:15" x14ac:dyDescent="0.25">
      <c r="A87" s="12" t="s">
        <v>384</v>
      </c>
      <c r="B87" s="13">
        <v>0</v>
      </c>
      <c r="C87" s="13">
        <v>1</v>
      </c>
      <c r="D87" s="29">
        <v>-1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1">
        <v>0</v>
      </c>
    </row>
    <row r="88" spans="1:15" x14ac:dyDescent="0.25">
      <c r="A88" s="12" t="s">
        <v>385</v>
      </c>
      <c r="B88" s="13">
        <v>1</v>
      </c>
      <c r="C88" s="13">
        <v>0</v>
      </c>
      <c r="D88" s="29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1">
        <v>0</v>
      </c>
    </row>
    <row r="89" spans="1:15" x14ac:dyDescent="0.25">
      <c r="A89" s="12" t="s">
        <v>386</v>
      </c>
      <c r="B89" s="13">
        <v>19</v>
      </c>
      <c r="C89" s="13">
        <v>22</v>
      </c>
      <c r="D89" s="29">
        <v>-0.13636363636363599</v>
      </c>
      <c r="E89" s="13">
        <v>1</v>
      </c>
      <c r="F89" s="13">
        <v>1</v>
      </c>
      <c r="G89" s="13">
        <v>1</v>
      </c>
      <c r="H89" s="13">
        <v>3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1">
        <v>8</v>
      </c>
    </row>
    <row r="90" spans="1:15" x14ac:dyDescent="0.25">
      <c r="A90" s="12" t="s">
        <v>387</v>
      </c>
      <c r="B90" s="13">
        <v>1</v>
      </c>
      <c r="C90" s="13">
        <v>2</v>
      </c>
      <c r="D90" s="29">
        <v>-0.5</v>
      </c>
      <c r="E90" s="13">
        <v>0</v>
      </c>
      <c r="F90" s="13">
        <v>0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1">
        <v>1</v>
      </c>
    </row>
    <row r="91" spans="1:15" x14ac:dyDescent="0.25">
      <c r="A91" s="12" t="s">
        <v>388</v>
      </c>
      <c r="B91" s="13">
        <v>19</v>
      </c>
      <c r="C91" s="13">
        <v>13</v>
      </c>
      <c r="D91" s="29">
        <v>0.46153846153846201</v>
      </c>
      <c r="E91" s="13">
        <v>0</v>
      </c>
      <c r="F91" s="13">
        <v>0</v>
      </c>
      <c r="G91" s="13">
        <v>1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2</v>
      </c>
      <c r="O91" s="21">
        <v>0</v>
      </c>
    </row>
    <row r="92" spans="1:15" x14ac:dyDescent="0.25">
      <c r="A92" s="12" t="s">
        <v>389</v>
      </c>
      <c r="B92" s="13">
        <v>35</v>
      </c>
      <c r="C92" s="13">
        <v>28</v>
      </c>
      <c r="D92" s="29">
        <v>0.25</v>
      </c>
      <c r="E92" s="13">
        <v>1</v>
      </c>
      <c r="F92" s="13">
        <v>1</v>
      </c>
      <c r="G92" s="13">
        <v>6</v>
      </c>
      <c r="H92" s="13">
        <v>22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1">
        <v>23</v>
      </c>
    </row>
    <row r="93" spans="1:15" x14ac:dyDescent="0.25">
      <c r="A93" s="12" t="s">
        <v>390</v>
      </c>
      <c r="B93" s="13">
        <v>3</v>
      </c>
      <c r="C93" s="13">
        <v>6</v>
      </c>
      <c r="D93" s="29">
        <v>-0.5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1">
        <v>0</v>
      </c>
    </row>
    <row r="94" spans="1:15" x14ac:dyDescent="0.25">
      <c r="A94" s="12" t="s">
        <v>391</v>
      </c>
      <c r="B94" s="13">
        <v>249</v>
      </c>
      <c r="C94" s="13">
        <v>312</v>
      </c>
      <c r="D94" s="29">
        <v>-0.20192307692307701</v>
      </c>
      <c r="E94" s="13">
        <v>2</v>
      </c>
      <c r="F94" s="13">
        <v>0</v>
      </c>
      <c r="G94" s="13">
        <v>101</v>
      </c>
      <c r="H94" s="13">
        <v>32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1">
        <v>25</v>
      </c>
    </row>
    <row r="95" spans="1:15" x14ac:dyDescent="0.25">
      <c r="A95" s="12" t="s">
        <v>392</v>
      </c>
      <c r="B95" s="13">
        <v>0</v>
      </c>
      <c r="C95" s="13">
        <v>1</v>
      </c>
      <c r="D95" s="29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1">
        <v>0</v>
      </c>
    </row>
    <row r="96" spans="1:15" x14ac:dyDescent="0.25">
      <c r="A96" s="12" t="s">
        <v>393</v>
      </c>
      <c r="B96" s="13">
        <v>1</v>
      </c>
      <c r="C96" s="13">
        <v>0</v>
      </c>
      <c r="D96" s="29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1">
        <v>0</v>
      </c>
    </row>
    <row r="97" spans="1:15" ht="16.7" customHeight="1" x14ac:dyDescent="0.25">
      <c r="A97" s="31" t="s">
        <v>394</v>
      </c>
      <c r="B97" s="27">
        <v>4487</v>
      </c>
      <c r="C97" s="27">
        <v>4286</v>
      </c>
      <c r="D97" s="28">
        <v>4.6896873541763903E-2</v>
      </c>
      <c r="E97" s="27">
        <v>92</v>
      </c>
      <c r="F97" s="27">
        <v>62</v>
      </c>
      <c r="G97" s="27">
        <v>547</v>
      </c>
      <c r="H97" s="27">
        <v>601</v>
      </c>
      <c r="I97" s="27">
        <v>1</v>
      </c>
      <c r="J97" s="27">
        <v>0</v>
      </c>
      <c r="K97" s="27">
        <v>0</v>
      </c>
      <c r="L97" s="27">
        <v>0</v>
      </c>
      <c r="M97" s="27">
        <v>9</v>
      </c>
      <c r="N97" s="27">
        <v>31</v>
      </c>
      <c r="O97" s="27">
        <v>584</v>
      </c>
    </row>
    <row r="98" spans="1:15" x14ac:dyDescent="0.25">
      <c r="A98" s="12" t="s">
        <v>395</v>
      </c>
      <c r="B98" s="13">
        <v>902</v>
      </c>
      <c r="C98" s="13">
        <v>910</v>
      </c>
      <c r="D98" s="29">
        <v>-8.7912087912087895E-3</v>
      </c>
      <c r="E98" s="13">
        <v>30</v>
      </c>
      <c r="F98" s="13">
        <v>26</v>
      </c>
      <c r="G98" s="13">
        <v>106</v>
      </c>
      <c r="H98" s="13">
        <v>116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2</v>
      </c>
      <c r="O98" s="21">
        <v>136</v>
      </c>
    </row>
    <row r="99" spans="1:15" x14ac:dyDescent="0.25">
      <c r="A99" s="12" t="s">
        <v>396</v>
      </c>
      <c r="B99" s="13">
        <v>409</v>
      </c>
      <c r="C99" s="13">
        <v>429</v>
      </c>
      <c r="D99" s="29">
        <v>-4.6620046620046603E-2</v>
      </c>
      <c r="E99" s="13">
        <v>12</v>
      </c>
      <c r="F99" s="13">
        <v>11</v>
      </c>
      <c r="G99" s="13">
        <v>139</v>
      </c>
      <c r="H99" s="13">
        <v>156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12</v>
      </c>
      <c r="O99" s="21">
        <v>160</v>
      </c>
    </row>
    <row r="100" spans="1:15" x14ac:dyDescent="0.25">
      <c r="A100" s="12" t="s">
        <v>397</v>
      </c>
      <c r="B100" s="13">
        <v>64</v>
      </c>
      <c r="C100" s="13">
        <v>89</v>
      </c>
      <c r="D100" s="29">
        <v>-0.28089887640449401</v>
      </c>
      <c r="E100" s="13">
        <v>1</v>
      </c>
      <c r="F100" s="13">
        <v>1</v>
      </c>
      <c r="G100" s="13">
        <v>36</v>
      </c>
      <c r="H100" s="13">
        <v>41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</v>
      </c>
      <c r="O100" s="21">
        <v>13</v>
      </c>
    </row>
    <row r="101" spans="1:15" x14ac:dyDescent="0.25">
      <c r="A101" s="12" t="s">
        <v>398</v>
      </c>
      <c r="B101" s="13">
        <v>191</v>
      </c>
      <c r="C101" s="13">
        <v>219</v>
      </c>
      <c r="D101" s="29">
        <v>-0.127853881278539</v>
      </c>
      <c r="E101" s="13">
        <v>0</v>
      </c>
      <c r="F101" s="13">
        <v>0</v>
      </c>
      <c r="G101" s="13">
        <v>53</v>
      </c>
      <c r="H101" s="13">
        <v>70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6</v>
      </c>
      <c r="O101" s="21">
        <v>58</v>
      </c>
    </row>
    <row r="102" spans="1:15" x14ac:dyDescent="0.25">
      <c r="A102" s="12" t="s">
        <v>399</v>
      </c>
      <c r="B102" s="13">
        <v>23</v>
      </c>
      <c r="C102" s="13">
        <v>23</v>
      </c>
      <c r="D102" s="29">
        <v>0</v>
      </c>
      <c r="E102" s="13">
        <v>0</v>
      </c>
      <c r="F102" s="13">
        <v>0</v>
      </c>
      <c r="G102" s="13">
        <v>1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1">
        <v>2</v>
      </c>
    </row>
    <row r="103" spans="1:15" x14ac:dyDescent="0.25">
      <c r="A103" s="12" t="s">
        <v>400</v>
      </c>
      <c r="B103" s="13">
        <v>53</v>
      </c>
      <c r="C103" s="13">
        <v>58</v>
      </c>
      <c r="D103" s="29">
        <v>-8.6206896551724199E-2</v>
      </c>
      <c r="E103" s="13">
        <v>5</v>
      </c>
      <c r="F103" s="13">
        <v>5</v>
      </c>
      <c r="G103" s="13">
        <v>11</v>
      </c>
      <c r="H103" s="13">
        <v>11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1">
        <v>11</v>
      </c>
    </row>
    <row r="104" spans="1:15" x14ac:dyDescent="0.25">
      <c r="A104" s="12" t="s">
        <v>401</v>
      </c>
      <c r="B104" s="13">
        <v>22</v>
      </c>
      <c r="C104" s="13">
        <v>89</v>
      </c>
      <c r="D104" s="29">
        <v>-0.75280898876404501</v>
      </c>
      <c r="E104" s="13">
        <v>0</v>
      </c>
      <c r="F104" s="13">
        <v>0</v>
      </c>
      <c r="G104" s="13">
        <v>2</v>
      </c>
      <c r="H104" s="13">
        <v>2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1">
        <v>1</v>
      </c>
    </row>
    <row r="105" spans="1:15" x14ac:dyDescent="0.25">
      <c r="A105" s="12" t="s">
        <v>402</v>
      </c>
      <c r="B105" s="13">
        <v>1829</v>
      </c>
      <c r="C105" s="13">
        <v>1265</v>
      </c>
      <c r="D105" s="29">
        <v>0.44584980237154198</v>
      </c>
      <c r="E105" s="13">
        <v>5</v>
      </c>
      <c r="F105" s="13">
        <v>5</v>
      </c>
      <c r="G105" s="13">
        <v>81</v>
      </c>
      <c r="H105" s="13">
        <v>94</v>
      </c>
      <c r="I105" s="13">
        <v>0</v>
      </c>
      <c r="J105" s="13">
        <v>0</v>
      </c>
      <c r="K105" s="13">
        <v>0</v>
      </c>
      <c r="L105" s="13">
        <v>0</v>
      </c>
      <c r="M105" s="13">
        <v>4</v>
      </c>
      <c r="N105" s="13">
        <v>4</v>
      </c>
      <c r="O105" s="21">
        <v>79</v>
      </c>
    </row>
    <row r="106" spans="1:15" x14ac:dyDescent="0.25">
      <c r="A106" s="12" t="s">
        <v>403</v>
      </c>
      <c r="B106" s="13">
        <v>311</v>
      </c>
      <c r="C106" s="13">
        <v>237</v>
      </c>
      <c r="D106" s="29">
        <v>0.31223628691983102</v>
      </c>
      <c r="E106" s="13">
        <v>1</v>
      </c>
      <c r="F106" s="13">
        <v>1</v>
      </c>
      <c r="G106" s="13">
        <v>22</v>
      </c>
      <c r="H106" s="13">
        <v>18</v>
      </c>
      <c r="I106" s="13">
        <v>0</v>
      </c>
      <c r="J106" s="13">
        <v>0</v>
      </c>
      <c r="K106" s="13">
        <v>0</v>
      </c>
      <c r="L106" s="13">
        <v>0</v>
      </c>
      <c r="M106" s="13">
        <v>3</v>
      </c>
      <c r="N106" s="13">
        <v>1</v>
      </c>
      <c r="O106" s="21">
        <v>19</v>
      </c>
    </row>
    <row r="107" spans="1:15" x14ac:dyDescent="0.25">
      <c r="A107" s="12" t="s">
        <v>404</v>
      </c>
      <c r="B107" s="13">
        <v>7</v>
      </c>
      <c r="C107" s="13">
        <v>1</v>
      </c>
      <c r="D107" s="29">
        <v>6</v>
      </c>
      <c r="E107" s="13">
        <v>0</v>
      </c>
      <c r="F107" s="13">
        <v>0</v>
      </c>
      <c r="G107" s="13">
        <v>0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1">
        <v>2</v>
      </c>
    </row>
    <row r="108" spans="1:15" x14ac:dyDescent="0.25">
      <c r="A108" s="12" t="s">
        <v>405</v>
      </c>
      <c r="B108" s="13">
        <v>7</v>
      </c>
      <c r="C108" s="13">
        <v>0</v>
      </c>
      <c r="D108" s="29">
        <v>0</v>
      </c>
      <c r="E108" s="13">
        <v>0</v>
      </c>
      <c r="F108" s="13">
        <v>0</v>
      </c>
      <c r="G108" s="13">
        <v>6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1">
        <v>9</v>
      </c>
    </row>
    <row r="109" spans="1:15" x14ac:dyDescent="0.25">
      <c r="A109" s="12" t="s">
        <v>406</v>
      </c>
      <c r="B109" s="13">
        <v>5</v>
      </c>
      <c r="C109" s="13">
        <v>9</v>
      </c>
      <c r="D109" s="29">
        <v>-0.44444444444444398</v>
      </c>
      <c r="E109" s="13">
        <v>0</v>
      </c>
      <c r="F109" s="13">
        <v>0</v>
      </c>
      <c r="G109" s="13">
        <v>4</v>
      </c>
      <c r="H109" s="13">
        <v>3</v>
      </c>
      <c r="I109" s="13">
        <v>0</v>
      </c>
      <c r="J109" s="13">
        <v>0</v>
      </c>
      <c r="K109" s="13">
        <v>0</v>
      </c>
      <c r="L109" s="13">
        <v>0</v>
      </c>
      <c r="M109" s="13">
        <v>2</v>
      </c>
      <c r="N109" s="13">
        <v>0</v>
      </c>
      <c r="O109" s="21">
        <v>1</v>
      </c>
    </row>
    <row r="110" spans="1:15" x14ac:dyDescent="0.25">
      <c r="A110" s="12" t="s">
        <v>407</v>
      </c>
      <c r="B110" s="13">
        <v>0</v>
      </c>
      <c r="C110" s="13">
        <v>0</v>
      </c>
      <c r="D110" s="29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1">
        <v>1</v>
      </c>
    </row>
    <row r="111" spans="1:15" x14ac:dyDescent="0.25">
      <c r="A111" s="12" t="s">
        <v>408</v>
      </c>
      <c r="B111" s="13">
        <v>611</v>
      </c>
      <c r="C111" s="13">
        <v>922</v>
      </c>
      <c r="D111" s="29">
        <v>-0.33731019522776601</v>
      </c>
      <c r="E111" s="13">
        <v>37</v>
      </c>
      <c r="F111" s="13">
        <v>13</v>
      </c>
      <c r="G111" s="13">
        <v>83</v>
      </c>
      <c r="H111" s="13">
        <v>73</v>
      </c>
      <c r="I111" s="13">
        <v>1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1">
        <v>69</v>
      </c>
    </row>
    <row r="112" spans="1:15" x14ac:dyDescent="0.25">
      <c r="A112" s="12" t="s">
        <v>409</v>
      </c>
      <c r="B112" s="13">
        <v>0</v>
      </c>
      <c r="C112" s="13">
        <v>0</v>
      </c>
      <c r="D112" s="29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1">
        <v>0</v>
      </c>
    </row>
    <row r="113" spans="1:15" x14ac:dyDescent="0.25">
      <c r="A113" s="12" t="s">
        <v>410</v>
      </c>
      <c r="B113" s="13">
        <v>1</v>
      </c>
      <c r="C113" s="13">
        <v>0</v>
      </c>
      <c r="D113" s="29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1">
        <v>1</v>
      </c>
    </row>
    <row r="114" spans="1:15" x14ac:dyDescent="0.25">
      <c r="A114" s="12" t="s">
        <v>411</v>
      </c>
      <c r="B114" s="13">
        <v>1</v>
      </c>
      <c r="C114" s="13">
        <v>18</v>
      </c>
      <c r="D114" s="29">
        <v>-0.94444444444444398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1">
        <v>2</v>
      </c>
    </row>
    <row r="115" spans="1:15" x14ac:dyDescent="0.25">
      <c r="A115" s="12" t="s">
        <v>412</v>
      </c>
      <c r="B115" s="13">
        <v>0</v>
      </c>
      <c r="C115" s="13">
        <v>1</v>
      </c>
      <c r="D115" s="29">
        <v>-1</v>
      </c>
      <c r="E115" s="13">
        <v>0</v>
      </c>
      <c r="F115" s="13">
        <v>0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1">
        <v>0</v>
      </c>
    </row>
    <row r="116" spans="1:15" x14ac:dyDescent="0.25">
      <c r="A116" s="12" t="s">
        <v>413</v>
      </c>
      <c r="B116" s="13">
        <v>6</v>
      </c>
      <c r="C116" s="13">
        <v>1</v>
      </c>
      <c r="D116" s="29">
        <v>5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1">
        <v>1</v>
      </c>
    </row>
    <row r="117" spans="1:15" x14ac:dyDescent="0.25">
      <c r="A117" s="12" t="s">
        <v>414</v>
      </c>
      <c r="B117" s="13">
        <v>3</v>
      </c>
      <c r="C117" s="13">
        <v>0</v>
      </c>
      <c r="D117" s="29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1">
        <v>0</v>
      </c>
    </row>
    <row r="118" spans="1:15" x14ac:dyDescent="0.25">
      <c r="A118" s="12" t="s">
        <v>415</v>
      </c>
      <c r="B118" s="13">
        <v>2</v>
      </c>
      <c r="C118" s="13">
        <v>3</v>
      </c>
      <c r="D118" s="29">
        <v>-0.33333333333333298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1">
        <v>0</v>
      </c>
    </row>
    <row r="119" spans="1:15" x14ac:dyDescent="0.25">
      <c r="A119" s="12" t="s">
        <v>416</v>
      </c>
      <c r="B119" s="13">
        <v>2</v>
      </c>
      <c r="C119" s="13">
        <v>5</v>
      </c>
      <c r="D119" s="29">
        <v>-0.6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1">
        <v>1</v>
      </c>
    </row>
    <row r="120" spans="1:15" x14ac:dyDescent="0.25">
      <c r="A120" s="12" t="s">
        <v>417</v>
      </c>
      <c r="B120" s="13">
        <v>7</v>
      </c>
      <c r="C120" s="13">
        <v>2</v>
      </c>
      <c r="D120" s="29">
        <v>2.5</v>
      </c>
      <c r="E120" s="13">
        <v>0</v>
      </c>
      <c r="F120" s="13">
        <v>0</v>
      </c>
      <c r="G120" s="13">
        <v>2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1">
        <v>3</v>
      </c>
    </row>
    <row r="121" spans="1:15" x14ac:dyDescent="0.25">
      <c r="A121" s="12" t="s">
        <v>418</v>
      </c>
      <c r="B121" s="13">
        <v>8</v>
      </c>
      <c r="C121" s="13">
        <v>1</v>
      </c>
      <c r="D121" s="29">
        <v>7</v>
      </c>
      <c r="E121" s="13">
        <v>0</v>
      </c>
      <c r="F121" s="13">
        <v>0</v>
      </c>
      <c r="G121" s="13">
        <v>0</v>
      </c>
      <c r="H121" s="13">
        <v>4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1">
        <v>13</v>
      </c>
    </row>
    <row r="122" spans="1:15" x14ac:dyDescent="0.25">
      <c r="A122" s="12" t="s">
        <v>419</v>
      </c>
      <c r="B122" s="13">
        <v>4</v>
      </c>
      <c r="C122" s="13">
        <v>4</v>
      </c>
      <c r="D122" s="29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5</v>
      </c>
      <c r="O122" s="21">
        <v>0</v>
      </c>
    </row>
    <row r="123" spans="1:15" x14ac:dyDescent="0.25">
      <c r="A123" s="12" t="s">
        <v>420</v>
      </c>
      <c r="B123" s="13">
        <v>7</v>
      </c>
      <c r="C123" s="13">
        <v>0</v>
      </c>
      <c r="D123" s="29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1">
        <v>1</v>
      </c>
    </row>
    <row r="124" spans="1:15" x14ac:dyDescent="0.25">
      <c r="A124" s="12" t="s">
        <v>421</v>
      </c>
      <c r="B124" s="13">
        <v>0</v>
      </c>
      <c r="C124" s="13">
        <v>0</v>
      </c>
      <c r="D124" s="29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1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29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1">
        <v>0</v>
      </c>
    </row>
    <row r="126" spans="1:15" x14ac:dyDescent="0.25">
      <c r="A126" s="12" t="s">
        <v>423</v>
      </c>
      <c r="B126" s="13">
        <v>12</v>
      </c>
      <c r="C126" s="13">
        <v>0</v>
      </c>
      <c r="D126" s="29">
        <v>0</v>
      </c>
      <c r="E126" s="13">
        <v>1</v>
      </c>
      <c r="F126" s="13">
        <v>0</v>
      </c>
      <c r="G126" s="13">
        <v>0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1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29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1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29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1">
        <v>1</v>
      </c>
    </row>
    <row r="129" spans="1:15" x14ac:dyDescent="0.25">
      <c r="A129" s="12" t="s">
        <v>426</v>
      </c>
      <c r="B129" s="13">
        <v>0</v>
      </c>
      <c r="C129" s="13">
        <v>0</v>
      </c>
      <c r="D129" s="29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1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29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1">
        <v>0</v>
      </c>
    </row>
    <row r="131" spans="1:15" ht="16.7" customHeight="1" x14ac:dyDescent="0.25">
      <c r="A131" s="31" t="s">
        <v>428</v>
      </c>
      <c r="B131" s="27">
        <v>9</v>
      </c>
      <c r="C131" s="27">
        <v>5</v>
      </c>
      <c r="D131" s="28">
        <v>0.8</v>
      </c>
      <c r="E131" s="27">
        <v>0</v>
      </c>
      <c r="F131" s="27">
        <v>0</v>
      </c>
      <c r="G131" s="27">
        <v>9</v>
      </c>
      <c r="H131" s="27">
        <v>1</v>
      </c>
      <c r="I131" s="27">
        <v>0</v>
      </c>
      <c r="J131" s="27">
        <v>0</v>
      </c>
      <c r="K131" s="27">
        <v>0</v>
      </c>
      <c r="L131" s="27">
        <v>0</v>
      </c>
      <c r="M131" s="27">
        <v>3</v>
      </c>
      <c r="N131" s="27">
        <v>2</v>
      </c>
      <c r="O131" s="27">
        <v>0</v>
      </c>
    </row>
    <row r="132" spans="1:15" x14ac:dyDescent="0.25">
      <c r="A132" s="12" t="s">
        <v>429</v>
      </c>
      <c r="B132" s="13">
        <v>5</v>
      </c>
      <c r="C132" s="13">
        <v>5</v>
      </c>
      <c r="D132" s="29">
        <v>0</v>
      </c>
      <c r="E132" s="13">
        <v>0</v>
      </c>
      <c r="F132" s="13">
        <v>0</v>
      </c>
      <c r="G132" s="13">
        <v>6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1</v>
      </c>
      <c r="O132" s="21">
        <v>0</v>
      </c>
    </row>
    <row r="133" spans="1:15" x14ac:dyDescent="0.25">
      <c r="A133" s="12" t="s">
        <v>430</v>
      </c>
      <c r="B133" s="13">
        <v>0</v>
      </c>
      <c r="C133" s="13">
        <v>0</v>
      </c>
      <c r="D133" s="29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1">
        <v>0</v>
      </c>
    </row>
    <row r="134" spans="1:15" x14ac:dyDescent="0.25">
      <c r="A134" s="12" t="s">
        <v>431</v>
      </c>
      <c r="B134" s="13">
        <v>4</v>
      </c>
      <c r="C134" s="13">
        <v>0</v>
      </c>
      <c r="D134" s="29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1</v>
      </c>
      <c r="O134" s="21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29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1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29">
        <v>0</v>
      </c>
      <c r="E136" s="13">
        <v>0</v>
      </c>
      <c r="F136" s="13">
        <v>0</v>
      </c>
      <c r="G136" s="13">
        <v>3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1">
        <v>0</v>
      </c>
    </row>
    <row r="137" spans="1:15" ht="16.7" customHeight="1" x14ac:dyDescent="0.25">
      <c r="A137" s="31" t="s">
        <v>434</v>
      </c>
      <c r="B137" s="27">
        <v>33</v>
      </c>
      <c r="C137" s="27">
        <v>51</v>
      </c>
      <c r="D137" s="28">
        <v>-0.35294117647058798</v>
      </c>
      <c r="E137" s="27">
        <v>0</v>
      </c>
      <c r="F137" s="27">
        <v>0</v>
      </c>
      <c r="G137" s="27">
        <v>2</v>
      </c>
      <c r="H137" s="27">
        <v>6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2</v>
      </c>
    </row>
    <row r="138" spans="1:15" x14ac:dyDescent="0.25">
      <c r="A138" s="12" t="s">
        <v>435</v>
      </c>
      <c r="B138" s="13">
        <v>1</v>
      </c>
      <c r="C138" s="13">
        <v>0</v>
      </c>
      <c r="D138" s="29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1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29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1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29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1">
        <v>1</v>
      </c>
    </row>
    <row r="141" spans="1:15" x14ac:dyDescent="0.25">
      <c r="A141" s="12" t="s">
        <v>438</v>
      </c>
      <c r="B141" s="13">
        <v>0</v>
      </c>
      <c r="C141" s="13">
        <v>0</v>
      </c>
      <c r="D141" s="29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1">
        <v>0</v>
      </c>
    </row>
    <row r="142" spans="1:15" x14ac:dyDescent="0.25">
      <c r="A142" s="12" t="s">
        <v>439</v>
      </c>
      <c r="B142" s="13">
        <v>5</v>
      </c>
      <c r="C142" s="13">
        <v>3</v>
      </c>
      <c r="D142" s="29">
        <v>0.66666666666666696</v>
      </c>
      <c r="E142" s="13">
        <v>0</v>
      </c>
      <c r="F142" s="13">
        <v>0</v>
      </c>
      <c r="G142" s="13">
        <v>1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1">
        <v>1</v>
      </c>
    </row>
    <row r="143" spans="1:15" x14ac:dyDescent="0.25">
      <c r="A143" s="12" t="s">
        <v>440</v>
      </c>
      <c r="B143" s="13">
        <v>27</v>
      </c>
      <c r="C143" s="13">
        <v>48</v>
      </c>
      <c r="D143" s="29">
        <v>-0.4375</v>
      </c>
      <c r="E143" s="13">
        <v>0</v>
      </c>
      <c r="F143" s="13">
        <v>0</v>
      </c>
      <c r="G143" s="13">
        <v>1</v>
      </c>
      <c r="H143" s="13">
        <v>5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1">
        <v>0</v>
      </c>
    </row>
    <row r="144" spans="1:15" ht="16.7" customHeight="1" x14ac:dyDescent="0.25">
      <c r="A144" s="31" t="s">
        <v>441</v>
      </c>
      <c r="B144" s="27">
        <v>8</v>
      </c>
      <c r="C144" s="27">
        <v>0</v>
      </c>
      <c r="D144" s="28">
        <v>0</v>
      </c>
      <c r="E144" s="27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</row>
    <row r="145" spans="1:15" x14ac:dyDescent="0.25">
      <c r="A145" s="12" t="s">
        <v>442</v>
      </c>
      <c r="B145" s="13">
        <v>4</v>
      </c>
      <c r="C145" s="13">
        <v>0</v>
      </c>
      <c r="D145" s="29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1">
        <v>0</v>
      </c>
    </row>
    <row r="146" spans="1:15" x14ac:dyDescent="0.25">
      <c r="A146" s="12" t="s">
        <v>443</v>
      </c>
      <c r="B146" s="13">
        <v>4</v>
      </c>
      <c r="C146" s="13">
        <v>0</v>
      </c>
      <c r="D146" s="29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1">
        <v>0</v>
      </c>
    </row>
    <row r="147" spans="1:15" ht="16.7" customHeight="1" x14ac:dyDescent="0.25">
      <c r="A147" s="31" t="s">
        <v>444</v>
      </c>
      <c r="B147" s="27">
        <v>32</v>
      </c>
      <c r="C147" s="27">
        <v>36</v>
      </c>
      <c r="D147" s="28">
        <v>-0.11111111111111099</v>
      </c>
      <c r="E147" s="27">
        <v>0</v>
      </c>
      <c r="F147" s="27">
        <v>0</v>
      </c>
      <c r="G147" s="27">
        <v>11</v>
      </c>
      <c r="H147" s="27">
        <v>11</v>
      </c>
      <c r="I147" s="27">
        <v>0</v>
      </c>
      <c r="J147" s="27">
        <v>0</v>
      </c>
      <c r="K147" s="27">
        <v>0</v>
      </c>
      <c r="L147" s="27">
        <v>0</v>
      </c>
      <c r="M147" s="27">
        <v>15</v>
      </c>
      <c r="N147" s="27">
        <v>0</v>
      </c>
      <c r="O147" s="27">
        <v>6</v>
      </c>
    </row>
    <row r="148" spans="1:15" x14ac:dyDescent="0.25">
      <c r="A148" s="12" t="s">
        <v>445</v>
      </c>
      <c r="B148" s="13">
        <v>1</v>
      </c>
      <c r="C148" s="13">
        <v>1</v>
      </c>
      <c r="D148" s="29">
        <v>0</v>
      </c>
      <c r="E148" s="13">
        <v>0</v>
      </c>
      <c r="F148" s="13">
        <v>0</v>
      </c>
      <c r="G148" s="13">
        <v>0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1">
        <v>0</v>
      </c>
    </row>
    <row r="149" spans="1:15" x14ac:dyDescent="0.25">
      <c r="A149" s="12" t="s">
        <v>446</v>
      </c>
      <c r="B149" s="13">
        <v>0</v>
      </c>
      <c r="C149" s="13">
        <v>1</v>
      </c>
      <c r="D149" s="29">
        <v>-1</v>
      </c>
      <c r="E149" s="13">
        <v>0</v>
      </c>
      <c r="F149" s="13">
        <v>0</v>
      </c>
      <c r="G149" s="13">
        <v>0</v>
      </c>
      <c r="H149" s="13">
        <v>2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1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29">
        <v>0</v>
      </c>
      <c r="E150" s="13">
        <v>0</v>
      </c>
      <c r="F150" s="13">
        <v>0</v>
      </c>
      <c r="G150" s="13">
        <v>1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1">
        <v>0</v>
      </c>
    </row>
    <row r="151" spans="1:15" x14ac:dyDescent="0.25">
      <c r="A151" s="12" t="s">
        <v>448</v>
      </c>
      <c r="B151" s="13">
        <v>8</v>
      </c>
      <c r="C151" s="13">
        <v>7</v>
      </c>
      <c r="D151" s="29">
        <v>0.14285714285714299</v>
      </c>
      <c r="E151" s="13">
        <v>0</v>
      </c>
      <c r="F151" s="13">
        <v>0</v>
      </c>
      <c r="G151" s="13">
        <v>4</v>
      </c>
      <c r="H151" s="13">
        <v>5</v>
      </c>
      <c r="I151" s="13">
        <v>0</v>
      </c>
      <c r="J151" s="13">
        <v>0</v>
      </c>
      <c r="K151" s="13">
        <v>0</v>
      </c>
      <c r="L151" s="13">
        <v>0</v>
      </c>
      <c r="M151" s="13">
        <v>6</v>
      </c>
      <c r="N151" s="13">
        <v>0</v>
      </c>
      <c r="O151" s="21">
        <v>3</v>
      </c>
    </row>
    <row r="152" spans="1:15" x14ac:dyDescent="0.25">
      <c r="A152" s="12" t="s">
        <v>449</v>
      </c>
      <c r="B152" s="13">
        <v>1</v>
      </c>
      <c r="C152" s="13">
        <v>3</v>
      </c>
      <c r="D152" s="29">
        <v>-0.66666666666666696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1">
        <v>0</v>
      </c>
    </row>
    <row r="153" spans="1:15" x14ac:dyDescent="0.25">
      <c r="A153" s="12" t="s">
        <v>450</v>
      </c>
      <c r="B153" s="13">
        <v>0</v>
      </c>
      <c r="C153" s="13">
        <v>0</v>
      </c>
      <c r="D153" s="29">
        <v>0</v>
      </c>
      <c r="E153" s="13">
        <v>0</v>
      </c>
      <c r="F153" s="13">
        <v>0</v>
      </c>
      <c r="G153" s="13">
        <v>1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1">
        <v>0</v>
      </c>
    </row>
    <row r="154" spans="1:15" x14ac:dyDescent="0.25">
      <c r="A154" s="12" t="s">
        <v>451</v>
      </c>
      <c r="B154" s="13">
        <v>7</v>
      </c>
      <c r="C154" s="13">
        <v>6</v>
      </c>
      <c r="D154" s="29">
        <v>0.16666666666666699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8</v>
      </c>
      <c r="N154" s="13">
        <v>0</v>
      </c>
      <c r="O154" s="21">
        <v>0</v>
      </c>
    </row>
    <row r="155" spans="1:15" x14ac:dyDescent="0.25">
      <c r="A155" s="12" t="s">
        <v>452</v>
      </c>
      <c r="B155" s="13">
        <v>15</v>
      </c>
      <c r="C155" s="13">
        <v>18</v>
      </c>
      <c r="D155" s="29">
        <v>-0.16666666666666699</v>
      </c>
      <c r="E155" s="13">
        <v>0</v>
      </c>
      <c r="F155" s="13">
        <v>0</v>
      </c>
      <c r="G155" s="13">
        <v>5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1">
        <v>3</v>
      </c>
    </row>
    <row r="156" spans="1:15" ht="16.7" customHeight="1" x14ac:dyDescent="0.25">
      <c r="A156" s="31" t="s">
        <v>453</v>
      </c>
      <c r="B156" s="27">
        <v>10</v>
      </c>
      <c r="C156" s="27">
        <v>8</v>
      </c>
      <c r="D156" s="28">
        <v>0.25</v>
      </c>
      <c r="E156" s="27">
        <v>0</v>
      </c>
      <c r="F156" s="27">
        <v>0</v>
      </c>
      <c r="G156" s="27">
        <v>8</v>
      </c>
      <c r="H156" s="27">
        <v>11</v>
      </c>
      <c r="I156" s="27">
        <v>1</v>
      </c>
      <c r="J156" s="27">
        <v>0</v>
      </c>
      <c r="K156" s="27">
        <v>0</v>
      </c>
      <c r="L156" s="27">
        <v>0</v>
      </c>
      <c r="M156" s="27">
        <v>2</v>
      </c>
      <c r="N156" s="27">
        <v>1</v>
      </c>
      <c r="O156" s="27">
        <v>1</v>
      </c>
    </row>
    <row r="157" spans="1:15" x14ac:dyDescent="0.25">
      <c r="A157" s="12" t="s">
        <v>454</v>
      </c>
      <c r="B157" s="13">
        <v>0</v>
      </c>
      <c r="C157" s="13">
        <v>0</v>
      </c>
      <c r="D157" s="29">
        <v>0</v>
      </c>
      <c r="E157" s="13">
        <v>0</v>
      </c>
      <c r="F157" s="13">
        <v>0</v>
      </c>
      <c r="G157" s="13">
        <v>2</v>
      </c>
      <c r="H157" s="13">
        <v>8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1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29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1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29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1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29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1">
        <v>0</v>
      </c>
    </row>
    <row r="161" spans="1:15" x14ac:dyDescent="0.25">
      <c r="A161" s="12" t="s">
        <v>458</v>
      </c>
      <c r="B161" s="13">
        <v>5</v>
      </c>
      <c r="C161" s="13">
        <v>1</v>
      </c>
      <c r="D161" s="29">
        <v>4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21">
        <v>1</v>
      </c>
    </row>
    <row r="162" spans="1:15" x14ac:dyDescent="0.25">
      <c r="A162" s="12" t="s">
        <v>459</v>
      </c>
      <c r="B162" s="13">
        <v>2</v>
      </c>
      <c r="C162" s="13">
        <v>1</v>
      </c>
      <c r="D162" s="29">
        <v>1</v>
      </c>
      <c r="E162" s="13">
        <v>0</v>
      </c>
      <c r="F162" s="13">
        <v>0</v>
      </c>
      <c r="G162" s="13">
        <v>0</v>
      </c>
      <c r="H162" s="13">
        <v>2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21">
        <v>0</v>
      </c>
    </row>
    <row r="163" spans="1:15" x14ac:dyDescent="0.25">
      <c r="A163" s="12" t="s">
        <v>460</v>
      </c>
      <c r="B163" s="13">
        <v>0</v>
      </c>
      <c r="C163" s="13">
        <v>1</v>
      </c>
      <c r="D163" s="29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1">
        <v>0</v>
      </c>
    </row>
    <row r="164" spans="1:15" x14ac:dyDescent="0.25">
      <c r="A164" s="12" t="s">
        <v>461</v>
      </c>
      <c r="B164" s="13">
        <v>1</v>
      </c>
      <c r="C164" s="13">
        <v>1</v>
      </c>
      <c r="D164" s="29">
        <v>0</v>
      </c>
      <c r="E164" s="13">
        <v>0</v>
      </c>
      <c r="F164" s="13">
        <v>0</v>
      </c>
      <c r="G164" s="13">
        <v>1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1">
        <v>0</v>
      </c>
    </row>
    <row r="165" spans="1:15" x14ac:dyDescent="0.25">
      <c r="A165" s="12" t="s">
        <v>462</v>
      </c>
      <c r="B165" s="13">
        <v>2</v>
      </c>
      <c r="C165" s="13">
        <v>4</v>
      </c>
      <c r="D165" s="29">
        <v>-0.5</v>
      </c>
      <c r="E165" s="13">
        <v>0</v>
      </c>
      <c r="F165" s="13">
        <v>0</v>
      </c>
      <c r="G165" s="13">
        <v>5</v>
      </c>
      <c r="H165" s="13">
        <v>1</v>
      </c>
      <c r="I165" s="13">
        <v>1</v>
      </c>
      <c r="J165" s="13">
        <v>0</v>
      </c>
      <c r="K165" s="13">
        <v>0</v>
      </c>
      <c r="L165" s="13">
        <v>0</v>
      </c>
      <c r="M165" s="13">
        <v>1</v>
      </c>
      <c r="N165" s="13">
        <v>0</v>
      </c>
      <c r="O165" s="21">
        <v>0</v>
      </c>
    </row>
    <row r="166" spans="1:15" ht="16.7" customHeight="1" x14ac:dyDescent="0.25">
      <c r="A166" s="31" t="s">
        <v>463</v>
      </c>
      <c r="B166" s="27">
        <v>180</v>
      </c>
      <c r="C166" s="27">
        <v>161</v>
      </c>
      <c r="D166" s="28">
        <v>0.118012422360248</v>
      </c>
      <c r="E166" s="27">
        <v>1</v>
      </c>
      <c r="F166" s="27">
        <v>1</v>
      </c>
      <c r="G166" s="27">
        <v>92</v>
      </c>
      <c r="H166" s="27">
        <v>65</v>
      </c>
      <c r="I166" s="27">
        <v>0</v>
      </c>
      <c r="J166" s="27">
        <v>0</v>
      </c>
      <c r="K166" s="27">
        <v>0</v>
      </c>
      <c r="L166" s="27">
        <v>0</v>
      </c>
      <c r="M166" s="27">
        <v>2</v>
      </c>
      <c r="N166" s="27">
        <v>24</v>
      </c>
      <c r="O166" s="27">
        <v>93</v>
      </c>
    </row>
    <row r="167" spans="1:15" x14ac:dyDescent="0.25">
      <c r="A167" s="12" t="s">
        <v>464</v>
      </c>
      <c r="B167" s="13">
        <v>1</v>
      </c>
      <c r="C167" s="13">
        <v>8</v>
      </c>
      <c r="D167" s="29">
        <v>-0.875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1">
        <v>5</v>
      </c>
    </row>
    <row r="168" spans="1:15" x14ac:dyDescent="0.25">
      <c r="A168" s="12" t="s">
        <v>465</v>
      </c>
      <c r="B168" s="13">
        <v>0</v>
      </c>
      <c r="C168" s="13">
        <v>0</v>
      </c>
      <c r="D168" s="29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1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29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1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29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1">
        <v>0</v>
      </c>
    </row>
    <row r="171" spans="1:15" x14ac:dyDescent="0.25">
      <c r="A171" s="12" t="s">
        <v>468</v>
      </c>
      <c r="B171" s="13">
        <v>1</v>
      </c>
      <c r="C171" s="13">
        <v>0</v>
      </c>
      <c r="D171" s="29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1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29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1">
        <v>0</v>
      </c>
    </row>
    <row r="173" spans="1:15" x14ac:dyDescent="0.25">
      <c r="A173" s="12" t="s">
        <v>470</v>
      </c>
      <c r="B173" s="13">
        <v>151</v>
      </c>
      <c r="C173" s="13">
        <v>120</v>
      </c>
      <c r="D173" s="29">
        <v>0.25833333333333303</v>
      </c>
      <c r="E173" s="13">
        <v>1</v>
      </c>
      <c r="F173" s="13">
        <v>1</v>
      </c>
      <c r="G173" s="13">
        <v>75</v>
      </c>
      <c r="H173" s="13">
        <v>47</v>
      </c>
      <c r="I173" s="13">
        <v>0</v>
      </c>
      <c r="J173" s="13">
        <v>0</v>
      </c>
      <c r="K173" s="13">
        <v>0</v>
      </c>
      <c r="L173" s="13">
        <v>0</v>
      </c>
      <c r="M173" s="13">
        <v>2</v>
      </c>
      <c r="N173" s="13">
        <v>24</v>
      </c>
      <c r="O173" s="21">
        <v>63</v>
      </c>
    </row>
    <row r="174" spans="1:15" x14ac:dyDescent="0.25">
      <c r="A174" s="12" t="s">
        <v>471</v>
      </c>
      <c r="B174" s="13">
        <v>6</v>
      </c>
      <c r="C174" s="13">
        <v>12</v>
      </c>
      <c r="D174" s="29">
        <v>-0.5</v>
      </c>
      <c r="E174" s="13">
        <v>0</v>
      </c>
      <c r="F174" s="13">
        <v>0</v>
      </c>
      <c r="G174" s="13">
        <v>7</v>
      </c>
      <c r="H174" s="13">
        <v>13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1">
        <v>24</v>
      </c>
    </row>
    <row r="175" spans="1:15" x14ac:dyDescent="0.25">
      <c r="A175" s="12" t="s">
        <v>472</v>
      </c>
      <c r="B175" s="13">
        <v>13</v>
      </c>
      <c r="C175" s="13">
        <v>13</v>
      </c>
      <c r="D175" s="29">
        <v>0</v>
      </c>
      <c r="E175" s="13">
        <v>0</v>
      </c>
      <c r="F175" s="13">
        <v>0</v>
      </c>
      <c r="G175" s="13">
        <v>7</v>
      </c>
      <c r="H175" s="13">
        <v>3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1">
        <v>0</v>
      </c>
    </row>
    <row r="176" spans="1:15" x14ac:dyDescent="0.25">
      <c r="A176" s="12" t="s">
        <v>473</v>
      </c>
      <c r="B176" s="13">
        <v>8</v>
      </c>
      <c r="C176" s="13">
        <v>8</v>
      </c>
      <c r="D176" s="29">
        <v>0</v>
      </c>
      <c r="E176" s="13">
        <v>0</v>
      </c>
      <c r="F176" s="13">
        <v>0</v>
      </c>
      <c r="G176" s="13">
        <v>3</v>
      </c>
      <c r="H176" s="13">
        <v>2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1">
        <v>1</v>
      </c>
    </row>
    <row r="177" spans="1:15" x14ac:dyDescent="0.25">
      <c r="A177" s="12" t="s">
        <v>474</v>
      </c>
      <c r="B177" s="13">
        <v>0</v>
      </c>
      <c r="C177" s="13">
        <v>0</v>
      </c>
      <c r="D177" s="29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1">
        <v>0</v>
      </c>
    </row>
    <row r="178" spans="1:15" ht="16.7" customHeight="1" x14ac:dyDescent="0.25">
      <c r="A178" s="31" t="s">
        <v>475</v>
      </c>
      <c r="B178" s="27">
        <v>549</v>
      </c>
      <c r="C178" s="27">
        <v>740</v>
      </c>
      <c r="D178" s="28">
        <v>-0.25810810810810803</v>
      </c>
      <c r="E178" s="27">
        <v>1033</v>
      </c>
      <c r="F178" s="27">
        <v>1165</v>
      </c>
      <c r="G178" s="27">
        <v>359</v>
      </c>
      <c r="H178" s="27">
        <v>216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939</v>
      </c>
    </row>
    <row r="179" spans="1:15" x14ac:dyDescent="0.25">
      <c r="A179" s="12" t="s">
        <v>476</v>
      </c>
      <c r="B179" s="13">
        <v>4</v>
      </c>
      <c r="C179" s="13">
        <v>3</v>
      </c>
      <c r="D179" s="29">
        <v>0.33333333333333298</v>
      </c>
      <c r="E179" s="13">
        <v>0</v>
      </c>
      <c r="F179" s="13">
        <v>4</v>
      </c>
      <c r="G179" s="13">
        <v>5</v>
      </c>
      <c r="H179" s="13">
        <v>3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1">
        <v>5</v>
      </c>
    </row>
    <row r="180" spans="1:15" x14ac:dyDescent="0.25">
      <c r="A180" s="12" t="s">
        <v>477</v>
      </c>
      <c r="B180" s="13">
        <v>357</v>
      </c>
      <c r="C180" s="13">
        <v>452</v>
      </c>
      <c r="D180" s="29">
        <v>-0.210176991150443</v>
      </c>
      <c r="E180" s="13">
        <v>855</v>
      </c>
      <c r="F180" s="13">
        <v>808</v>
      </c>
      <c r="G180" s="13">
        <v>241</v>
      </c>
      <c r="H180" s="13">
        <v>124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1">
        <v>672</v>
      </c>
    </row>
    <row r="181" spans="1:15" x14ac:dyDescent="0.25">
      <c r="A181" s="12" t="s">
        <v>478</v>
      </c>
      <c r="B181" s="13">
        <v>26</v>
      </c>
      <c r="C181" s="13">
        <v>78</v>
      </c>
      <c r="D181" s="29">
        <v>-0.66666666666666696</v>
      </c>
      <c r="E181" s="13">
        <v>11</v>
      </c>
      <c r="F181" s="13">
        <v>19</v>
      </c>
      <c r="G181" s="13">
        <v>19</v>
      </c>
      <c r="H181" s="13">
        <v>14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1">
        <v>40</v>
      </c>
    </row>
    <row r="182" spans="1:15" x14ac:dyDescent="0.25">
      <c r="A182" s="12" t="s">
        <v>479</v>
      </c>
      <c r="B182" s="13">
        <v>6</v>
      </c>
      <c r="C182" s="13">
        <v>0</v>
      </c>
      <c r="D182" s="29">
        <v>0</v>
      </c>
      <c r="E182" s="13">
        <v>0</v>
      </c>
      <c r="F182" s="13">
        <v>4</v>
      </c>
      <c r="G182" s="13">
        <v>3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1">
        <v>1</v>
      </c>
    </row>
    <row r="183" spans="1:15" x14ac:dyDescent="0.25">
      <c r="A183" s="12" t="s">
        <v>480</v>
      </c>
      <c r="B183" s="13">
        <v>29</v>
      </c>
      <c r="C183" s="13">
        <v>66</v>
      </c>
      <c r="D183" s="29">
        <v>-0.560606060606061</v>
      </c>
      <c r="E183" s="13">
        <v>43</v>
      </c>
      <c r="F183" s="13">
        <v>52</v>
      </c>
      <c r="G183" s="13">
        <v>34</v>
      </c>
      <c r="H183" s="13">
        <v>22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1">
        <v>64</v>
      </c>
    </row>
    <row r="184" spans="1:15" x14ac:dyDescent="0.25">
      <c r="A184" s="12" t="s">
        <v>481</v>
      </c>
      <c r="B184" s="13">
        <v>71</v>
      </c>
      <c r="C184" s="13">
        <v>62</v>
      </c>
      <c r="D184" s="29">
        <v>0.14516129032258099</v>
      </c>
      <c r="E184" s="13">
        <v>123</v>
      </c>
      <c r="F184" s="13">
        <v>278</v>
      </c>
      <c r="G184" s="13">
        <v>46</v>
      </c>
      <c r="H184" s="13">
        <v>52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1">
        <v>152</v>
      </c>
    </row>
    <row r="185" spans="1:15" x14ac:dyDescent="0.25">
      <c r="A185" s="12" t="s">
        <v>482</v>
      </c>
      <c r="B185" s="13">
        <v>56</v>
      </c>
      <c r="C185" s="13">
        <v>79</v>
      </c>
      <c r="D185" s="29">
        <v>-0.291139240506329</v>
      </c>
      <c r="E185" s="13">
        <v>1</v>
      </c>
      <c r="F185" s="13">
        <v>0</v>
      </c>
      <c r="G185" s="13">
        <v>11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1">
        <v>5</v>
      </c>
    </row>
    <row r="186" spans="1:15" ht="16.7" customHeight="1" x14ac:dyDescent="0.25">
      <c r="A186" s="31" t="s">
        <v>483</v>
      </c>
      <c r="B186" s="27">
        <v>310</v>
      </c>
      <c r="C186" s="27">
        <v>285</v>
      </c>
      <c r="D186" s="28">
        <v>8.7719298245614002E-2</v>
      </c>
      <c r="E186" s="27">
        <v>10</v>
      </c>
      <c r="F186" s="27">
        <v>9</v>
      </c>
      <c r="G186" s="27">
        <v>62</v>
      </c>
      <c r="H186" s="27">
        <v>60</v>
      </c>
      <c r="I186" s="27">
        <v>0</v>
      </c>
      <c r="J186" s="27">
        <v>0</v>
      </c>
      <c r="K186" s="27">
        <v>0</v>
      </c>
      <c r="L186" s="27">
        <v>0</v>
      </c>
      <c r="M186" s="27">
        <v>3</v>
      </c>
      <c r="N186" s="27">
        <v>1</v>
      </c>
      <c r="O186" s="27">
        <v>50</v>
      </c>
    </row>
    <row r="187" spans="1:15" x14ac:dyDescent="0.25">
      <c r="A187" s="12" t="s">
        <v>484</v>
      </c>
      <c r="B187" s="13">
        <v>3</v>
      </c>
      <c r="C187" s="13">
        <v>4</v>
      </c>
      <c r="D187" s="29">
        <v>-0.25</v>
      </c>
      <c r="E187" s="13">
        <v>0</v>
      </c>
      <c r="F187" s="13">
        <v>0</v>
      </c>
      <c r="G187" s="13">
        <v>0</v>
      </c>
      <c r="H187" s="13">
        <v>1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1">
        <v>0</v>
      </c>
    </row>
    <row r="188" spans="1:15" x14ac:dyDescent="0.25">
      <c r="A188" s="12" t="s">
        <v>485</v>
      </c>
      <c r="B188" s="13">
        <v>3</v>
      </c>
      <c r="C188" s="13">
        <v>0</v>
      </c>
      <c r="D188" s="29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1">
        <v>1</v>
      </c>
    </row>
    <row r="189" spans="1:15" x14ac:dyDescent="0.25">
      <c r="A189" s="12" t="s">
        <v>486</v>
      </c>
      <c r="B189" s="13">
        <v>180</v>
      </c>
      <c r="C189" s="13">
        <v>192</v>
      </c>
      <c r="D189" s="29">
        <v>-6.25E-2</v>
      </c>
      <c r="E189" s="13">
        <v>6</v>
      </c>
      <c r="F189" s="13">
        <v>6</v>
      </c>
      <c r="G189" s="13">
        <v>41</v>
      </c>
      <c r="H189" s="13">
        <v>38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1</v>
      </c>
      <c r="O189" s="21">
        <v>36</v>
      </c>
    </row>
    <row r="190" spans="1:15" x14ac:dyDescent="0.25">
      <c r="A190" s="12" t="s">
        <v>487</v>
      </c>
      <c r="B190" s="13">
        <v>0</v>
      </c>
      <c r="C190" s="13">
        <v>0</v>
      </c>
      <c r="D190" s="29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1">
        <v>0</v>
      </c>
    </row>
    <row r="191" spans="1:15" x14ac:dyDescent="0.25">
      <c r="A191" s="12" t="s">
        <v>488</v>
      </c>
      <c r="B191" s="13">
        <v>21</v>
      </c>
      <c r="C191" s="13">
        <v>7</v>
      </c>
      <c r="D191" s="29">
        <v>2</v>
      </c>
      <c r="E191" s="13">
        <v>0</v>
      </c>
      <c r="F191" s="13">
        <v>1</v>
      </c>
      <c r="G191" s="13">
        <v>3</v>
      </c>
      <c r="H191" s="13">
        <v>11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1">
        <v>8</v>
      </c>
    </row>
    <row r="192" spans="1:15" x14ac:dyDescent="0.25">
      <c r="A192" s="12" t="s">
        <v>489</v>
      </c>
      <c r="B192" s="13">
        <v>0</v>
      </c>
      <c r="C192" s="13">
        <v>0</v>
      </c>
      <c r="D192" s="29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1">
        <v>1</v>
      </c>
    </row>
    <row r="193" spans="1:15" x14ac:dyDescent="0.25">
      <c r="A193" s="12" t="s">
        <v>490</v>
      </c>
      <c r="B193" s="13">
        <v>46</v>
      </c>
      <c r="C193" s="13">
        <v>14</v>
      </c>
      <c r="D193" s="29">
        <v>2.28571428571429</v>
      </c>
      <c r="E193" s="13">
        <v>1</v>
      </c>
      <c r="F193" s="13">
        <v>1</v>
      </c>
      <c r="G193" s="13">
        <v>12</v>
      </c>
      <c r="H193" s="13">
        <v>6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1">
        <v>3</v>
      </c>
    </row>
    <row r="194" spans="1:15" x14ac:dyDescent="0.25">
      <c r="A194" s="12" t="s">
        <v>491</v>
      </c>
      <c r="B194" s="13">
        <v>0</v>
      </c>
      <c r="C194" s="13">
        <v>0</v>
      </c>
      <c r="D194" s="29">
        <v>0</v>
      </c>
      <c r="E194" s="13">
        <v>0</v>
      </c>
      <c r="F194" s="13">
        <v>0</v>
      </c>
      <c r="G194" s="13">
        <v>0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1">
        <v>1</v>
      </c>
    </row>
    <row r="195" spans="1:15" x14ac:dyDescent="0.25">
      <c r="A195" s="12" t="s">
        <v>492</v>
      </c>
      <c r="B195" s="13">
        <v>0</v>
      </c>
      <c r="C195" s="13">
        <v>0</v>
      </c>
      <c r="D195" s="29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1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29">
        <v>0</v>
      </c>
      <c r="E196" s="13">
        <v>0</v>
      </c>
      <c r="F196" s="13">
        <v>0</v>
      </c>
      <c r="G196" s="13">
        <v>0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1">
        <v>0</v>
      </c>
    </row>
    <row r="197" spans="1:15" x14ac:dyDescent="0.25">
      <c r="A197" s="12" t="s">
        <v>494</v>
      </c>
      <c r="B197" s="13">
        <v>54</v>
      </c>
      <c r="C197" s="13">
        <v>67</v>
      </c>
      <c r="D197" s="29">
        <v>-0.19402985074626899</v>
      </c>
      <c r="E197" s="13">
        <v>3</v>
      </c>
      <c r="F197" s="13">
        <v>1</v>
      </c>
      <c r="G197" s="13">
        <v>6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1">
        <v>0</v>
      </c>
    </row>
    <row r="198" spans="1:15" x14ac:dyDescent="0.25">
      <c r="A198" s="12" t="s">
        <v>495</v>
      </c>
      <c r="B198" s="13">
        <v>2</v>
      </c>
      <c r="C198" s="13">
        <v>1</v>
      </c>
      <c r="D198" s="29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1">
        <v>0</v>
      </c>
    </row>
    <row r="199" spans="1:15" x14ac:dyDescent="0.25">
      <c r="A199" s="12" t="s">
        <v>496</v>
      </c>
      <c r="B199" s="13">
        <v>1</v>
      </c>
      <c r="C199" s="13">
        <v>0</v>
      </c>
      <c r="D199" s="29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1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29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1">
        <v>0</v>
      </c>
    </row>
    <row r="201" spans="1:15" ht="16.7" customHeight="1" x14ac:dyDescent="0.25">
      <c r="A201" s="31" t="s">
        <v>498</v>
      </c>
      <c r="B201" s="27">
        <v>21</v>
      </c>
      <c r="C201" s="27">
        <v>20</v>
      </c>
      <c r="D201" s="28">
        <v>0.05</v>
      </c>
      <c r="E201" s="27">
        <v>3</v>
      </c>
      <c r="F201" s="27">
        <v>3</v>
      </c>
      <c r="G201" s="27">
        <v>5</v>
      </c>
      <c r="H201" s="27">
        <v>6</v>
      </c>
      <c r="I201" s="27">
        <v>0</v>
      </c>
      <c r="J201" s="27">
        <v>0</v>
      </c>
      <c r="K201" s="27">
        <v>0</v>
      </c>
      <c r="L201" s="27">
        <v>0</v>
      </c>
      <c r="M201" s="27">
        <v>3</v>
      </c>
      <c r="N201" s="27">
        <v>0</v>
      </c>
      <c r="O201" s="27">
        <v>11</v>
      </c>
    </row>
    <row r="202" spans="1:15" x14ac:dyDescent="0.25">
      <c r="A202" s="12" t="s">
        <v>499</v>
      </c>
      <c r="B202" s="13">
        <v>4</v>
      </c>
      <c r="C202" s="13">
        <v>6</v>
      </c>
      <c r="D202" s="29">
        <v>-0.33333333333333298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2</v>
      </c>
      <c r="N202" s="13">
        <v>0</v>
      </c>
      <c r="O202" s="21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29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1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29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1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29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1">
        <v>0</v>
      </c>
    </row>
    <row r="206" spans="1:15" x14ac:dyDescent="0.25">
      <c r="A206" s="12" t="s">
        <v>503</v>
      </c>
      <c r="B206" s="13">
        <v>15</v>
      </c>
      <c r="C206" s="13">
        <v>9</v>
      </c>
      <c r="D206" s="29">
        <v>0.66666666666666696</v>
      </c>
      <c r="E206" s="13">
        <v>3</v>
      </c>
      <c r="F206" s="13">
        <v>3</v>
      </c>
      <c r="G206" s="13">
        <v>5</v>
      </c>
      <c r="H206" s="13">
        <v>6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1">
        <v>11</v>
      </c>
    </row>
    <row r="207" spans="1:15" x14ac:dyDescent="0.25">
      <c r="A207" s="12" t="s">
        <v>504</v>
      </c>
      <c r="B207" s="13">
        <v>0</v>
      </c>
      <c r="C207" s="13">
        <v>0</v>
      </c>
      <c r="D207" s="29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1">
        <v>0</v>
      </c>
    </row>
    <row r="208" spans="1:15" x14ac:dyDescent="0.25">
      <c r="A208" s="12" t="s">
        <v>505</v>
      </c>
      <c r="B208" s="13">
        <v>1</v>
      </c>
      <c r="C208" s="13">
        <v>0</v>
      </c>
      <c r="D208" s="29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1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29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1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29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1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29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1">
        <v>0</v>
      </c>
    </row>
    <row r="212" spans="1:15" x14ac:dyDescent="0.25">
      <c r="A212" s="12" t="s">
        <v>509</v>
      </c>
      <c r="B212" s="13">
        <v>0</v>
      </c>
      <c r="C212" s="13">
        <v>1</v>
      </c>
      <c r="D212" s="29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1">
        <v>0</v>
      </c>
    </row>
    <row r="213" spans="1:15" x14ac:dyDescent="0.25">
      <c r="A213" s="12" t="s">
        <v>510</v>
      </c>
      <c r="B213" s="13">
        <v>0</v>
      </c>
      <c r="C213" s="13">
        <v>1</v>
      </c>
      <c r="D213" s="29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1">
        <v>0</v>
      </c>
    </row>
    <row r="214" spans="1:15" x14ac:dyDescent="0.25">
      <c r="A214" s="12" t="s">
        <v>511</v>
      </c>
      <c r="B214" s="13">
        <v>0</v>
      </c>
      <c r="C214" s="13">
        <v>2</v>
      </c>
      <c r="D214" s="29">
        <v>-1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1">
        <v>0</v>
      </c>
    </row>
    <row r="215" spans="1:15" x14ac:dyDescent="0.25">
      <c r="A215" s="12" t="s">
        <v>512</v>
      </c>
      <c r="B215" s="13">
        <v>1</v>
      </c>
      <c r="C215" s="13">
        <v>1</v>
      </c>
      <c r="D215" s="29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1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29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1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29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1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29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1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29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1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29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1">
        <v>0</v>
      </c>
    </row>
    <row r="221" spans="1:15" ht="16.7" customHeight="1" x14ac:dyDescent="0.25">
      <c r="A221" s="31" t="s">
        <v>518</v>
      </c>
      <c r="B221" s="27">
        <v>441</v>
      </c>
      <c r="C221" s="27">
        <v>316</v>
      </c>
      <c r="D221" s="28">
        <v>0.395569620253165</v>
      </c>
      <c r="E221" s="27">
        <v>185</v>
      </c>
      <c r="F221" s="27">
        <v>109</v>
      </c>
      <c r="G221" s="27">
        <v>376</v>
      </c>
      <c r="H221" s="27">
        <v>173</v>
      </c>
      <c r="I221" s="27">
        <v>1</v>
      </c>
      <c r="J221" s="27">
        <v>0</v>
      </c>
      <c r="K221" s="27">
        <v>0</v>
      </c>
      <c r="L221" s="27">
        <v>0</v>
      </c>
      <c r="M221" s="27">
        <v>12</v>
      </c>
      <c r="N221" s="27">
        <v>13</v>
      </c>
      <c r="O221" s="27">
        <v>316</v>
      </c>
    </row>
    <row r="222" spans="1:15" x14ac:dyDescent="0.25">
      <c r="A222" s="12" t="s">
        <v>519</v>
      </c>
      <c r="B222" s="13">
        <v>0</v>
      </c>
      <c r="C222" s="13">
        <v>1</v>
      </c>
      <c r="D222" s="29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1">
        <v>0</v>
      </c>
    </row>
    <row r="223" spans="1:15" x14ac:dyDescent="0.25">
      <c r="A223" s="12" t="s">
        <v>520</v>
      </c>
      <c r="B223" s="13">
        <v>0</v>
      </c>
      <c r="C223" s="13">
        <v>2</v>
      </c>
      <c r="D223" s="29">
        <v>-1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1">
        <v>1</v>
      </c>
    </row>
    <row r="224" spans="1:15" x14ac:dyDescent="0.25">
      <c r="A224" s="12" t="s">
        <v>521</v>
      </c>
      <c r="B224" s="13">
        <v>0</v>
      </c>
      <c r="C224" s="13">
        <v>0</v>
      </c>
      <c r="D224" s="29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1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29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1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29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1">
        <v>0</v>
      </c>
    </row>
    <row r="227" spans="1:15" x14ac:dyDescent="0.25">
      <c r="A227" s="12" t="s">
        <v>524</v>
      </c>
      <c r="B227" s="13">
        <v>0</v>
      </c>
      <c r="C227" s="13">
        <v>2</v>
      </c>
      <c r="D227" s="29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1">
        <v>0</v>
      </c>
    </row>
    <row r="228" spans="1:15" x14ac:dyDescent="0.25">
      <c r="A228" s="12" t="s">
        <v>525</v>
      </c>
      <c r="B228" s="13">
        <v>1</v>
      </c>
      <c r="C228" s="13">
        <v>1</v>
      </c>
      <c r="D228" s="29">
        <v>0</v>
      </c>
      <c r="E228" s="13">
        <v>1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1">
        <v>2</v>
      </c>
    </row>
    <row r="229" spans="1:15" x14ac:dyDescent="0.25">
      <c r="A229" s="12" t="s">
        <v>526</v>
      </c>
      <c r="B229" s="13">
        <v>27</v>
      </c>
      <c r="C229" s="13">
        <v>37</v>
      </c>
      <c r="D229" s="29">
        <v>-0.27027027027027001</v>
      </c>
      <c r="E229" s="13">
        <v>1</v>
      </c>
      <c r="F229" s="13">
        <v>1</v>
      </c>
      <c r="G229" s="13">
        <v>3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1">
        <v>4</v>
      </c>
    </row>
    <row r="230" spans="1:15" x14ac:dyDescent="0.25">
      <c r="A230" s="12" t="s">
        <v>527</v>
      </c>
      <c r="B230" s="13">
        <v>17</v>
      </c>
      <c r="C230" s="13">
        <v>16</v>
      </c>
      <c r="D230" s="29">
        <v>6.25E-2</v>
      </c>
      <c r="E230" s="13">
        <v>4</v>
      </c>
      <c r="F230" s="13">
        <v>4</v>
      </c>
      <c r="G230" s="13">
        <v>4</v>
      </c>
      <c r="H230" s="13">
        <v>3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1">
        <v>4</v>
      </c>
    </row>
    <row r="231" spans="1:15" x14ac:dyDescent="0.25">
      <c r="A231" s="12" t="s">
        <v>528</v>
      </c>
      <c r="B231" s="13">
        <v>11</v>
      </c>
      <c r="C231" s="13">
        <v>8</v>
      </c>
      <c r="D231" s="29">
        <v>0.375</v>
      </c>
      <c r="E231" s="13">
        <v>0</v>
      </c>
      <c r="F231" s="13">
        <v>0</v>
      </c>
      <c r="G231" s="13">
        <v>4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1">
        <v>2</v>
      </c>
    </row>
    <row r="232" spans="1:15" x14ac:dyDescent="0.25">
      <c r="A232" s="12" t="s">
        <v>529</v>
      </c>
      <c r="B232" s="13">
        <v>5</v>
      </c>
      <c r="C232" s="13">
        <v>7</v>
      </c>
      <c r="D232" s="29">
        <v>-0.28571428571428598</v>
      </c>
      <c r="E232" s="13">
        <v>0</v>
      </c>
      <c r="F232" s="13">
        <v>0</v>
      </c>
      <c r="G232" s="13">
        <v>5</v>
      </c>
      <c r="H232" s="13">
        <v>5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1">
        <v>6</v>
      </c>
    </row>
    <row r="233" spans="1:15" x14ac:dyDescent="0.25">
      <c r="A233" s="12" t="s">
        <v>530</v>
      </c>
      <c r="B233" s="13">
        <v>0</v>
      </c>
      <c r="C233" s="13">
        <v>0</v>
      </c>
      <c r="D233" s="29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1">
        <v>0</v>
      </c>
    </row>
    <row r="234" spans="1:15" x14ac:dyDescent="0.25">
      <c r="A234" s="12" t="s">
        <v>531</v>
      </c>
      <c r="B234" s="13">
        <v>3</v>
      </c>
      <c r="C234" s="13">
        <v>2</v>
      </c>
      <c r="D234" s="29">
        <v>0.5</v>
      </c>
      <c r="E234" s="13">
        <v>0</v>
      </c>
      <c r="F234" s="13">
        <v>0</v>
      </c>
      <c r="G234" s="13">
        <v>2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1">
        <v>1</v>
      </c>
    </row>
    <row r="235" spans="1:15" x14ac:dyDescent="0.25">
      <c r="A235" s="12" t="s">
        <v>532</v>
      </c>
      <c r="B235" s="13">
        <v>0</v>
      </c>
      <c r="C235" s="13">
        <v>0</v>
      </c>
      <c r="D235" s="29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1">
        <v>0</v>
      </c>
    </row>
    <row r="236" spans="1:15" x14ac:dyDescent="0.25">
      <c r="A236" s="12" t="s">
        <v>533</v>
      </c>
      <c r="B236" s="13">
        <v>374</v>
      </c>
      <c r="C236" s="13">
        <v>240</v>
      </c>
      <c r="D236" s="29">
        <v>0.55833333333333302</v>
      </c>
      <c r="E236" s="13">
        <v>179</v>
      </c>
      <c r="F236" s="13">
        <v>104</v>
      </c>
      <c r="G236" s="13">
        <v>357</v>
      </c>
      <c r="H236" s="13">
        <v>157</v>
      </c>
      <c r="I236" s="13">
        <v>1</v>
      </c>
      <c r="J236" s="13">
        <v>0</v>
      </c>
      <c r="K236" s="13">
        <v>0</v>
      </c>
      <c r="L236" s="13">
        <v>0</v>
      </c>
      <c r="M236" s="13">
        <v>10</v>
      </c>
      <c r="N236" s="13">
        <v>13</v>
      </c>
      <c r="O236" s="21">
        <v>296</v>
      </c>
    </row>
    <row r="237" spans="1:15" x14ac:dyDescent="0.25">
      <c r="A237" s="12" t="s">
        <v>534</v>
      </c>
      <c r="B237" s="13">
        <v>0</v>
      </c>
      <c r="C237" s="13">
        <v>0</v>
      </c>
      <c r="D237" s="29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1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29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1">
        <v>0</v>
      </c>
    </row>
    <row r="239" spans="1:15" x14ac:dyDescent="0.25">
      <c r="A239" s="12" t="s">
        <v>536</v>
      </c>
      <c r="B239" s="13">
        <v>1</v>
      </c>
      <c r="C239" s="13">
        <v>0</v>
      </c>
      <c r="D239" s="29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1">
        <v>0</v>
      </c>
    </row>
    <row r="240" spans="1:15" x14ac:dyDescent="0.25">
      <c r="A240" s="12" t="s">
        <v>537</v>
      </c>
      <c r="B240" s="13">
        <v>2</v>
      </c>
      <c r="C240" s="13">
        <v>0</v>
      </c>
      <c r="D240" s="29">
        <v>0</v>
      </c>
      <c r="E240" s="13">
        <v>0</v>
      </c>
      <c r="F240" s="13">
        <v>0</v>
      </c>
      <c r="G240" s="13">
        <v>1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1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29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1">
        <v>0</v>
      </c>
    </row>
    <row r="242" spans="1:15" ht="16.7" customHeight="1" x14ac:dyDescent="0.25">
      <c r="A242" s="31" t="s">
        <v>539</v>
      </c>
      <c r="B242" s="27">
        <v>5</v>
      </c>
      <c r="C242" s="27">
        <v>2</v>
      </c>
      <c r="D242" s="28">
        <v>1.5</v>
      </c>
      <c r="E242" s="27">
        <v>0</v>
      </c>
      <c r="F242" s="27">
        <v>0</v>
      </c>
      <c r="G242" s="27">
        <v>1</v>
      </c>
      <c r="H242" s="27">
        <v>4</v>
      </c>
      <c r="I242" s="27">
        <v>0</v>
      </c>
      <c r="J242" s="27">
        <v>0</v>
      </c>
      <c r="K242" s="27">
        <v>0</v>
      </c>
      <c r="L242" s="27">
        <v>0</v>
      </c>
      <c r="M242" s="27">
        <v>2</v>
      </c>
      <c r="N242" s="27">
        <v>0</v>
      </c>
      <c r="O242" s="27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29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1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29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1">
        <v>0</v>
      </c>
    </row>
    <row r="245" spans="1:15" x14ac:dyDescent="0.25">
      <c r="A245" s="12" t="s">
        <v>542</v>
      </c>
      <c r="B245" s="13">
        <v>1</v>
      </c>
      <c r="C245" s="13">
        <v>0</v>
      </c>
      <c r="D245" s="29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1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29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1">
        <v>0</v>
      </c>
    </row>
    <row r="247" spans="1:15" x14ac:dyDescent="0.25">
      <c r="A247" s="12" t="s">
        <v>544</v>
      </c>
      <c r="B247" s="13">
        <v>4</v>
      </c>
      <c r="C247" s="13">
        <v>0</v>
      </c>
      <c r="D247" s="29">
        <v>0</v>
      </c>
      <c r="E247" s="13">
        <v>0</v>
      </c>
      <c r="F247" s="13">
        <v>0</v>
      </c>
      <c r="G247" s="13">
        <v>1</v>
      </c>
      <c r="H247" s="13">
        <v>3</v>
      </c>
      <c r="I247" s="13">
        <v>0</v>
      </c>
      <c r="J247" s="13">
        <v>0</v>
      </c>
      <c r="K247" s="13">
        <v>0</v>
      </c>
      <c r="L247" s="13">
        <v>0</v>
      </c>
      <c r="M247" s="13">
        <v>1</v>
      </c>
      <c r="N247" s="13">
        <v>0</v>
      </c>
      <c r="O247" s="21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29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1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29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1">
        <v>0</v>
      </c>
    </row>
    <row r="250" spans="1:15" x14ac:dyDescent="0.25">
      <c r="A250" s="12" t="s">
        <v>547</v>
      </c>
      <c r="B250" s="13">
        <v>0</v>
      </c>
      <c r="C250" s="13">
        <v>1</v>
      </c>
      <c r="D250" s="29">
        <v>-1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1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29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1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29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1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29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1</v>
      </c>
      <c r="N253" s="13">
        <v>0</v>
      </c>
      <c r="O253" s="21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29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1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29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1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29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1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29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1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29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1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29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1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29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1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29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1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29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1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29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1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29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1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29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1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29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1">
        <v>0</v>
      </c>
    </row>
    <row r="267" spans="1:15" x14ac:dyDescent="0.25">
      <c r="A267" s="12" t="s">
        <v>564</v>
      </c>
      <c r="B267" s="13">
        <v>0</v>
      </c>
      <c r="C267" s="13">
        <v>1</v>
      </c>
      <c r="D267" s="29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1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29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1">
        <v>0</v>
      </c>
    </row>
    <row r="269" spans="1:15" ht="16.7" customHeight="1" x14ac:dyDescent="0.25">
      <c r="A269" s="31" t="s">
        <v>566</v>
      </c>
      <c r="B269" s="27">
        <v>236</v>
      </c>
      <c r="C269" s="27">
        <v>292</v>
      </c>
      <c r="D269" s="28">
        <v>-0.19178082191780799</v>
      </c>
      <c r="E269" s="27">
        <v>58</v>
      </c>
      <c r="F269" s="27">
        <v>35</v>
      </c>
      <c r="G269" s="27">
        <v>132</v>
      </c>
      <c r="H269" s="27">
        <v>110</v>
      </c>
      <c r="I269" s="27">
        <v>0</v>
      </c>
      <c r="J269" s="27">
        <v>0</v>
      </c>
      <c r="K269" s="27">
        <v>0</v>
      </c>
      <c r="L269" s="27">
        <v>0</v>
      </c>
      <c r="M269" s="27">
        <v>0</v>
      </c>
      <c r="N269" s="27">
        <v>8</v>
      </c>
      <c r="O269" s="27">
        <v>75</v>
      </c>
    </row>
    <row r="270" spans="1:15" x14ac:dyDescent="0.25">
      <c r="A270" s="12" t="s">
        <v>567</v>
      </c>
      <c r="B270" s="13">
        <v>0</v>
      </c>
      <c r="C270" s="13">
        <v>0</v>
      </c>
      <c r="D270" s="29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1">
        <v>0</v>
      </c>
    </row>
    <row r="271" spans="1:15" x14ac:dyDescent="0.25">
      <c r="A271" s="12" t="s">
        <v>568</v>
      </c>
      <c r="B271" s="13">
        <v>219</v>
      </c>
      <c r="C271" s="13">
        <v>249</v>
      </c>
      <c r="D271" s="29">
        <v>-0.120481927710843</v>
      </c>
      <c r="E271" s="13">
        <v>55</v>
      </c>
      <c r="F271" s="13">
        <v>34</v>
      </c>
      <c r="G271" s="13">
        <v>130</v>
      </c>
      <c r="H271" s="13">
        <v>110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1">
        <v>68</v>
      </c>
    </row>
    <row r="272" spans="1:15" x14ac:dyDescent="0.25">
      <c r="A272" s="12" t="s">
        <v>569</v>
      </c>
      <c r="B272" s="13">
        <v>0</v>
      </c>
      <c r="C272" s="13">
        <v>40</v>
      </c>
      <c r="D272" s="29">
        <v>-1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1">
        <v>7</v>
      </c>
    </row>
    <row r="273" spans="1:15" x14ac:dyDescent="0.25">
      <c r="A273" s="12" t="s">
        <v>570</v>
      </c>
      <c r="B273" s="13">
        <v>0</v>
      </c>
      <c r="C273" s="13">
        <v>0</v>
      </c>
      <c r="D273" s="29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1">
        <v>0</v>
      </c>
    </row>
    <row r="274" spans="1:15" x14ac:dyDescent="0.25">
      <c r="A274" s="12" t="s">
        <v>571</v>
      </c>
      <c r="B274" s="13">
        <v>12</v>
      </c>
      <c r="C274" s="13">
        <v>2</v>
      </c>
      <c r="D274" s="29">
        <v>5</v>
      </c>
      <c r="E274" s="13">
        <v>3</v>
      </c>
      <c r="F274" s="13">
        <v>1</v>
      </c>
      <c r="G274" s="13">
        <v>2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1">
        <v>0</v>
      </c>
    </row>
    <row r="275" spans="1:15" x14ac:dyDescent="0.25">
      <c r="A275" s="12" t="s">
        <v>572</v>
      </c>
      <c r="B275" s="13">
        <v>0</v>
      </c>
      <c r="C275" s="13">
        <v>0</v>
      </c>
      <c r="D275" s="29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1">
        <v>0</v>
      </c>
    </row>
    <row r="276" spans="1:15" x14ac:dyDescent="0.25">
      <c r="A276" s="12" t="s">
        <v>573</v>
      </c>
      <c r="B276" s="13">
        <v>0</v>
      </c>
      <c r="C276" s="13">
        <v>0</v>
      </c>
      <c r="D276" s="29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1">
        <v>0</v>
      </c>
    </row>
    <row r="277" spans="1:15" x14ac:dyDescent="0.25">
      <c r="A277" s="12" t="s">
        <v>574</v>
      </c>
      <c r="B277" s="13">
        <v>4</v>
      </c>
      <c r="C277" s="13">
        <v>1</v>
      </c>
      <c r="D277" s="29">
        <v>3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1">
        <v>0</v>
      </c>
    </row>
    <row r="278" spans="1:15" x14ac:dyDescent="0.25">
      <c r="A278" s="12" t="s">
        <v>575</v>
      </c>
      <c r="B278" s="13">
        <v>1</v>
      </c>
      <c r="C278" s="13">
        <v>0</v>
      </c>
      <c r="D278" s="29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1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29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1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29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1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29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1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29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1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29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1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29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1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29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1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29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1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29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1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29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1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29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8</v>
      </c>
      <c r="O289" s="21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29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1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29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1">
        <v>0</v>
      </c>
    </row>
    <row r="292" spans="1:15" x14ac:dyDescent="0.25">
      <c r="A292" s="12" t="s">
        <v>589</v>
      </c>
      <c r="B292" s="13">
        <v>0</v>
      </c>
      <c r="C292" s="13">
        <v>0</v>
      </c>
      <c r="D292" s="29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1">
        <v>0</v>
      </c>
    </row>
    <row r="293" spans="1:15" x14ac:dyDescent="0.25">
      <c r="A293" s="12" t="s">
        <v>590</v>
      </c>
      <c r="B293" s="13">
        <v>0</v>
      </c>
      <c r="C293" s="13">
        <v>0</v>
      </c>
      <c r="D293" s="29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1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29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1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29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1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29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1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29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1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29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1">
        <v>0</v>
      </c>
    </row>
    <row r="299" spans="1:15" ht="16.7" customHeight="1" x14ac:dyDescent="0.25">
      <c r="A299" s="31" t="s">
        <v>596</v>
      </c>
      <c r="B299" s="27">
        <v>0</v>
      </c>
      <c r="C299" s="27">
        <v>0</v>
      </c>
      <c r="D299" s="28">
        <v>0</v>
      </c>
      <c r="E299" s="27">
        <v>0</v>
      </c>
      <c r="F299" s="27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29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1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29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1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29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1">
        <v>0</v>
      </c>
    </row>
    <row r="303" spans="1:15" ht="16.7" customHeight="1" x14ac:dyDescent="0.25">
      <c r="A303" s="31" t="s">
        <v>600</v>
      </c>
      <c r="B303" s="27">
        <v>0</v>
      </c>
      <c r="C303" s="27">
        <v>0</v>
      </c>
      <c r="D303" s="28">
        <v>0</v>
      </c>
      <c r="E303" s="27">
        <v>0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29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1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29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1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29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1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29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1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29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1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29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1">
        <v>0</v>
      </c>
    </row>
    <row r="310" spans="1:15" ht="16.7" customHeight="1" x14ac:dyDescent="0.25">
      <c r="A310" s="31" t="s">
        <v>607</v>
      </c>
      <c r="B310" s="27">
        <v>1</v>
      </c>
      <c r="C310" s="27">
        <v>0</v>
      </c>
      <c r="D310" s="28">
        <v>0</v>
      </c>
      <c r="E310" s="27">
        <v>0</v>
      </c>
      <c r="F310" s="27">
        <v>0</v>
      </c>
      <c r="G310" s="27">
        <v>1</v>
      </c>
      <c r="H310" s="27">
        <v>1</v>
      </c>
      <c r="I310" s="27">
        <v>0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v>1</v>
      </c>
    </row>
    <row r="311" spans="1:15" x14ac:dyDescent="0.25">
      <c r="A311" s="12" t="s">
        <v>608</v>
      </c>
      <c r="B311" s="13">
        <v>1</v>
      </c>
      <c r="C311" s="13">
        <v>0</v>
      </c>
      <c r="D311" s="29">
        <v>0</v>
      </c>
      <c r="E311" s="13">
        <v>0</v>
      </c>
      <c r="F311" s="13">
        <v>0</v>
      </c>
      <c r="G311" s="13">
        <v>1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1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29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1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29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1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29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1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29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1">
        <v>0</v>
      </c>
    </row>
    <row r="316" spans="1:15" ht="16.7" customHeight="1" x14ac:dyDescent="0.25">
      <c r="A316" s="31" t="s">
        <v>613</v>
      </c>
      <c r="B316" s="27">
        <v>0</v>
      </c>
      <c r="C316" s="27">
        <v>15</v>
      </c>
      <c r="D316" s="28">
        <v>-1</v>
      </c>
      <c r="E316" s="27">
        <v>0</v>
      </c>
      <c r="F316" s="27">
        <v>0</v>
      </c>
      <c r="G316" s="27">
        <v>3</v>
      </c>
      <c r="H316" s="27">
        <v>2</v>
      </c>
      <c r="I316" s="27">
        <v>0</v>
      </c>
      <c r="J316" s="27">
        <v>0</v>
      </c>
      <c r="K316" s="27">
        <v>0</v>
      </c>
      <c r="L316" s="27">
        <v>0</v>
      </c>
      <c r="M316" s="27">
        <v>0</v>
      </c>
      <c r="N316" s="27">
        <v>0</v>
      </c>
      <c r="O316" s="27">
        <v>7</v>
      </c>
    </row>
    <row r="317" spans="1:15" x14ac:dyDescent="0.25">
      <c r="A317" s="12" t="s">
        <v>614</v>
      </c>
      <c r="B317" s="13">
        <v>0</v>
      </c>
      <c r="C317" s="13">
        <v>15</v>
      </c>
      <c r="D317" s="29">
        <v>-1</v>
      </c>
      <c r="E317" s="13">
        <v>0</v>
      </c>
      <c r="F317" s="13">
        <v>0</v>
      </c>
      <c r="G317" s="13">
        <v>3</v>
      </c>
      <c r="H317" s="13">
        <v>2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1">
        <v>7</v>
      </c>
    </row>
    <row r="318" spans="1:15" ht="16.7" customHeight="1" x14ac:dyDescent="0.25">
      <c r="A318" s="31" t="s">
        <v>615</v>
      </c>
      <c r="B318" s="27">
        <v>0</v>
      </c>
      <c r="C318" s="27">
        <v>0</v>
      </c>
      <c r="D318" s="28">
        <v>0</v>
      </c>
      <c r="E318" s="27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29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1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29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1">
        <v>0</v>
      </c>
    </row>
    <row r="321" spans="1:15" ht="16.7" customHeight="1" x14ac:dyDescent="0.25">
      <c r="A321" s="31" t="s">
        <v>618</v>
      </c>
      <c r="B321" s="27">
        <v>2730</v>
      </c>
      <c r="C321" s="27">
        <v>2319</v>
      </c>
      <c r="D321" s="28">
        <v>0.17723156532988399</v>
      </c>
      <c r="E321" s="27">
        <v>14</v>
      </c>
      <c r="F321" s="27">
        <v>1</v>
      </c>
      <c r="G321" s="27">
        <v>54</v>
      </c>
      <c r="H321" s="27">
        <v>2</v>
      </c>
      <c r="I321" s="27">
        <v>0</v>
      </c>
      <c r="J321" s="27">
        <v>0</v>
      </c>
      <c r="K321" s="27">
        <v>0</v>
      </c>
      <c r="L321" s="27">
        <v>0</v>
      </c>
      <c r="M321" s="27">
        <v>1</v>
      </c>
      <c r="N321" s="27">
        <v>0</v>
      </c>
      <c r="O321" s="27">
        <v>31</v>
      </c>
    </row>
    <row r="322" spans="1:15" x14ac:dyDescent="0.25">
      <c r="A322" s="12" t="s">
        <v>619</v>
      </c>
      <c r="B322" s="13">
        <v>2730</v>
      </c>
      <c r="C322" s="13">
        <v>2319</v>
      </c>
      <c r="D322" s="29">
        <v>0.17723156532988399</v>
      </c>
      <c r="E322" s="13">
        <v>14</v>
      </c>
      <c r="F322" s="13">
        <v>1</v>
      </c>
      <c r="G322" s="13">
        <v>54</v>
      </c>
      <c r="H322" s="13">
        <v>2</v>
      </c>
      <c r="I322" s="13">
        <v>0</v>
      </c>
      <c r="J322" s="13">
        <v>0</v>
      </c>
      <c r="K322" s="13">
        <v>0</v>
      </c>
      <c r="L322" s="13">
        <v>0</v>
      </c>
      <c r="M322" s="13">
        <v>1</v>
      </c>
      <c r="N322" s="13">
        <v>0</v>
      </c>
      <c r="O322" s="21">
        <v>31</v>
      </c>
    </row>
    <row r="323" spans="1:15" ht="16.7" customHeight="1" x14ac:dyDescent="0.25">
      <c r="A323" s="31" t="s">
        <v>620</v>
      </c>
      <c r="B323" s="27">
        <v>0</v>
      </c>
      <c r="C323" s="27">
        <v>0</v>
      </c>
      <c r="D323" s="28">
        <v>0</v>
      </c>
      <c r="E323" s="27">
        <v>0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</row>
    <row r="324" spans="1:15" x14ac:dyDescent="0.25">
      <c r="A324" s="12" t="s">
        <v>621</v>
      </c>
      <c r="B324" s="13">
        <v>0</v>
      </c>
      <c r="C324" s="13">
        <v>0</v>
      </c>
      <c r="D324" s="29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1">
        <v>0</v>
      </c>
    </row>
    <row r="325" spans="1:15" ht="16.7" customHeight="1" x14ac:dyDescent="0.25">
      <c r="A325" s="31" t="s">
        <v>622</v>
      </c>
      <c r="B325" s="27">
        <v>0</v>
      </c>
      <c r="C325" s="27">
        <v>0</v>
      </c>
      <c r="D325" s="28">
        <v>0</v>
      </c>
      <c r="E325" s="27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29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1">
        <v>0</v>
      </c>
    </row>
    <row r="327" spans="1:15" ht="16.7" customHeight="1" x14ac:dyDescent="0.25">
      <c r="A327" s="32" t="s">
        <v>624</v>
      </c>
      <c r="B327" s="27">
        <v>14217</v>
      </c>
      <c r="C327" s="27">
        <v>14058</v>
      </c>
      <c r="D327" s="28">
        <v>1.1310285958173299E-2</v>
      </c>
      <c r="E327" s="27">
        <v>2299</v>
      </c>
      <c r="F327" s="27">
        <v>2232</v>
      </c>
      <c r="G327" s="27">
        <v>3106</v>
      </c>
      <c r="H327" s="27">
        <v>2189</v>
      </c>
      <c r="I327" s="27">
        <v>32</v>
      </c>
      <c r="J327" s="27">
        <v>24</v>
      </c>
      <c r="K327" s="27">
        <v>1</v>
      </c>
      <c r="L327" s="27">
        <v>1</v>
      </c>
      <c r="M327" s="27">
        <v>61</v>
      </c>
      <c r="N327" s="27">
        <v>130</v>
      </c>
      <c r="O327" s="27">
        <v>3224</v>
      </c>
    </row>
  </sheetData>
  <sheetProtection algorithmName="SHA-512" hashValue="a/Vu+AF+gDewplRl8X0LquxFZPzo2lB0pD8wxdsRXqaXmHgH0MaCJKZTSZ7dtOlk+MlFXXBMzH9QNciZZcz9Lw==" saltValue="enWkTpxOMl/0TS9RZhuniQ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193" t="s">
        <v>627</v>
      </c>
      <c r="B4" s="12" t="s">
        <v>628</v>
      </c>
      <c r="C4" s="21">
        <v>0</v>
      </c>
    </row>
    <row r="5" spans="1:3" x14ac:dyDescent="0.25">
      <c r="A5" s="194"/>
      <c r="B5" s="12" t="s">
        <v>311</v>
      </c>
      <c r="C5" s="21">
        <v>58</v>
      </c>
    </row>
    <row r="6" spans="1:3" x14ac:dyDescent="0.25">
      <c r="A6" s="194"/>
      <c r="B6" s="12" t="s">
        <v>629</v>
      </c>
      <c r="C6" s="21">
        <v>5</v>
      </c>
    </row>
    <row r="7" spans="1:3" x14ac:dyDescent="0.25">
      <c r="A7" s="194"/>
      <c r="B7" s="12" t="s">
        <v>630</v>
      </c>
      <c r="C7" s="21">
        <v>9</v>
      </c>
    </row>
    <row r="8" spans="1:3" x14ac:dyDescent="0.25">
      <c r="A8" s="194"/>
      <c r="B8" s="12" t="s">
        <v>631</v>
      </c>
      <c r="C8" s="21">
        <v>37</v>
      </c>
    </row>
    <row r="9" spans="1:3" x14ac:dyDescent="0.25">
      <c r="A9" s="194"/>
      <c r="B9" s="12" t="s">
        <v>632</v>
      </c>
      <c r="C9" s="21">
        <v>32</v>
      </c>
    </row>
    <row r="10" spans="1:3" x14ac:dyDescent="0.25">
      <c r="A10" s="194"/>
      <c r="B10" s="12" t="s">
        <v>633</v>
      </c>
      <c r="C10" s="21">
        <v>70</v>
      </c>
    </row>
    <row r="11" spans="1:3" x14ac:dyDescent="0.25">
      <c r="A11" s="194"/>
      <c r="B11" s="12" t="s">
        <v>408</v>
      </c>
      <c r="C11" s="21">
        <v>39</v>
      </c>
    </row>
    <row r="12" spans="1:3" x14ac:dyDescent="0.25">
      <c r="A12" s="194"/>
      <c r="B12" s="12" t="s">
        <v>634</v>
      </c>
      <c r="C12" s="21">
        <v>7</v>
      </c>
    </row>
    <row r="13" spans="1:3" x14ac:dyDescent="0.25">
      <c r="A13" s="194"/>
      <c r="B13" s="12" t="s">
        <v>635</v>
      </c>
      <c r="C13" s="21">
        <v>1</v>
      </c>
    </row>
    <row r="14" spans="1:3" x14ac:dyDescent="0.25">
      <c r="A14" s="194"/>
      <c r="B14" s="12" t="s">
        <v>478</v>
      </c>
      <c r="C14" s="21">
        <v>0</v>
      </c>
    </row>
    <row r="15" spans="1:3" x14ac:dyDescent="0.25">
      <c r="A15" s="194"/>
      <c r="B15" s="12" t="s">
        <v>636</v>
      </c>
      <c r="C15" s="21">
        <v>20</v>
      </c>
    </row>
    <row r="16" spans="1:3" x14ac:dyDescent="0.25">
      <c r="A16" s="194"/>
      <c r="B16" s="12" t="s">
        <v>637</v>
      </c>
      <c r="C16" s="21">
        <v>59</v>
      </c>
    </row>
    <row r="17" spans="1:3" x14ac:dyDescent="0.25">
      <c r="A17" s="194"/>
      <c r="B17" s="12" t="s">
        <v>638</v>
      </c>
      <c r="C17" s="21">
        <v>9</v>
      </c>
    </row>
    <row r="18" spans="1:3" x14ac:dyDescent="0.25">
      <c r="A18" s="195"/>
      <c r="B18" s="12" t="s">
        <v>107</v>
      </c>
      <c r="C18" s="21">
        <v>232</v>
      </c>
    </row>
    <row r="19" spans="1:3" x14ac:dyDescent="0.25">
      <c r="A19" s="193" t="s">
        <v>639</v>
      </c>
      <c r="B19" s="12" t="s">
        <v>640</v>
      </c>
      <c r="C19" s="21">
        <v>26</v>
      </c>
    </row>
    <row r="20" spans="1:3" x14ac:dyDescent="0.25">
      <c r="A20" s="195"/>
      <c r="B20" s="12" t="s">
        <v>641</v>
      </c>
      <c r="C20" s="21">
        <v>0</v>
      </c>
    </row>
    <row r="21" spans="1:3" x14ac:dyDescent="0.25">
      <c r="A21" s="193" t="s">
        <v>642</v>
      </c>
      <c r="B21" s="12" t="s">
        <v>643</v>
      </c>
      <c r="C21" s="21">
        <v>97</v>
      </c>
    </row>
    <row r="22" spans="1:3" x14ac:dyDescent="0.25">
      <c r="A22" s="194"/>
      <c r="B22" s="12" t="s">
        <v>644</v>
      </c>
      <c r="C22" s="21">
        <v>29</v>
      </c>
    </row>
    <row r="23" spans="1:3" x14ac:dyDescent="0.25">
      <c r="A23" s="195"/>
      <c r="B23" s="15" t="s">
        <v>645</v>
      </c>
      <c r="C23" s="33">
        <v>5</v>
      </c>
    </row>
    <row r="24" spans="1:3" ht="18.399999999999999" customHeight="1" x14ac:dyDescent="0.25">
      <c r="A24" s="5"/>
      <c r="B24" s="6" t="s">
        <v>646</v>
      </c>
    </row>
    <row r="25" spans="1:3" ht="16.7" customHeight="1" x14ac:dyDescent="0.25">
      <c r="A25" s="11" t="s">
        <v>647</v>
      </c>
      <c r="B25" s="18"/>
      <c r="C25" s="21">
        <v>222</v>
      </c>
    </row>
    <row r="26" spans="1:3" x14ac:dyDescent="0.25">
      <c r="A26" s="193" t="s">
        <v>283</v>
      </c>
      <c r="B26" s="12" t="s">
        <v>648</v>
      </c>
      <c r="C26" s="21">
        <v>1</v>
      </c>
    </row>
    <row r="27" spans="1:3" x14ac:dyDescent="0.25">
      <c r="A27" s="194"/>
      <c r="B27" s="12" t="s">
        <v>649</v>
      </c>
      <c r="C27" s="21">
        <v>34</v>
      </c>
    </row>
    <row r="28" spans="1:3" x14ac:dyDescent="0.25">
      <c r="A28" s="194"/>
      <c r="B28" s="12" t="s">
        <v>650</v>
      </c>
      <c r="C28" s="21">
        <v>0</v>
      </c>
    </row>
    <row r="29" spans="1:3" x14ac:dyDescent="0.25">
      <c r="A29" s="195"/>
      <c r="B29" s="12" t="s">
        <v>651</v>
      </c>
      <c r="C29" s="21">
        <v>0</v>
      </c>
    </row>
    <row r="30" spans="1:3" ht="16.7" customHeight="1" x14ac:dyDescent="0.25">
      <c r="A30" s="11" t="s">
        <v>652</v>
      </c>
      <c r="B30" s="18"/>
      <c r="C30" s="21">
        <v>27</v>
      </c>
    </row>
    <row r="31" spans="1:3" ht="16.7" customHeight="1" x14ac:dyDescent="0.25">
      <c r="A31" s="11" t="s">
        <v>653</v>
      </c>
      <c r="B31" s="18"/>
      <c r="C31" s="21">
        <v>103</v>
      </c>
    </row>
    <row r="32" spans="1:3" ht="16.7" customHeight="1" x14ac:dyDescent="0.25">
      <c r="A32" s="11" t="s">
        <v>654</v>
      </c>
      <c r="B32" s="18"/>
      <c r="C32" s="21">
        <v>40</v>
      </c>
    </row>
    <row r="33" spans="1:3" ht="16.7" customHeight="1" x14ac:dyDescent="0.25">
      <c r="A33" s="11" t="s">
        <v>655</v>
      </c>
      <c r="B33" s="18"/>
      <c r="C33" s="21">
        <v>0</v>
      </c>
    </row>
    <row r="34" spans="1:3" ht="16.7" customHeight="1" x14ac:dyDescent="0.25">
      <c r="A34" s="11" t="s">
        <v>656</v>
      </c>
      <c r="B34" s="18"/>
      <c r="C34" s="21">
        <v>0</v>
      </c>
    </row>
    <row r="35" spans="1:3" ht="16.7" customHeight="1" x14ac:dyDescent="0.25">
      <c r="A35" s="11" t="s">
        <v>657</v>
      </c>
      <c r="B35" s="18"/>
      <c r="C35" s="21">
        <v>0</v>
      </c>
    </row>
    <row r="36" spans="1:3" ht="16.7" customHeight="1" x14ac:dyDescent="0.25">
      <c r="A36" s="11" t="s">
        <v>645</v>
      </c>
      <c r="B36" s="18"/>
      <c r="C36" s="21">
        <v>61</v>
      </c>
    </row>
    <row r="37" spans="1:3" x14ac:dyDescent="0.25">
      <c r="A37" s="193" t="s">
        <v>658</v>
      </c>
      <c r="B37" s="12" t="s">
        <v>659</v>
      </c>
      <c r="C37" s="21">
        <v>28</v>
      </c>
    </row>
    <row r="38" spans="1:3" x14ac:dyDescent="0.25">
      <c r="A38" s="194"/>
      <c r="B38" s="12" t="s">
        <v>660</v>
      </c>
      <c r="C38" s="21">
        <v>0</v>
      </c>
    </row>
    <row r="39" spans="1:3" x14ac:dyDescent="0.25">
      <c r="A39" s="194"/>
      <c r="B39" s="12" t="s">
        <v>661</v>
      </c>
      <c r="C39" s="21">
        <v>0</v>
      </c>
    </row>
    <row r="40" spans="1:3" x14ac:dyDescent="0.25">
      <c r="A40" s="194"/>
      <c r="B40" s="12" t="s">
        <v>662</v>
      </c>
      <c r="C40" s="21">
        <v>0</v>
      </c>
    </row>
    <row r="41" spans="1:3" x14ac:dyDescent="0.25">
      <c r="A41" s="195"/>
      <c r="B41" s="15" t="s">
        <v>663</v>
      </c>
      <c r="C41" s="33">
        <v>0</v>
      </c>
    </row>
    <row r="42" spans="1:3" ht="18.399999999999999" customHeight="1" x14ac:dyDescent="0.25">
      <c r="A42" s="5"/>
      <c r="B42" s="6" t="s">
        <v>664</v>
      </c>
    </row>
    <row r="43" spans="1:3" ht="16.7" customHeight="1" x14ac:dyDescent="0.25">
      <c r="A43" s="11" t="s">
        <v>78</v>
      </c>
      <c r="B43" s="18"/>
      <c r="C43" s="21">
        <v>15</v>
      </c>
    </row>
    <row r="44" spans="1:3" x14ac:dyDescent="0.25">
      <c r="A44" s="193" t="s">
        <v>77</v>
      </c>
      <c r="B44" s="12" t="s">
        <v>665</v>
      </c>
      <c r="C44" s="21">
        <v>42</v>
      </c>
    </row>
    <row r="45" spans="1:3" x14ac:dyDescent="0.25">
      <c r="A45" s="195"/>
      <c r="B45" s="12" t="s">
        <v>666</v>
      </c>
      <c r="C45" s="21">
        <v>178</v>
      </c>
    </row>
    <row r="46" spans="1:3" x14ac:dyDescent="0.25">
      <c r="A46" s="193" t="s">
        <v>667</v>
      </c>
      <c r="B46" s="12" t="s">
        <v>668</v>
      </c>
      <c r="C46" s="21">
        <v>23</v>
      </c>
    </row>
    <row r="47" spans="1:3" x14ac:dyDescent="0.25">
      <c r="A47" s="195"/>
      <c r="B47" s="15" t="s">
        <v>669</v>
      </c>
      <c r="C47" s="33">
        <v>0</v>
      </c>
    </row>
    <row r="48" spans="1:3" ht="18.399999999999999" customHeight="1" x14ac:dyDescent="0.25">
      <c r="A48" s="5"/>
      <c r="B48" s="6" t="s">
        <v>670</v>
      </c>
    </row>
    <row r="49" spans="1:3" x14ac:dyDescent="0.25">
      <c r="A49" s="193" t="s">
        <v>205</v>
      </c>
      <c r="B49" s="12" t="s">
        <v>18</v>
      </c>
      <c r="C49" s="21">
        <v>735</v>
      </c>
    </row>
    <row r="50" spans="1:3" x14ac:dyDescent="0.25">
      <c r="A50" s="194"/>
      <c r="B50" s="12" t="s">
        <v>671</v>
      </c>
      <c r="C50" s="21">
        <v>48</v>
      </c>
    </row>
    <row r="51" spans="1:3" x14ac:dyDescent="0.25">
      <c r="A51" s="194"/>
      <c r="B51" s="12" t="s">
        <v>672</v>
      </c>
      <c r="C51" s="21">
        <v>67</v>
      </c>
    </row>
    <row r="52" spans="1:3" x14ac:dyDescent="0.25">
      <c r="A52" s="194"/>
      <c r="B52" s="12" t="s">
        <v>673</v>
      </c>
      <c r="C52" s="21">
        <v>291</v>
      </c>
    </row>
    <row r="53" spans="1:3" x14ac:dyDescent="0.25">
      <c r="A53" s="195"/>
      <c r="B53" s="12" t="s">
        <v>674</v>
      </c>
      <c r="C53" s="21">
        <v>26</v>
      </c>
    </row>
    <row r="54" spans="1:3" x14ac:dyDescent="0.25">
      <c r="A54" s="193" t="s">
        <v>675</v>
      </c>
      <c r="B54" s="12" t="s">
        <v>676</v>
      </c>
      <c r="C54" s="21">
        <v>303</v>
      </c>
    </row>
    <row r="55" spans="1:3" x14ac:dyDescent="0.25">
      <c r="A55" s="194"/>
      <c r="B55" s="12" t="s">
        <v>677</v>
      </c>
      <c r="C55" s="21">
        <v>23</v>
      </c>
    </row>
    <row r="56" spans="1:3" x14ac:dyDescent="0.25">
      <c r="A56" s="194"/>
      <c r="B56" s="12" t="s">
        <v>678</v>
      </c>
      <c r="C56" s="21">
        <v>32</v>
      </c>
    </row>
    <row r="57" spans="1:3" x14ac:dyDescent="0.25">
      <c r="A57" s="194"/>
      <c r="B57" s="12" t="s">
        <v>679</v>
      </c>
      <c r="C57" s="21">
        <v>142</v>
      </c>
    </row>
    <row r="58" spans="1:3" x14ac:dyDescent="0.25">
      <c r="A58" s="195"/>
      <c r="B58" s="15" t="s">
        <v>674</v>
      </c>
      <c r="C58" s="33">
        <v>106</v>
      </c>
    </row>
    <row r="59" spans="1:3" ht="18.399999999999999" customHeight="1" x14ac:dyDescent="0.25">
      <c r="A59" s="5"/>
      <c r="B59" s="6" t="s">
        <v>680</v>
      </c>
    </row>
    <row r="60" spans="1:3" ht="16.7" customHeight="1" x14ac:dyDescent="0.25">
      <c r="A60" s="11" t="s">
        <v>681</v>
      </c>
      <c r="B60" s="18"/>
      <c r="C60" s="21">
        <v>178</v>
      </c>
    </row>
    <row r="61" spans="1:3" ht="16.7" customHeight="1" x14ac:dyDescent="0.25">
      <c r="A61" s="11" t="s">
        <v>682</v>
      </c>
      <c r="B61" s="18"/>
      <c r="C61" s="21">
        <v>621</v>
      </c>
    </row>
    <row r="62" spans="1:3" ht="16.7" customHeight="1" x14ac:dyDescent="0.25">
      <c r="A62" s="11" t="s">
        <v>683</v>
      </c>
      <c r="B62" s="18"/>
      <c r="C62" s="21">
        <v>61</v>
      </c>
    </row>
    <row r="63" spans="1:3" x14ac:dyDescent="0.25">
      <c r="A63" s="193" t="s">
        <v>684</v>
      </c>
      <c r="B63" s="12" t="s">
        <v>685</v>
      </c>
      <c r="C63" s="21">
        <v>0</v>
      </c>
    </row>
    <row r="64" spans="1:3" x14ac:dyDescent="0.25">
      <c r="A64" s="195"/>
      <c r="B64" s="12" t="s">
        <v>686</v>
      </c>
      <c r="C64" s="21">
        <v>55</v>
      </c>
    </row>
    <row r="65" spans="1:3" ht="16.7" customHeight="1" x14ac:dyDescent="0.25">
      <c r="A65" s="11" t="s">
        <v>687</v>
      </c>
      <c r="B65" s="18"/>
      <c r="C65" s="21">
        <v>0</v>
      </c>
    </row>
    <row r="66" spans="1:3" ht="16.7" customHeight="1" x14ac:dyDescent="0.25">
      <c r="A66" s="11" t="s">
        <v>688</v>
      </c>
      <c r="B66" s="18"/>
      <c r="C66" s="21">
        <v>43</v>
      </c>
    </row>
    <row r="67" spans="1:3" ht="16.7" customHeight="1" x14ac:dyDescent="0.25">
      <c r="A67" s="11" t="s">
        <v>689</v>
      </c>
      <c r="B67" s="18"/>
      <c r="C67" s="21">
        <v>6</v>
      </c>
    </row>
    <row r="68" spans="1:3" ht="16.7" customHeight="1" x14ac:dyDescent="0.25">
      <c r="A68" s="11" t="s">
        <v>690</v>
      </c>
      <c r="B68" s="18"/>
      <c r="C68" s="21">
        <v>24</v>
      </c>
    </row>
    <row r="69" spans="1:3" ht="16.7" customHeight="1" x14ac:dyDescent="0.25">
      <c r="A69" s="11" t="s">
        <v>691</v>
      </c>
      <c r="B69" s="18"/>
      <c r="C69" s="21">
        <v>1</v>
      </c>
    </row>
    <row r="70" spans="1:3" ht="16.7" customHeight="1" x14ac:dyDescent="0.25">
      <c r="A70" s="11" t="s">
        <v>692</v>
      </c>
      <c r="B70" s="19"/>
      <c r="C70" s="33">
        <v>0</v>
      </c>
    </row>
  </sheetData>
  <sheetProtection algorithmName="SHA-512" hashValue="fE2txPufcq1Ez9uh+SSlq/vwn7fpfLY9Ds6bzHmDENgkVKyZ8j+4+bL++9uvQE0jRUeHNFCweXfurX3KjcH6fQ==" saltValue="2mz1dwP2aheziGSMxSDZCw==" spinCount="100000" sheet="1" objects="1" scenarios="1"/>
  <mergeCells count="10">
    <mergeCell ref="A44:A45"/>
    <mergeCell ref="A46:A47"/>
    <mergeCell ref="A49:A53"/>
    <mergeCell ref="A54:A58"/>
    <mergeCell ref="A63:A64"/>
    <mergeCell ref="A4:A18"/>
    <mergeCell ref="A19:A20"/>
    <mergeCell ref="A21:A23"/>
    <mergeCell ref="A26:A29"/>
    <mergeCell ref="A37:A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4" t="s">
        <v>693</v>
      </c>
    </row>
    <row r="3" spans="1:3" ht="18.399999999999999" customHeight="1" thickBot="1" x14ac:dyDescent="0.3">
      <c r="A3" s="5"/>
      <c r="B3" s="35" t="s">
        <v>694</v>
      </c>
    </row>
    <row r="4" spans="1:3" ht="15.75" thickTop="1" x14ac:dyDescent="0.25">
      <c r="A4" s="204" t="s">
        <v>695</v>
      </c>
      <c r="B4" s="37" t="s">
        <v>696</v>
      </c>
      <c r="C4" s="38">
        <v>187</v>
      </c>
    </row>
    <row r="5" spans="1:3" x14ac:dyDescent="0.25">
      <c r="A5" s="205"/>
      <c r="B5" s="37" t="s">
        <v>289</v>
      </c>
      <c r="C5" s="38">
        <v>402</v>
      </c>
    </row>
    <row r="6" spans="1:3" x14ac:dyDescent="0.25">
      <c r="A6" s="205"/>
      <c r="B6" s="37" t="s">
        <v>697</v>
      </c>
      <c r="C6" s="38">
        <v>78</v>
      </c>
    </row>
    <row r="7" spans="1:3" x14ac:dyDescent="0.25">
      <c r="A7" s="205"/>
      <c r="B7" s="37" t="s">
        <v>698</v>
      </c>
      <c r="C7" s="38">
        <v>0</v>
      </c>
    </row>
    <row r="8" spans="1:3" x14ac:dyDescent="0.25">
      <c r="A8" s="205"/>
      <c r="B8" s="37" t="s">
        <v>699</v>
      </c>
      <c r="C8" s="38">
        <v>0</v>
      </c>
    </row>
    <row r="9" spans="1:3" x14ac:dyDescent="0.25">
      <c r="A9" s="205"/>
      <c r="B9" s="37" t="s">
        <v>700</v>
      </c>
      <c r="C9" s="38">
        <v>0</v>
      </c>
    </row>
    <row r="10" spans="1:3" ht="15.75" thickBot="1" x14ac:dyDescent="0.3">
      <c r="A10" s="206"/>
      <c r="B10" s="37" t="s">
        <v>701</v>
      </c>
      <c r="C10" s="38">
        <v>0</v>
      </c>
    </row>
    <row r="11" spans="1:3" ht="15.75" thickTop="1" x14ac:dyDescent="0.25">
      <c r="A11" s="204" t="s">
        <v>702</v>
      </c>
      <c r="B11" s="37" t="s">
        <v>60</v>
      </c>
      <c r="C11" s="38">
        <v>126</v>
      </c>
    </row>
    <row r="12" spans="1:3" x14ac:dyDescent="0.25">
      <c r="A12" s="205"/>
      <c r="B12" s="37" t="s">
        <v>703</v>
      </c>
      <c r="C12" s="38">
        <v>32</v>
      </c>
    </row>
    <row r="13" spans="1:3" x14ac:dyDescent="0.25">
      <c r="A13" s="205"/>
      <c r="B13" s="37" t="s">
        <v>704</v>
      </c>
      <c r="C13" s="38">
        <v>67</v>
      </c>
    </row>
    <row r="14" spans="1:3" ht="15.75" thickBot="1" x14ac:dyDescent="0.3">
      <c r="A14" s="206"/>
      <c r="B14" s="39" t="s">
        <v>705</v>
      </c>
      <c r="C14" s="40">
        <v>68</v>
      </c>
    </row>
    <row r="15" spans="1:3" ht="18.399999999999999" customHeight="1" thickTop="1" thickBot="1" x14ac:dyDescent="0.3">
      <c r="A15" s="5"/>
      <c r="B15" s="35" t="s">
        <v>706</v>
      </c>
    </row>
    <row r="16" spans="1:3" ht="16.7" customHeight="1" thickTop="1" thickBot="1" x14ac:dyDescent="0.3">
      <c r="A16" s="36" t="s">
        <v>707</v>
      </c>
      <c r="B16" s="18"/>
      <c r="C16" s="38">
        <v>46</v>
      </c>
    </row>
    <row r="17" spans="1:3" ht="16.7" customHeight="1" thickTop="1" thickBot="1" x14ac:dyDescent="0.3">
      <c r="A17" s="36" t="s">
        <v>708</v>
      </c>
      <c r="B17" s="18"/>
      <c r="C17" s="38">
        <v>23</v>
      </c>
    </row>
    <row r="18" spans="1:3" ht="16.7" customHeight="1" thickTop="1" thickBot="1" x14ac:dyDescent="0.3">
      <c r="A18" s="36" t="s">
        <v>709</v>
      </c>
      <c r="B18" s="18"/>
      <c r="C18" s="38">
        <v>32</v>
      </c>
    </row>
    <row r="19" spans="1:3" ht="16.7" customHeight="1" thickTop="1" thickBot="1" x14ac:dyDescent="0.3">
      <c r="A19" s="36" t="s">
        <v>710</v>
      </c>
      <c r="B19" s="18"/>
      <c r="C19" s="38">
        <v>30</v>
      </c>
    </row>
    <row r="20" spans="1:3" ht="16.7" customHeight="1" thickTop="1" thickBot="1" x14ac:dyDescent="0.3">
      <c r="A20" s="36" t="s">
        <v>711</v>
      </c>
      <c r="B20" s="18"/>
      <c r="C20" s="38">
        <v>123</v>
      </c>
    </row>
    <row r="21" spans="1:3" ht="16.7" customHeight="1" thickTop="1" thickBot="1" x14ac:dyDescent="0.3">
      <c r="A21" s="36" t="s">
        <v>712</v>
      </c>
      <c r="B21" s="18"/>
      <c r="C21" s="38">
        <v>159</v>
      </c>
    </row>
    <row r="22" spans="1:3" ht="16.7" customHeight="1" thickTop="1" thickBot="1" x14ac:dyDescent="0.3">
      <c r="A22" s="36" t="s">
        <v>713</v>
      </c>
      <c r="B22" s="18"/>
      <c r="C22" s="38">
        <v>2</v>
      </c>
    </row>
    <row r="23" spans="1:3" ht="16.7" customHeight="1" thickTop="1" thickBot="1" x14ac:dyDescent="0.3">
      <c r="A23" s="36" t="s">
        <v>714</v>
      </c>
      <c r="B23" s="18"/>
      <c r="C23" s="38">
        <v>5</v>
      </c>
    </row>
    <row r="24" spans="1:3" ht="16.7" customHeight="1" thickTop="1" thickBot="1" x14ac:dyDescent="0.3">
      <c r="A24" s="36" t="s">
        <v>715</v>
      </c>
      <c r="B24" s="18"/>
      <c r="C24" s="38">
        <v>0</v>
      </c>
    </row>
    <row r="25" spans="1:3" ht="16.7" customHeight="1" thickTop="1" thickBot="1" x14ac:dyDescent="0.3">
      <c r="A25" s="36" t="s">
        <v>716</v>
      </c>
      <c r="B25" s="19"/>
      <c r="C25" s="40">
        <v>261</v>
      </c>
    </row>
    <row r="27" spans="1:3" ht="18.399999999999999" customHeight="1" thickBot="1" x14ac:dyDescent="0.3">
      <c r="A27" s="5"/>
      <c r="B27" s="35" t="s">
        <v>717</v>
      </c>
    </row>
    <row r="28" spans="1:3" ht="16.7" customHeight="1" thickTop="1" thickBot="1" x14ac:dyDescent="0.3">
      <c r="A28" s="36" t="s">
        <v>718</v>
      </c>
      <c r="B28" s="18"/>
      <c r="C28" s="38">
        <v>0</v>
      </c>
    </row>
    <row r="29" spans="1:3" ht="16.7" customHeight="1" thickTop="1" thickBot="1" x14ac:dyDescent="0.3">
      <c r="A29" s="36" t="s">
        <v>719</v>
      </c>
      <c r="B29" s="18"/>
      <c r="C29" s="38">
        <v>58</v>
      </c>
    </row>
    <row r="30" spans="1:3" ht="16.7" customHeight="1" thickTop="1" thickBot="1" x14ac:dyDescent="0.3">
      <c r="A30" s="36" t="s">
        <v>720</v>
      </c>
      <c r="B30" s="18"/>
      <c r="C30" s="38">
        <v>122</v>
      </c>
    </row>
    <row r="31" spans="1:3" ht="16.7" customHeight="1" thickTop="1" thickBot="1" x14ac:dyDescent="0.3">
      <c r="A31" s="36" t="s">
        <v>721</v>
      </c>
      <c r="B31" s="18"/>
      <c r="C31" s="38">
        <v>143</v>
      </c>
    </row>
    <row r="32" spans="1:3" ht="16.7" customHeight="1" thickTop="1" thickBot="1" x14ac:dyDescent="0.3">
      <c r="A32" s="36" t="s">
        <v>722</v>
      </c>
      <c r="B32" s="18"/>
      <c r="C32" s="38">
        <v>27</v>
      </c>
    </row>
    <row r="33" spans="1:6" ht="16.7" customHeight="1" thickTop="1" thickBot="1" x14ac:dyDescent="0.3">
      <c r="A33" s="36" t="s">
        <v>723</v>
      </c>
      <c r="B33" s="18"/>
      <c r="C33" s="38">
        <v>110</v>
      </c>
    </row>
    <row r="34" spans="1:6" ht="16.7" customHeight="1" thickTop="1" thickBot="1" x14ac:dyDescent="0.3">
      <c r="A34" s="36" t="s">
        <v>724</v>
      </c>
      <c r="B34" s="18"/>
      <c r="C34" s="38">
        <v>122</v>
      </c>
    </row>
    <row r="35" spans="1:6" ht="16.7" customHeight="1" thickTop="1" thickBot="1" x14ac:dyDescent="0.3">
      <c r="A35" s="36" t="s">
        <v>725</v>
      </c>
      <c r="B35" s="19"/>
      <c r="C35" s="40">
        <v>0</v>
      </c>
    </row>
    <row r="37" spans="1:6" ht="18.399999999999999" customHeight="1" thickBot="1" x14ac:dyDescent="0.3">
      <c r="A37" s="5"/>
      <c r="B37" s="35" t="s">
        <v>726</v>
      </c>
    </row>
    <row r="38" spans="1:6" ht="16.7" customHeight="1" thickTop="1" thickBot="1" x14ac:dyDescent="0.3">
      <c r="A38" s="7"/>
      <c r="B38" s="8"/>
      <c r="C38" s="41" t="s">
        <v>100</v>
      </c>
      <c r="D38" s="41" t="s">
        <v>727</v>
      </c>
      <c r="E38" s="41" t="s">
        <v>704</v>
      </c>
      <c r="F38" s="41" t="s">
        <v>703</v>
      </c>
    </row>
    <row r="39" spans="1:6" ht="15.75" thickTop="1" x14ac:dyDescent="0.25">
      <c r="A39" s="204" t="s">
        <v>627</v>
      </c>
      <c r="B39" s="37" t="s">
        <v>728</v>
      </c>
      <c r="C39" s="42">
        <v>0</v>
      </c>
      <c r="D39" s="42">
        <v>0</v>
      </c>
      <c r="E39" s="42">
        <v>0</v>
      </c>
      <c r="F39" s="38">
        <v>0</v>
      </c>
    </row>
    <row r="40" spans="1:6" x14ac:dyDescent="0.25">
      <c r="A40" s="205"/>
      <c r="B40" s="37" t="s">
        <v>729</v>
      </c>
      <c r="C40" s="42">
        <v>0</v>
      </c>
      <c r="D40" s="42">
        <v>0</v>
      </c>
      <c r="E40" s="42">
        <v>0</v>
      </c>
      <c r="F40" s="38">
        <v>0</v>
      </c>
    </row>
    <row r="41" spans="1:6" x14ac:dyDescent="0.25">
      <c r="A41" s="205"/>
      <c r="B41" s="37" t="s">
        <v>730</v>
      </c>
      <c r="C41" s="42">
        <v>0</v>
      </c>
      <c r="D41" s="42">
        <v>0</v>
      </c>
      <c r="E41" s="42">
        <v>0</v>
      </c>
      <c r="F41" s="38">
        <v>0</v>
      </c>
    </row>
    <row r="42" spans="1:6" x14ac:dyDescent="0.25">
      <c r="A42" s="205"/>
      <c r="B42" s="37" t="s">
        <v>731</v>
      </c>
      <c r="C42" s="42">
        <v>0</v>
      </c>
      <c r="D42" s="42">
        <v>0</v>
      </c>
      <c r="E42" s="42">
        <v>0</v>
      </c>
      <c r="F42" s="38">
        <v>0</v>
      </c>
    </row>
    <row r="43" spans="1:6" x14ac:dyDescent="0.25">
      <c r="A43" s="205"/>
      <c r="B43" s="37" t="s">
        <v>311</v>
      </c>
      <c r="C43" s="42">
        <v>114</v>
      </c>
      <c r="D43" s="42">
        <v>14</v>
      </c>
      <c r="E43" s="42">
        <v>6</v>
      </c>
      <c r="F43" s="38">
        <v>7</v>
      </c>
    </row>
    <row r="44" spans="1:6" x14ac:dyDescent="0.25">
      <c r="A44" s="205"/>
      <c r="B44" s="37" t="s">
        <v>732</v>
      </c>
      <c r="C44" s="42">
        <v>280</v>
      </c>
      <c r="D44" s="42">
        <v>57</v>
      </c>
      <c r="E44" s="42">
        <v>22</v>
      </c>
      <c r="F44" s="38">
        <v>15</v>
      </c>
    </row>
    <row r="45" spans="1:6" x14ac:dyDescent="0.25">
      <c r="A45" s="205"/>
      <c r="B45" s="37" t="s">
        <v>733</v>
      </c>
      <c r="C45" s="42">
        <v>39</v>
      </c>
      <c r="D45" s="42">
        <v>6</v>
      </c>
      <c r="E45" s="42">
        <v>4</v>
      </c>
      <c r="F45" s="38">
        <v>0</v>
      </c>
    </row>
    <row r="46" spans="1:6" x14ac:dyDescent="0.25">
      <c r="A46" s="205"/>
      <c r="B46" s="37" t="s">
        <v>734</v>
      </c>
      <c r="C46" s="42">
        <v>5</v>
      </c>
      <c r="D46" s="42">
        <v>1</v>
      </c>
      <c r="E46" s="42">
        <v>0</v>
      </c>
      <c r="F46" s="38">
        <v>1</v>
      </c>
    </row>
    <row r="47" spans="1:6" x14ac:dyDescent="0.25">
      <c r="A47" s="205"/>
      <c r="B47" s="37" t="s">
        <v>735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05"/>
      <c r="B48" s="37" t="s">
        <v>736</v>
      </c>
      <c r="C48" s="42">
        <v>48</v>
      </c>
      <c r="D48" s="42">
        <v>27</v>
      </c>
      <c r="E48" s="42">
        <v>11</v>
      </c>
      <c r="F48" s="38">
        <v>10</v>
      </c>
    </row>
    <row r="49" spans="1:6" x14ac:dyDescent="0.25">
      <c r="A49" s="205"/>
      <c r="B49" s="37" t="s">
        <v>737</v>
      </c>
      <c r="C49" s="42">
        <v>17</v>
      </c>
      <c r="D49" s="42">
        <v>5</v>
      </c>
      <c r="E49" s="42">
        <v>5</v>
      </c>
      <c r="F49" s="38">
        <v>3</v>
      </c>
    </row>
    <row r="50" spans="1:6" x14ac:dyDescent="0.25">
      <c r="A50" s="205"/>
      <c r="B50" s="37" t="s">
        <v>738</v>
      </c>
      <c r="C50" s="42">
        <v>0</v>
      </c>
      <c r="D50" s="42">
        <v>0</v>
      </c>
      <c r="E50" s="42">
        <v>0</v>
      </c>
      <c r="F50" s="38">
        <v>0</v>
      </c>
    </row>
    <row r="51" spans="1:6" x14ac:dyDescent="0.25">
      <c r="A51" s="205"/>
      <c r="B51" s="37" t="s">
        <v>349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205"/>
      <c r="B52" s="37" t="s">
        <v>739</v>
      </c>
      <c r="C52" s="42">
        <v>1</v>
      </c>
      <c r="D52" s="42">
        <v>0</v>
      </c>
      <c r="E52" s="42">
        <v>1</v>
      </c>
      <c r="F52" s="38">
        <v>1</v>
      </c>
    </row>
    <row r="53" spans="1:6" x14ac:dyDescent="0.25">
      <c r="A53" s="205"/>
      <c r="B53" s="37" t="s">
        <v>740</v>
      </c>
      <c r="C53" s="42">
        <v>2</v>
      </c>
      <c r="D53" s="42">
        <v>0</v>
      </c>
      <c r="E53" s="42">
        <v>0</v>
      </c>
      <c r="F53" s="38">
        <v>0</v>
      </c>
    </row>
    <row r="54" spans="1:6" x14ac:dyDescent="0.25">
      <c r="A54" s="205"/>
      <c r="B54" s="37" t="s">
        <v>741</v>
      </c>
      <c r="C54" s="42">
        <v>0</v>
      </c>
      <c r="D54" s="42">
        <v>0</v>
      </c>
      <c r="E54" s="42">
        <v>0</v>
      </c>
      <c r="F54" s="38">
        <v>0</v>
      </c>
    </row>
    <row r="55" spans="1:6" x14ac:dyDescent="0.25">
      <c r="A55" s="205"/>
      <c r="B55" s="37" t="s">
        <v>742</v>
      </c>
      <c r="C55" s="42">
        <v>50</v>
      </c>
      <c r="D55" s="42">
        <v>5</v>
      </c>
      <c r="E55" s="42">
        <v>6</v>
      </c>
      <c r="F55" s="38">
        <v>2</v>
      </c>
    </row>
    <row r="56" spans="1:6" x14ac:dyDescent="0.25">
      <c r="A56" s="205"/>
      <c r="B56" s="37" t="s">
        <v>743</v>
      </c>
      <c r="C56" s="42">
        <v>0</v>
      </c>
      <c r="D56" s="42">
        <v>1</v>
      </c>
      <c r="E56" s="42">
        <v>0</v>
      </c>
      <c r="F56" s="38">
        <v>0</v>
      </c>
    </row>
    <row r="57" spans="1:6" ht="15.75" thickBot="1" x14ac:dyDescent="0.3">
      <c r="A57" s="206"/>
      <c r="B57" s="37" t="s">
        <v>744</v>
      </c>
      <c r="C57" s="42">
        <v>2</v>
      </c>
      <c r="D57" s="42">
        <v>1</v>
      </c>
      <c r="E57" s="42">
        <v>0</v>
      </c>
      <c r="F57" s="38">
        <v>1</v>
      </c>
    </row>
    <row r="58" spans="1:6" ht="16.7" customHeight="1" thickTop="1" thickBot="1" x14ac:dyDescent="0.3">
      <c r="A58" s="202" t="s">
        <v>745</v>
      </c>
      <c r="B58" s="203"/>
      <c r="C58" s="43">
        <v>558</v>
      </c>
      <c r="D58" s="43">
        <v>117</v>
      </c>
      <c r="E58" s="43">
        <v>55</v>
      </c>
      <c r="F58" s="43">
        <v>40</v>
      </c>
    </row>
    <row r="59" spans="1:6" ht="15.75" thickTop="1" x14ac:dyDescent="0.25">
      <c r="A59" s="204" t="s">
        <v>642</v>
      </c>
      <c r="B59" s="37" t="s">
        <v>746</v>
      </c>
      <c r="C59" s="42">
        <v>24</v>
      </c>
      <c r="D59" s="42">
        <v>0</v>
      </c>
      <c r="E59" s="42">
        <v>5</v>
      </c>
      <c r="F59" s="38">
        <v>0</v>
      </c>
    </row>
    <row r="60" spans="1:6" x14ac:dyDescent="0.25">
      <c r="A60" s="205"/>
      <c r="B60" s="37" t="s">
        <v>747</v>
      </c>
      <c r="C60" s="42">
        <v>7</v>
      </c>
      <c r="D60" s="42">
        <v>0</v>
      </c>
      <c r="E60" s="42">
        <v>1</v>
      </c>
      <c r="F60" s="38">
        <v>0</v>
      </c>
    </row>
    <row r="61" spans="1:6" ht="15.75" thickBot="1" x14ac:dyDescent="0.3">
      <c r="A61" s="206"/>
      <c r="B61" s="37" t="s">
        <v>107</v>
      </c>
      <c r="C61" s="42">
        <v>54</v>
      </c>
      <c r="D61" s="42">
        <v>0</v>
      </c>
      <c r="E61" s="42">
        <v>13</v>
      </c>
      <c r="F61" s="38">
        <v>0</v>
      </c>
    </row>
    <row r="62" spans="1:6" ht="16.7" customHeight="1" thickTop="1" thickBot="1" x14ac:dyDescent="0.3">
      <c r="A62" s="202" t="s">
        <v>748</v>
      </c>
      <c r="B62" s="203"/>
      <c r="C62" s="43">
        <v>85</v>
      </c>
      <c r="D62" s="43">
        <v>0</v>
      </c>
      <c r="E62" s="43">
        <v>19</v>
      </c>
      <c r="F62" s="43">
        <v>0</v>
      </c>
    </row>
  </sheetData>
  <sheetProtection algorithmName="SHA-512" hashValue="DDzJBfUncB86Jb9XoZul1l8mTeToV7KJ3Stfd3lB4q2mYSw/xvKqvhJp6DQReJib+bJ4GM+EcCHZQ20tOBMKDQ==" saltValue="I2bm9kpGGzZDz32A47gxgA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749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750</v>
      </c>
    </row>
    <row r="5" spans="1:3" ht="15.75" thickTop="1" x14ac:dyDescent="0.25">
      <c r="A5" s="193" t="s">
        <v>751</v>
      </c>
      <c r="B5" s="12" t="s">
        <v>752</v>
      </c>
      <c r="C5" s="21">
        <v>716</v>
      </c>
    </row>
    <row r="6" spans="1:3" x14ac:dyDescent="0.25">
      <c r="A6" s="194"/>
      <c r="B6" s="12" t="s">
        <v>696</v>
      </c>
      <c r="C6" s="21">
        <v>33</v>
      </c>
    </row>
    <row r="7" spans="1:3" x14ac:dyDescent="0.25">
      <c r="A7" s="194"/>
      <c r="B7" s="12" t="s">
        <v>753</v>
      </c>
      <c r="C7" s="21">
        <v>1155</v>
      </c>
    </row>
    <row r="8" spans="1:3" x14ac:dyDescent="0.25">
      <c r="A8" s="194"/>
      <c r="B8" s="12" t="s">
        <v>754</v>
      </c>
      <c r="C8" s="21">
        <v>298</v>
      </c>
    </row>
    <row r="9" spans="1:3" x14ac:dyDescent="0.25">
      <c r="A9" s="194"/>
      <c r="B9" s="12" t="s">
        <v>698</v>
      </c>
      <c r="C9" s="21">
        <v>8</v>
      </c>
    </row>
    <row r="10" spans="1:3" x14ac:dyDescent="0.25">
      <c r="A10" s="194"/>
      <c r="B10" s="12" t="s">
        <v>699</v>
      </c>
      <c r="C10" s="21">
        <v>8</v>
      </c>
    </row>
    <row r="11" spans="1:3" x14ac:dyDescent="0.25">
      <c r="A11" s="194"/>
      <c r="B11" s="12" t="s">
        <v>755</v>
      </c>
      <c r="C11" s="21">
        <v>0</v>
      </c>
    </row>
    <row r="12" spans="1:3" ht="15.75" thickBot="1" x14ac:dyDescent="0.3">
      <c r="A12" s="195"/>
      <c r="B12" s="15" t="s">
        <v>756</v>
      </c>
      <c r="C12" s="33">
        <v>0</v>
      </c>
    </row>
    <row r="13" spans="1:3" ht="18.399999999999999" customHeight="1" thickTop="1" thickBot="1" x14ac:dyDescent="0.3">
      <c r="A13" s="5"/>
      <c r="B13" s="6" t="s">
        <v>757</v>
      </c>
    </row>
    <row r="14" spans="1:3" ht="16.7" customHeight="1" thickTop="1" thickBot="1" x14ac:dyDescent="0.3">
      <c r="A14" s="11" t="s">
        <v>758</v>
      </c>
      <c r="B14" s="18"/>
      <c r="C14" s="21">
        <v>707</v>
      </c>
    </row>
    <row r="15" spans="1:3" ht="16.7" customHeight="1" thickTop="1" thickBot="1" x14ac:dyDescent="0.3">
      <c r="A15" s="11" t="s">
        <v>759</v>
      </c>
      <c r="B15" s="18"/>
      <c r="C15" s="21">
        <v>252</v>
      </c>
    </row>
    <row r="16" spans="1:3" ht="16.7" customHeight="1" thickTop="1" thickBot="1" x14ac:dyDescent="0.3">
      <c r="A16" s="11" t="s">
        <v>760</v>
      </c>
      <c r="B16" s="18"/>
      <c r="C16" s="21">
        <v>275</v>
      </c>
    </row>
    <row r="17" spans="1:3" ht="16.7" customHeight="1" thickTop="1" thickBot="1" x14ac:dyDescent="0.3">
      <c r="A17" s="11" t="s">
        <v>761</v>
      </c>
      <c r="B17" s="19"/>
      <c r="C17" s="33">
        <v>81</v>
      </c>
    </row>
    <row r="18" spans="1:3" ht="18.399999999999999" customHeight="1" thickTop="1" thickBot="1" x14ac:dyDescent="0.3">
      <c r="A18" s="5"/>
      <c r="B18" s="6" t="s">
        <v>762</v>
      </c>
    </row>
    <row r="19" spans="1:3" ht="16.7" customHeight="1" thickTop="1" thickBot="1" x14ac:dyDescent="0.3">
      <c r="A19" s="11" t="s">
        <v>763</v>
      </c>
      <c r="B19" s="18"/>
      <c r="C19" s="44"/>
    </row>
    <row r="20" spans="1:3" ht="16.7" customHeight="1" thickTop="1" thickBot="1" x14ac:dyDescent="0.3">
      <c r="A20" s="11" t="s">
        <v>764</v>
      </c>
      <c r="B20" s="18"/>
      <c r="C20" s="44"/>
    </row>
    <row r="21" spans="1:3" ht="16.7" customHeight="1" thickTop="1" thickBot="1" x14ac:dyDescent="0.3">
      <c r="A21" s="11" t="s">
        <v>765</v>
      </c>
      <c r="B21" s="19"/>
      <c r="C21" s="45"/>
    </row>
    <row r="22" spans="1:3" ht="18.399999999999999" customHeight="1" thickTop="1" thickBot="1" x14ac:dyDescent="0.3">
      <c r="A22" s="5"/>
      <c r="B22" s="6" t="s">
        <v>706</v>
      </c>
    </row>
    <row r="23" spans="1:3" ht="16.7" customHeight="1" thickTop="1" thickBot="1" x14ac:dyDescent="0.3">
      <c r="A23" s="11" t="s">
        <v>707</v>
      </c>
      <c r="B23" s="18"/>
      <c r="C23" s="21">
        <v>233</v>
      </c>
    </row>
    <row r="24" spans="1:3" ht="16.7" customHeight="1" thickTop="1" thickBot="1" x14ac:dyDescent="0.3">
      <c r="A24" s="11" t="s">
        <v>708</v>
      </c>
      <c r="B24" s="18"/>
      <c r="C24" s="21">
        <v>92</v>
      </c>
    </row>
    <row r="25" spans="1:3" ht="16.7" customHeight="1" thickTop="1" thickBot="1" x14ac:dyDescent="0.3">
      <c r="A25" s="11" t="s">
        <v>709</v>
      </c>
      <c r="B25" s="18"/>
      <c r="C25" s="21">
        <v>145</v>
      </c>
    </row>
    <row r="26" spans="1:3" ht="16.7" customHeight="1" thickTop="1" thickBot="1" x14ac:dyDescent="0.3">
      <c r="A26" s="11" t="s">
        <v>710</v>
      </c>
      <c r="B26" s="18"/>
      <c r="C26" s="21">
        <v>201</v>
      </c>
    </row>
    <row r="27" spans="1:3" ht="16.7" customHeight="1" thickTop="1" thickBot="1" x14ac:dyDescent="0.3">
      <c r="A27" s="11" t="s">
        <v>766</v>
      </c>
      <c r="B27" s="19"/>
      <c r="C27" s="33">
        <v>273</v>
      </c>
    </row>
    <row r="29" spans="1:3" ht="18.399999999999999" customHeight="1" thickBot="1" x14ac:dyDescent="0.3">
      <c r="A29" s="5"/>
      <c r="B29" s="6" t="s">
        <v>767</v>
      </c>
    </row>
    <row r="30" spans="1:3" ht="16.7" customHeight="1" thickTop="1" thickBot="1" x14ac:dyDescent="0.3">
      <c r="A30" s="11" t="s">
        <v>768</v>
      </c>
      <c r="B30" s="18"/>
      <c r="C30" s="21">
        <v>12</v>
      </c>
    </row>
    <row r="31" spans="1:3" ht="16.7" customHeight="1" thickTop="1" thickBot="1" x14ac:dyDescent="0.3">
      <c r="A31" s="11" t="s">
        <v>769</v>
      </c>
      <c r="B31" s="19"/>
      <c r="C31" s="33">
        <v>1</v>
      </c>
    </row>
    <row r="32" spans="1:3" ht="18.399999999999999" customHeight="1" thickTop="1" thickBot="1" x14ac:dyDescent="0.3">
      <c r="A32" s="5"/>
      <c r="B32" s="6" t="s">
        <v>717</v>
      </c>
    </row>
    <row r="33" spans="1:3" ht="16.7" customHeight="1" thickTop="1" thickBot="1" x14ac:dyDescent="0.3">
      <c r="A33" s="11" t="s">
        <v>770</v>
      </c>
      <c r="B33" s="18"/>
      <c r="C33" s="21">
        <v>29</v>
      </c>
    </row>
    <row r="34" spans="1:3" ht="16.7" customHeight="1" thickTop="1" thickBot="1" x14ac:dyDescent="0.3">
      <c r="A34" s="11" t="s">
        <v>771</v>
      </c>
      <c r="B34" s="18"/>
      <c r="C34" s="21">
        <v>194</v>
      </c>
    </row>
    <row r="35" spans="1:3" ht="16.7" customHeight="1" thickTop="1" thickBot="1" x14ac:dyDescent="0.3">
      <c r="A35" s="11" t="s">
        <v>772</v>
      </c>
      <c r="B35" s="18"/>
      <c r="C35" s="21">
        <v>441</v>
      </c>
    </row>
    <row r="36" spans="1:3" ht="16.7" customHeight="1" thickTop="1" thickBot="1" x14ac:dyDescent="0.3">
      <c r="A36" s="11" t="s">
        <v>722</v>
      </c>
      <c r="B36" s="18"/>
      <c r="C36" s="21">
        <v>55</v>
      </c>
    </row>
    <row r="37" spans="1:3" ht="16.7" customHeight="1" thickTop="1" thickBot="1" x14ac:dyDescent="0.3">
      <c r="A37" s="11" t="s">
        <v>773</v>
      </c>
      <c r="B37" s="18"/>
      <c r="C37" s="21">
        <v>301</v>
      </c>
    </row>
    <row r="38" spans="1:3" ht="16.7" customHeight="1" thickTop="1" thickBot="1" x14ac:dyDescent="0.3">
      <c r="A38" s="11" t="s">
        <v>774</v>
      </c>
      <c r="B38" s="18"/>
      <c r="C38" s="21">
        <v>441</v>
      </c>
    </row>
    <row r="39" spans="1:3" ht="16.7" customHeight="1" thickTop="1" thickBot="1" x14ac:dyDescent="0.3">
      <c r="A39" s="11" t="s">
        <v>775</v>
      </c>
      <c r="B39" s="19"/>
      <c r="C39" s="33">
        <v>0</v>
      </c>
    </row>
    <row r="41" spans="1:3" ht="18.399999999999999" customHeight="1" thickBot="1" x14ac:dyDescent="0.3">
      <c r="A41" s="5"/>
      <c r="B41" s="6" t="s">
        <v>776</v>
      </c>
    </row>
    <row r="42" spans="1:3" ht="16.7" customHeight="1" thickTop="1" thickBot="1" x14ac:dyDescent="0.3">
      <c r="A42" s="11" t="s">
        <v>777</v>
      </c>
      <c r="B42" s="18"/>
      <c r="C42" s="44"/>
    </row>
    <row r="43" spans="1:3" ht="16.7" customHeight="1" thickTop="1" thickBot="1" x14ac:dyDescent="0.3">
      <c r="A43" s="11" t="s">
        <v>778</v>
      </c>
      <c r="B43" s="18"/>
      <c r="C43" s="44"/>
    </row>
    <row r="44" spans="1:3" ht="16.7" customHeight="1" thickTop="1" thickBot="1" x14ac:dyDescent="0.3">
      <c r="A44" s="11" t="s">
        <v>779</v>
      </c>
      <c r="B44" s="19"/>
      <c r="C44" s="33">
        <v>4</v>
      </c>
    </row>
    <row r="45" spans="1:3" ht="18.399999999999999" customHeight="1" thickTop="1" thickBot="1" x14ac:dyDescent="0.3">
      <c r="A45" s="5"/>
      <c r="B45" s="6" t="s">
        <v>780</v>
      </c>
    </row>
    <row r="46" spans="1:3" ht="15.75" thickTop="1" x14ac:dyDescent="0.25">
      <c r="A46" s="193" t="s">
        <v>781</v>
      </c>
      <c r="B46" s="12" t="s">
        <v>782</v>
      </c>
      <c r="C46" s="21">
        <v>353</v>
      </c>
    </row>
    <row r="47" spans="1:3" x14ac:dyDescent="0.25">
      <c r="A47" s="194"/>
      <c r="B47" s="12" t="s">
        <v>121</v>
      </c>
      <c r="C47" s="21">
        <v>395</v>
      </c>
    </row>
    <row r="48" spans="1:3" x14ac:dyDescent="0.25">
      <c r="A48" s="194"/>
      <c r="B48" s="12" t="s">
        <v>783</v>
      </c>
      <c r="C48" s="21">
        <v>31</v>
      </c>
    </row>
    <row r="49" spans="1:6" ht="15.75" thickBot="1" x14ac:dyDescent="0.3">
      <c r="A49" s="195"/>
      <c r="B49" s="15" t="s">
        <v>784</v>
      </c>
      <c r="C49" s="33">
        <v>4</v>
      </c>
    </row>
    <row r="51" spans="1:6" ht="18.399999999999999" customHeight="1" thickBot="1" x14ac:dyDescent="0.3">
      <c r="A51" s="5"/>
      <c r="B51" s="6" t="s">
        <v>726</v>
      </c>
    </row>
    <row r="52" spans="1:6" ht="16.7" customHeight="1" thickTop="1" thickBot="1" x14ac:dyDescent="0.3">
      <c r="A52" s="7"/>
      <c r="B52" s="8"/>
      <c r="C52" s="46" t="s">
        <v>100</v>
      </c>
      <c r="D52" s="46" t="s">
        <v>727</v>
      </c>
      <c r="E52" s="47" t="s">
        <v>704</v>
      </c>
      <c r="F52" s="47" t="s">
        <v>703</v>
      </c>
    </row>
    <row r="53" spans="1:6" ht="15.75" thickTop="1" x14ac:dyDescent="0.25">
      <c r="A53" s="193" t="s">
        <v>627</v>
      </c>
      <c r="B53" s="12" t="s">
        <v>728</v>
      </c>
      <c r="C53" s="13">
        <v>0</v>
      </c>
      <c r="D53" s="13">
        <v>0</v>
      </c>
      <c r="E53" s="13">
        <v>0</v>
      </c>
      <c r="F53" s="21">
        <v>0</v>
      </c>
    </row>
    <row r="54" spans="1:6" x14ac:dyDescent="0.25">
      <c r="A54" s="194"/>
      <c r="B54" s="12" t="s">
        <v>729</v>
      </c>
      <c r="C54" s="13">
        <v>0</v>
      </c>
      <c r="D54" s="13">
        <v>1</v>
      </c>
      <c r="E54" s="13">
        <v>0</v>
      </c>
      <c r="F54" s="21">
        <v>0</v>
      </c>
    </row>
    <row r="55" spans="1:6" x14ac:dyDescent="0.25">
      <c r="A55" s="194"/>
      <c r="B55" s="12" t="s">
        <v>730</v>
      </c>
      <c r="C55" s="13">
        <v>0</v>
      </c>
      <c r="D55" s="13">
        <v>0</v>
      </c>
      <c r="E55" s="13">
        <v>0</v>
      </c>
      <c r="F55" s="21">
        <v>0</v>
      </c>
    </row>
    <row r="56" spans="1:6" x14ac:dyDescent="0.25">
      <c r="A56" s="194"/>
      <c r="B56" s="12" t="s">
        <v>731</v>
      </c>
      <c r="C56" s="13">
        <v>0</v>
      </c>
      <c r="D56" s="13">
        <v>1</v>
      </c>
      <c r="E56" s="13">
        <v>0</v>
      </c>
      <c r="F56" s="21">
        <v>0</v>
      </c>
    </row>
    <row r="57" spans="1:6" x14ac:dyDescent="0.25">
      <c r="A57" s="194"/>
      <c r="B57" s="12" t="s">
        <v>311</v>
      </c>
      <c r="C57" s="13">
        <v>126</v>
      </c>
      <c r="D57" s="13">
        <v>29</v>
      </c>
      <c r="E57" s="13">
        <v>3</v>
      </c>
      <c r="F57" s="21">
        <v>9</v>
      </c>
    </row>
    <row r="58" spans="1:6" x14ac:dyDescent="0.25">
      <c r="A58" s="194"/>
      <c r="B58" s="12" t="s">
        <v>785</v>
      </c>
      <c r="C58" s="13">
        <v>673</v>
      </c>
      <c r="D58" s="13">
        <v>267</v>
      </c>
      <c r="E58" s="13">
        <v>106</v>
      </c>
      <c r="F58" s="21">
        <v>118</v>
      </c>
    </row>
    <row r="59" spans="1:6" x14ac:dyDescent="0.25">
      <c r="A59" s="194"/>
      <c r="B59" s="12" t="s">
        <v>786</v>
      </c>
      <c r="C59" s="13">
        <v>22</v>
      </c>
      <c r="D59" s="13">
        <v>34</v>
      </c>
      <c r="E59" s="13">
        <v>5</v>
      </c>
      <c r="F59" s="21">
        <v>4</v>
      </c>
    </row>
    <row r="60" spans="1:6" x14ac:dyDescent="0.25">
      <c r="A60" s="194"/>
      <c r="B60" s="12" t="s">
        <v>734</v>
      </c>
      <c r="C60" s="13">
        <v>12</v>
      </c>
      <c r="D60" s="13">
        <v>28</v>
      </c>
      <c r="E60" s="13">
        <v>0</v>
      </c>
      <c r="F60" s="21">
        <v>5</v>
      </c>
    </row>
    <row r="61" spans="1:6" x14ac:dyDescent="0.25">
      <c r="A61" s="194"/>
      <c r="B61" s="12" t="s">
        <v>787</v>
      </c>
      <c r="C61" s="13">
        <v>0</v>
      </c>
      <c r="D61" s="13">
        <v>0</v>
      </c>
      <c r="E61" s="13">
        <v>0</v>
      </c>
      <c r="F61" s="21">
        <v>0</v>
      </c>
    </row>
    <row r="62" spans="1:6" x14ac:dyDescent="0.25">
      <c r="A62" s="194"/>
      <c r="B62" s="12" t="s">
        <v>788</v>
      </c>
      <c r="C62" s="13">
        <v>108</v>
      </c>
      <c r="D62" s="13">
        <v>130</v>
      </c>
      <c r="E62" s="13">
        <v>42</v>
      </c>
      <c r="F62" s="21">
        <v>60</v>
      </c>
    </row>
    <row r="63" spans="1:6" x14ac:dyDescent="0.25">
      <c r="A63" s="194"/>
      <c r="B63" s="12" t="s">
        <v>789</v>
      </c>
      <c r="C63" s="13">
        <v>57</v>
      </c>
      <c r="D63" s="13">
        <v>22</v>
      </c>
      <c r="E63" s="13">
        <v>14</v>
      </c>
      <c r="F63" s="21">
        <v>17</v>
      </c>
    </row>
    <row r="64" spans="1:6" x14ac:dyDescent="0.25">
      <c r="A64" s="194"/>
      <c r="B64" s="12" t="s">
        <v>738</v>
      </c>
      <c r="C64" s="13">
        <v>0</v>
      </c>
      <c r="D64" s="13">
        <v>0</v>
      </c>
      <c r="E64" s="13">
        <v>1</v>
      </c>
      <c r="F64" s="21">
        <v>0</v>
      </c>
    </row>
    <row r="65" spans="1:6" x14ac:dyDescent="0.25">
      <c r="A65" s="194"/>
      <c r="B65" s="12" t="s">
        <v>349</v>
      </c>
      <c r="C65" s="13">
        <v>0</v>
      </c>
      <c r="D65" s="13">
        <v>2</v>
      </c>
      <c r="E65" s="13">
        <v>0</v>
      </c>
      <c r="F65" s="21">
        <v>0</v>
      </c>
    </row>
    <row r="66" spans="1:6" x14ac:dyDescent="0.25">
      <c r="A66" s="194"/>
      <c r="B66" s="12" t="s">
        <v>739</v>
      </c>
      <c r="C66" s="13">
        <v>4</v>
      </c>
      <c r="D66" s="13">
        <v>1</v>
      </c>
      <c r="E66" s="13">
        <v>1</v>
      </c>
      <c r="F66" s="21">
        <v>3</v>
      </c>
    </row>
    <row r="67" spans="1:6" x14ac:dyDescent="0.25">
      <c r="A67" s="194"/>
      <c r="B67" s="12" t="s">
        <v>740</v>
      </c>
      <c r="C67" s="13">
        <v>16</v>
      </c>
      <c r="D67" s="13">
        <v>4</v>
      </c>
      <c r="E67" s="13">
        <v>3</v>
      </c>
      <c r="F67" s="21">
        <v>1</v>
      </c>
    </row>
    <row r="68" spans="1:6" x14ac:dyDescent="0.25">
      <c r="A68" s="194"/>
      <c r="B68" s="12" t="s">
        <v>741</v>
      </c>
      <c r="C68" s="13">
        <v>1</v>
      </c>
      <c r="D68" s="13">
        <v>2</v>
      </c>
      <c r="E68" s="13">
        <v>1</v>
      </c>
      <c r="F68" s="21">
        <v>2</v>
      </c>
    </row>
    <row r="69" spans="1:6" x14ac:dyDescent="0.25">
      <c r="A69" s="194"/>
      <c r="B69" s="12" t="s">
        <v>742</v>
      </c>
      <c r="C69" s="13">
        <v>406</v>
      </c>
      <c r="D69" s="13">
        <v>157</v>
      </c>
      <c r="E69" s="13">
        <v>54</v>
      </c>
      <c r="F69" s="21">
        <v>29</v>
      </c>
    </row>
    <row r="70" spans="1:6" x14ac:dyDescent="0.25">
      <c r="A70" s="194"/>
      <c r="B70" s="12" t="s">
        <v>743</v>
      </c>
      <c r="C70" s="13">
        <v>0</v>
      </c>
      <c r="D70" s="13">
        <v>2</v>
      </c>
      <c r="E70" s="13">
        <v>0</v>
      </c>
      <c r="F70" s="21">
        <v>0</v>
      </c>
    </row>
    <row r="71" spans="1:6" ht="15.75" thickBot="1" x14ac:dyDescent="0.3">
      <c r="A71" s="195"/>
      <c r="B71" s="12" t="s">
        <v>744</v>
      </c>
      <c r="C71" s="13">
        <v>3</v>
      </c>
      <c r="D71" s="13">
        <v>1</v>
      </c>
      <c r="E71" s="13">
        <v>0</v>
      </c>
      <c r="F71" s="21">
        <v>2</v>
      </c>
    </row>
    <row r="72" spans="1:6" ht="16.7" customHeight="1" thickTop="1" thickBot="1" x14ac:dyDescent="0.3">
      <c r="A72" s="207" t="s">
        <v>745</v>
      </c>
      <c r="B72" s="208"/>
      <c r="C72" s="48">
        <v>1428</v>
      </c>
      <c r="D72" s="48">
        <v>681</v>
      </c>
      <c r="E72" s="48">
        <v>230</v>
      </c>
      <c r="F72" s="48">
        <v>250</v>
      </c>
    </row>
    <row r="73" spans="1:6" ht="15.75" thickTop="1" x14ac:dyDescent="0.25">
      <c r="A73" s="193" t="s">
        <v>790</v>
      </c>
      <c r="B73" s="12" t="s">
        <v>746</v>
      </c>
      <c r="C73" s="13">
        <v>6</v>
      </c>
      <c r="D73" s="13">
        <v>0</v>
      </c>
      <c r="E73" s="13">
        <v>0</v>
      </c>
      <c r="F73" s="21">
        <v>0</v>
      </c>
    </row>
    <row r="74" spans="1:6" x14ac:dyDescent="0.25">
      <c r="A74" s="194"/>
      <c r="B74" s="12" t="s">
        <v>747</v>
      </c>
      <c r="C74" s="13">
        <v>3</v>
      </c>
      <c r="D74" s="13">
        <v>0</v>
      </c>
      <c r="E74" s="13">
        <v>0</v>
      </c>
      <c r="F74" s="21">
        <v>0</v>
      </c>
    </row>
    <row r="75" spans="1:6" ht="15.75" thickBot="1" x14ac:dyDescent="0.3">
      <c r="A75" s="195"/>
      <c r="B75" s="12" t="s">
        <v>107</v>
      </c>
      <c r="C75" s="13">
        <v>16</v>
      </c>
      <c r="D75" s="13">
        <v>0</v>
      </c>
      <c r="E75" s="13">
        <v>27</v>
      </c>
      <c r="F75" s="21">
        <v>0</v>
      </c>
    </row>
    <row r="76" spans="1:6" ht="16.7" customHeight="1" thickTop="1" thickBot="1" x14ac:dyDescent="0.3">
      <c r="A76" s="207" t="s">
        <v>791</v>
      </c>
      <c r="B76" s="208"/>
      <c r="C76" s="48">
        <v>25</v>
      </c>
      <c r="D76" s="48">
        <v>0</v>
      </c>
      <c r="E76" s="48">
        <v>27</v>
      </c>
      <c r="F76" s="48">
        <v>0</v>
      </c>
    </row>
  </sheetData>
  <sheetProtection algorithmName="SHA-512" hashValue="KZgnODVBl9Rvw4TsiQV9SDrn/EubMC52wewOsM2gDUhbT7aMFCEzi2HpPF4ykLLo/l5rL6Dp+mr1M4ZXtiDGSA==" saltValue="xgimgYa+P6lLbw5AgiRywQ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3.85546875" customWidth="1"/>
    <col min="4" max="8" width="0.7109375" customWidth="1"/>
    <col min="9" max="42" width="8.42578125" customWidth="1"/>
  </cols>
  <sheetData>
    <row r="1" spans="1:3" x14ac:dyDescent="0.25">
      <c r="A1" s="3" t="s">
        <v>792</v>
      </c>
    </row>
    <row r="3" spans="1:3" ht="18.399999999999999" customHeight="1" x14ac:dyDescent="0.25">
      <c r="A3" s="5"/>
      <c r="B3" s="6" t="s">
        <v>626</v>
      </c>
    </row>
    <row r="4" spans="1:3" ht="16.7" customHeight="1" x14ac:dyDescent="0.25">
      <c r="A4" s="11" t="s">
        <v>793</v>
      </c>
      <c r="B4" s="18"/>
      <c r="C4" s="21">
        <v>4</v>
      </c>
    </row>
    <row r="5" spans="1:3" ht="16.7" customHeight="1" x14ac:dyDescent="0.25">
      <c r="A5" s="11" t="s">
        <v>794</v>
      </c>
      <c r="B5" s="18"/>
      <c r="C5" s="21">
        <v>17</v>
      </c>
    </row>
    <row r="6" spans="1:3" ht="16.7" customHeight="1" x14ac:dyDescent="0.25">
      <c r="A6" s="11" t="s">
        <v>795</v>
      </c>
      <c r="B6" s="18"/>
      <c r="C6" s="21">
        <v>0</v>
      </c>
    </row>
    <row r="7" spans="1:3" ht="16.7" customHeight="1" x14ac:dyDescent="0.25">
      <c r="A7" s="11" t="s">
        <v>796</v>
      </c>
      <c r="B7" s="18"/>
      <c r="C7" s="21">
        <v>0</v>
      </c>
    </row>
    <row r="8" spans="1:3" ht="16.7" customHeight="1" x14ac:dyDescent="0.25">
      <c r="A8" s="11" t="s">
        <v>797</v>
      </c>
      <c r="B8" s="18"/>
      <c r="C8" s="21">
        <v>0</v>
      </c>
    </row>
    <row r="9" spans="1:3" ht="16.7" customHeight="1" x14ac:dyDescent="0.25">
      <c r="A9" s="11" t="s">
        <v>798</v>
      </c>
      <c r="B9" s="18"/>
      <c r="C9" s="21">
        <v>0</v>
      </c>
    </row>
    <row r="10" spans="1:3" ht="16.7" customHeight="1" x14ac:dyDescent="0.25">
      <c r="A10" s="11" t="s">
        <v>799</v>
      </c>
      <c r="B10" s="18"/>
      <c r="C10" s="21">
        <v>0</v>
      </c>
    </row>
    <row r="11" spans="1:3" ht="16.7" customHeight="1" x14ac:dyDescent="0.25">
      <c r="A11" s="11" t="s">
        <v>800</v>
      </c>
      <c r="B11" s="19"/>
      <c r="C11" s="33">
        <v>0</v>
      </c>
    </row>
    <row r="13" spans="1:3" ht="18.399999999999999" customHeight="1" x14ac:dyDescent="0.25">
      <c r="A13" s="5"/>
      <c r="B13" s="6" t="s">
        <v>801</v>
      </c>
    </row>
    <row r="14" spans="1:3" ht="16.7" customHeight="1" x14ac:dyDescent="0.25">
      <c r="A14" s="11" t="s">
        <v>802</v>
      </c>
      <c r="B14" s="18"/>
      <c r="C14" s="21">
        <v>12</v>
      </c>
    </row>
    <row r="15" spans="1:3" ht="16.7" customHeight="1" x14ac:dyDescent="0.25">
      <c r="A15" s="11" t="s">
        <v>803</v>
      </c>
      <c r="B15" s="18"/>
      <c r="C15" s="21">
        <v>34</v>
      </c>
    </row>
    <row r="16" spans="1:3" ht="16.7" customHeight="1" x14ac:dyDescent="0.25">
      <c r="A16" s="11" t="s">
        <v>804</v>
      </c>
      <c r="B16" s="19"/>
      <c r="C16" s="33">
        <v>0</v>
      </c>
    </row>
    <row r="17" spans="1:3" ht="18.399999999999999" customHeight="1" x14ac:dyDescent="0.25">
      <c r="A17" s="5"/>
      <c r="B17" s="6" t="s">
        <v>805</v>
      </c>
    </row>
    <row r="18" spans="1:3" ht="16.7" customHeight="1" x14ac:dyDescent="0.25">
      <c r="A18" s="11" t="s">
        <v>806</v>
      </c>
      <c r="B18" s="18"/>
      <c r="C18" s="21">
        <v>0</v>
      </c>
    </row>
    <row r="19" spans="1:3" ht="16.7" customHeight="1" x14ac:dyDescent="0.25">
      <c r="A19" s="11" t="s">
        <v>807</v>
      </c>
      <c r="B19" s="18"/>
      <c r="C19" s="21">
        <v>0</v>
      </c>
    </row>
    <row r="20" spans="1:3" ht="16.7" customHeight="1" x14ac:dyDescent="0.25">
      <c r="A20" s="11" t="s">
        <v>808</v>
      </c>
      <c r="B20" s="18"/>
      <c r="C20" s="21">
        <v>0</v>
      </c>
    </row>
    <row r="21" spans="1:3" ht="16.7" customHeight="1" x14ac:dyDescent="0.25">
      <c r="A21" s="11" t="s">
        <v>809</v>
      </c>
      <c r="B21" s="19"/>
      <c r="C21" s="33">
        <v>0</v>
      </c>
    </row>
    <row r="22" spans="1:3" ht="18.399999999999999" customHeight="1" x14ac:dyDescent="0.25">
      <c r="A22" s="5"/>
      <c r="B22" s="6" t="s">
        <v>810</v>
      </c>
    </row>
    <row r="23" spans="1:3" ht="16.7" customHeight="1" x14ac:dyDescent="0.25">
      <c r="A23" s="11" t="s">
        <v>811</v>
      </c>
      <c r="B23" s="18"/>
      <c r="C23" s="21">
        <v>7</v>
      </c>
    </row>
    <row r="24" spans="1:3" ht="16.7" customHeight="1" x14ac:dyDescent="0.25">
      <c r="A24" s="11" t="s">
        <v>812</v>
      </c>
      <c r="B24" s="18"/>
      <c r="C24" s="21">
        <v>12</v>
      </c>
    </row>
    <row r="25" spans="1:3" ht="16.7" customHeight="1" x14ac:dyDescent="0.25">
      <c r="A25" s="11" t="s">
        <v>813</v>
      </c>
      <c r="B25" s="19"/>
      <c r="C25" s="33">
        <v>0</v>
      </c>
    </row>
  </sheetData>
  <sheetProtection algorithmName="SHA-512" hashValue="6a30d2MDrP5vUNXC6eNrq8RCDUTt5cenz/ynkUdOMF4oxkcdyLnnoSjWWKvP+N1p1/Npvq7GYUXDvJU2WNvOtg==" saltValue="7z0a4BiL9I8U9x9P2MIw7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4.5703125" customWidth="1"/>
    <col min="4" max="8" width="0.7109375" customWidth="1"/>
    <col min="9" max="39" width="8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ht="16.7" customHeight="1" x14ac:dyDescent="0.25">
      <c r="A4" s="11" t="s">
        <v>816</v>
      </c>
      <c r="B4" s="18"/>
      <c r="C4" s="21">
        <v>108</v>
      </c>
    </row>
    <row r="5" spans="1:3" ht="16.7" customHeight="1" x14ac:dyDescent="0.25">
      <c r="A5" s="11" t="s">
        <v>817</v>
      </c>
      <c r="B5" s="18"/>
      <c r="C5" s="21">
        <v>147</v>
      </c>
    </row>
    <row r="6" spans="1:3" ht="16.7" customHeight="1" x14ac:dyDescent="0.25">
      <c r="A6" s="11" t="s">
        <v>818</v>
      </c>
      <c r="B6" s="18"/>
      <c r="C6" s="21">
        <v>12</v>
      </c>
    </row>
    <row r="7" spans="1:3" ht="16.7" customHeight="1" x14ac:dyDescent="0.25">
      <c r="A7" s="11" t="s">
        <v>819</v>
      </c>
      <c r="B7" s="18"/>
      <c r="C7" s="21">
        <v>15</v>
      </c>
    </row>
    <row r="8" spans="1:3" ht="16.7" customHeight="1" x14ac:dyDescent="0.25">
      <c r="A8" s="11" t="s">
        <v>820</v>
      </c>
      <c r="B8" s="18"/>
      <c r="C8" s="21">
        <v>3</v>
      </c>
    </row>
    <row r="9" spans="1:3" ht="16.7" customHeight="1" x14ac:dyDescent="0.25">
      <c r="A9" s="11" t="s">
        <v>821</v>
      </c>
      <c r="B9" s="19"/>
      <c r="C9" s="33">
        <v>95</v>
      </c>
    </row>
    <row r="11" spans="1:3" ht="18.399999999999999" customHeight="1" x14ac:dyDescent="0.25">
      <c r="A11" s="5"/>
      <c r="B11" s="6" t="s">
        <v>822</v>
      </c>
    </row>
    <row r="12" spans="1:3" ht="16.7" customHeight="1" x14ac:dyDescent="0.25">
      <c r="A12" s="11" t="s">
        <v>823</v>
      </c>
      <c r="B12" s="18"/>
      <c r="C12" s="21">
        <v>78</v>
      </c>
    </row>
    <row r="13" spans="1:3" ht="16.7" customHeight="1" x14ac:dyDescent="0.25">
      <c r="A13" s="11" t="s">
        <v>824</v>
      </c>
      <c r="B13" s="18"/>
      <c r="C13" s="21">
        <v>17</v>
      </c>
    </row>
    <row r="14" spans="1:3" ht="16.7" customHeight="1" x14ac:dyDescent="0.25">
      <c r="A14" s="11" t="s">
        <v>825</v>
      </c>
      <c r="B14" s="19"/>
      <c r="C14" s="33">
        <v>0</v>
      </c>
    </row>
    <row r="15" spans="1:3" ht="18.399999999999999" customHeight="1" x14ac:dyDescent="0.25">
      <c r="A15" s="5"/>
      <c r="B15" s="6" t="s">
        <v>826</v>
      </c>
    </row>
    <row r="16" spans="1:3" ht="16.7" customHeight="1" x14ac:dyDescent="0.25">
      <c r="A16" s="11" t="s">
        <v>827</v>
      </c>
      <c r="B16" s="18"/>
      <c r="C16" s="21">
        <v>26</v>
      </c>
    </row>
    <row r="17" spans="1:3" ht="16.7" customHeight="1" x14ac:dyDescent="0.25">
      <c r="A17" s="11" t="s">
        <v>828</v>
      </c>
      <c r="B17" s="18"/>
      <c r="C17" s="21">
        <v>19</v>
      </c>
    </row>
    <row r="18" spans="1:3" ht="16.7" customHeight="1" x14ac:dyDescent="0.25">
      <c r="A18" s="11" t="s">
        <v>829</v>
      </c>
      <c r="B18" s="19"/>
      <c r="C18" s="33">
        <v>32</v>
      </c>
    </row>
    <row r="19" spans="1:3" ht="18.399999999999999" customHeight="1" x14ac:dyDescent="0.25">
      <c r="A19" s="5"/>
      <c r="B19" s="6" t="s">
        <v>830</v>
      </c>
    </row>
    <row r="20" spans="1:3" ht="16.7" customHeight="1" x14ac:dyDescent="0.25">
      <c r="A20" s="11" t="s">
        <v>831</v>
      </c>
      <c r="B20" s="18"/>
      <c r="C20" s="21">
        <v>0</v>
      </c>
    </row>
    <row r="21" spans="1:3" ht="16.7" customHeight="1" x14ac:dyDescent="0.25">
      <c r="A21" s="11" t="s">
        <v>832</v>
      </c>
      <c r="B21" s="18"/>
      <c r="C21" s="21">
        <v>0</v>
      </c>
    </row>
    <row r="22" spans="1:3" ht="16.7" customHeight="1" x14ac:dyDescent="0.25">
      <c r="A22" s="11" t="s">
        <v>833</v>
      </c>
      <c r="B22" s="18"/>
      <c r="C22" s="21">
        <v>0</v>
      </c>
    </row>
    <row r="23" spans="1:3" ht="16.7" customHeight="1" x14ac:dyDescent="0.25">
      <c r="A23" s="11" t="s">
        <v>834</v>
      </c>
      <c r="B23" s="18"/>
      <c r="C23" s="21">
        <v>0</v>
      </c>
    </row>
    <row r="24" spans="1:3" ht="16.7" customHeight="1" x14ac:dyDescent="0.25">
      <c r="A24" s="11" t="s">
        <v>835</v>
      </c>
      <c r="B24" s="19"/>
      <c r="C24" s="33">
        <v>0</v>
      </c>
    </row>
    <row r="26" spans="1:3" ht="18.399999999999999" customHeight="1" x14ac:dyDescent="0.25">
      <c r="A26" s="5"/>
      <c r="B26" s="6" t="s">
        <v>836</v>
      </c>
    </row>
    <row r="27" spans="1:3" ht="16.7" customHeight="1" x14ac:dyDescent="0.25">
      <c r="A27" s="11" t="s">
        <v>837</v>
      </c>
      <c r="B27" s="18"/>
      <c r="C27" s="21">
        <v>0</v>
      </c>
    </row>
    <row r="28" spans="1:3" ht="16.7" customHeight="1" x14ac:dyDescent="0.25">
      <c r="A28" s="11" t="s">
        <v>838</v>
      </c>
      <c r="B28" s="18"/>
      <c r="C28" s="21">
        <v>0</v>
      </c>
    </row>
    <row r="29" spans="1:3" ht="16.7" customHeight="1" x14ac:dyDescent="0.25">
      <c r="A29" s="11" t="s">
        <v>839</v>
      </c>
      <c r="B29" s="18"/>
      <c r="C29" s="21">
        <v>2</v>
      </c>
    </row>
    <row r="30" spans="1:3" ht="16.7" customHeight="1" x14ac:dyDescent="0.25">
      <c r="A30" s="11" t="s">
        <v>758</v>
      </c>
      <c r="B30" s="18"/>
      <c r="C30" s="21">
        <v>0</v>
      </c>
    </row>
    <row r="31" spans="1:3" ht="16.7" customHeight="1" x14ac:dyDescent="0.25">
      <c r="A31" s="11" t="s">
        <v>840</v>
      </c>
      <c r="B31" s="18"/>
      <c r="C31" s="21">
        <v>0</v>
      </c>
    </row>
    <row r="32" spans="1:3" ht="16.7" customHeight="1" x14ac:dyDescent="0.25">
      <c r="A32" s="11" t="s">
        <v>841</v>
      </c>
      <c r="B32" s="19"/>
      <c r="C32" s="33">
        <v>0</v>
      </c>
    </row>
    <row r="34" spans="1:3" ht="18.399999999999999" customHeight="1" x14ac:dyDescent="0.25">
      <c r="A34" s="5"/>
      <c r="B34" s="6" t="s">
        <v>842</v>
      </c>
    </row>
    <row r="35" spans="1:3" ht="16.7" customHeight="1" x14ac:dyDescent="0.25">
      <c r="A35" s="11" t="s">
        <v>837</v>
      </c>
      <c r="B35" s="18"/>
      <c r="C35" s="21">
        <v>0</v>
      </c>
    </row>
    <row r="36" spans="1:3" ht="16.7" customHeight="1" x14ac:dyDescent="0.25">
      <c r="A36" s="11" t="s">
        <v>838</v>
      </c>
      <c r="B36" s="18"/>
      <c r="C36" s="21">
        <v>0</v>
      </c>
    </row>
    <row r="37" spans="1:3" ht="16.7" customHeight="1" x14ac:dyDescent="0.25">
      <c r="A37" s="11" t="s">
        <v>839</v>
      </c>
      <c r="B37" s="18"/>
      <c r="C37" s="21">
        <v>5</v>
      </c>
    </row>
    <row r="38" spans="1:3" ht="16.7" customHeight="1" x14ac:dyDescent="0.25">
      <c r="A38" s="11" t="s">
        <v>758</v>
      </c>
      <c r="B38" s="18"/>
      <c r="C38" s="21">
        <v>0</v>
      </c>
    </row>
    <row r="39" spans="1:3" ht="16.7" customHeight="1" x14ac:dyDescent="0.25">
      <c r="A39" s="11" t="s">
        <v>840</v>
      </c>
      <c r="B39" s="19"/>
      <c r="C39" s="33">
        <v>0</v>
      </c>
    </row>
    <row r="41" spans="1:3" ht="18.399999999999999" customHeight="1" x14ac:dyDescent="0.25">
      <c r="A41" s="5"/>
      <c r="B41" s="6" t="s">
        <v>843</v>
      </c>
    </row>
    <row r="42" spans="1:3" ht="16.7" customHeight="1" x14ac:dyDescent="0.25">
      <c r="A42" s="11" t="s">
        <v>837</v>
      </c>
      <c r="B42" s="18"/>
      <c r="C42" s="21">
        <v>0</v>
      </c>
    </row>
    <row r="43" spans="1:3" ht="16.7" customHeight="1" x14ac:dyDescent="0.25">
      <c r="A43" s="11" t="s">
        <v>838</v>
      </c>
      <c r="B43" s="18"/>
      <c r="C43" s="21">
        <v>0</v>
      </c>
    </row>
    <row r="44" spans="1:3" ht="16.7" customHeight="1" x14ac:dyDescent="0.25">
      <c r="A44" s="11" t="s">
        <v>839</v>
      </c>
      <c r="B44" s="18"/>
      <c r="C44" s="21">
        <v>0</v>
      </c>
    </row>
    <row r="45" spans="1:3" ht="16.7" customHeight="1" x14ac:dyDescent="0.25">
      <c r="A45" s="11" t="s">
        <v>758</v>
      </c>
      <c r="B45" s="18"/>
      <c r="C45" s="21">
        <v>0</v>
      </c>
    </row>
    <row r="46" spans="1:3" ht="16.7" customHeight="1" x14ac:dyDescent="0.25">
      <c r="A46" s="11" t="s">
        <v>840</v>
      </c>
      <c r="B46" s="19"/>
      <c r="C46" s="33">
        <v>0</v>
      </c>
    </row>
    <row r="48" spans="1:3" ht="18.399999999999999" customHeight="1" x14ac:dyDescent="0.25">
      <c r="A48" s="5"/>
      <c r="B48" s="6" t="s">
        <v>844</v>
      </c>
    </row>
    <row r="49" spans="1:3" ht="16.7" customHeight="1" x14ac:dyDescent="0.25">
      <c r="A49" s="11" t="s">
        <v>837</v>
      </c>
      <c r="B49" s="18"/>
      <c r="C49" s="21">
        <v>0</v>
      </c>
    </row>
    <row r="50" spans="1:3" ht="16.7" customHeight="1" x14ac:dyDescent="0.25">
      <c r="A50" s="11" t="s">
        <v>838</v>
      </c>
      <c r="B50" s="18"/>
      <c r="C50" s="21">
        <v>0</v>
      </c>
    </row>
    <row r="51" spans="1:3" ht="16.7" customHeight="1" x14ac:dyDescent="0.25">
      <c r="A51" s="11" t="s">
        <v>839</v>
      </c>
      <c r="B51" s="18"/>
      <c r="C51" s="21">
        <v>0</v>
      </c>
    </row>
    <row r="52" spans="1:3" ht="16.7" customHeight="1" x14ac:dyDescent="0.25">
      <c r="A52" s="11" t="s">
        <v>758</v>
      </c>
      <c r="B52" s="18"/>
      <c r="C52" s="21">
        <v>0</v>
      </c>
    </row>
    <row r="53" spans="1:3" ht="16.7" customHeight="1" x14ac:dyDescent="0.25">
      <c r="A53" s="11" t="s">
        <v>840</v>
      </c>
      <c r="B53" s="19"/>
      <c r="C53" s="33">
        <v>0</v>
      </c>
    </row>
  </sheetData>
  <sheetProtection algorithmName="SHA-512" hashValue="G0IAZH3cw2XMXANULQ10diKql4w9TNNTjZ5T99jwYZaxR99UpG1AcBG4IjNLFHnGQbIJuPVJIiFhP64TLoy8rQ==" saltValue="pLzIRA/fLyRJfxoTguoq7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845</v>
      </c>
    </row>
    <row r="3" spans="1:15" x14ac:dyDescent="0.25">
      <c r="A3" s="7"/>
      <c r="B3" s="26" t="s">
        <v>289</v>
      </c>
      <c r="C3" s="26" t="s">
        <v>290</v>
      </c>
      <c r="D3" s="26" t="s">
        <v>291</v>
      </c>
      <c r="E3" s="26" t="s">
        <v>292</v>
      </c>
      <c r="F3" s="26" t="s">
        <v>293</v>
      </c>
      <c r="G3" s="26" t="s">
        <v>294</v>
      </c>
      <c r="H3" s="26" t="s">
        <v>295</v>
      </c>
      <c r="I3" s="26" t="s">
        <v>296</v>
      </c>
      <c r="J3" s="26" t="s">
        <v>297</v>
      </c>
      <c r="K3" s="26" t="s">
        <v>298</v>
      </c>
      <c r="L3" s="26" t="s">
        <v>299</v>
      </c>
      <c r="M3" s="26" t="s">
        <v>300</v>
      </c>
      <c r="N3" s="26" t="s">
        <v>301</v>
      </c>
      <c r="O3" s="26" t="s">
        <v>302</v>
      </c>
    </row>
    <row r="4" spans="1:15" ht="16.7" customHeight="1" x14ac:dyDescent="0.25">
      <c r="A4" s="26" t="s">
        <v>475</v>
      </c>
      <c r="B4" s="27">
        <v>549</v>
      </c>
      <c r="C4" s="27">
        <v>740</v>
      </c>
      <c r="D4" s="28">
        <v>-0.25810810810810803</v>
      </c>
      <c r="E4" s="27">
        <v>1033</v>
      </c>
      <c r="F4" s="27">
        <v>1165</v>
      </c>
      <c r="G4" s="27">
        <v>359</v>
      </c>
      <c r="H4" s="27">
        <v>216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939</v>
      </c>
    </row>
    <row r="5" spans="1:15" x14ac:dyDescent="0.25">
      <c r="A5" s="12" t="s">
        <v>476</v>
      </c>
      <c r="B5" s="13">
        <v>4</v>
      </c>
      <c r="C5" s="13">
        <v>3</v>
      </c>
      <c r="D5" s="29">
        <v>0.33333333333333298</v>
      </c>
      <c r="E5" s="13">
        <v>0</v>
      </c>
      <c r="F5" s="13">
        <v>4</v>
      </c>
      <c r="G5" s="13">
        <v>5</v>
      </c>
      <c r="H5" s="13">
        <v>3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1">
        <v>5</v>
      </c>
    </row>
    <row r="6" spans="1:15" x14ac:dyDescent="0.25">
      <c r="A6" s="12" t="s">
        <v>477</v>
      </c>
      <c r="B6" s="13">
        <v>357</v>
      </c>
      <c r="C6" s="13">
        <v>452</v>
      </c>
      <c r="D6" s="29">
        <v>-0.210176991150443</v>
      </c>
      <c r="E6" s="13">
        <v>855</v>
      </c>
      <c r="F6" s="13">
        <v>808</v>
      </c>
      <c r="G6" s="13">
        <v>241</v>
      </c>
      <c r="H6" s="13">
        <v>124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1">
        <v>672</v>
      </c>
    </row>
    <row r="7" spans="1:15" x14ac:dyDescent="0.25">
      <c r="A7" s="12" t="s">
        <v>478</v>
      </c>
      <c r="B7" s="13">
        <v>26</v>
      </c>
      <c r="C7" s="13">
        <v>78</v>
      </c>
      <c r="D7" s="29">
        <v>-0.66666666666666696</v>
      </c>
      <c r="E7" s="13">
        <v>11</v>
      </c>
      <c r="F7" s="13">
        <v>19</v>
      </c>
      <c r="G7" s="13">
        <v>19</v>
      </c>
      <c r="H7" s="13">
        <v>14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1">
        <v>40</v>
      </c>
    </row>
    <row r="8" spans="1:15" x14ac:dyDescent="0.25">
      <c r="A8" s="12" t="s">
        <v>479</v>
      </c>
      <c r="B8" s="13">
        <v>6</v>
      </c>
      <c r="C8" s="13">
        <v>0</v>
      </c>
      <c r="D8" s="29">
        <v>0</v>
      </c>
      <c r="E8" s="13">
        <v>0</v>
      </c>
      <c r="F8" s="13">
        <v>4</v>
      </c>
      <c r="G8" s="13">
        <v>3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1">
        <v>1</v>
      </c>
    </row>
    <row r="9" spans="1:15" x14ac:dyDescent="0.25">
      <c r="A9" s="12" t="s">
        <v>480</v>
      </c>
      <c r="B9" s="13">
        <v>29</v>
      </c>
      <c r="C9" s="13">
        <v>66</v>
      </c>
      <c r="D9" s="29">
        <v>-0.560606060606061</v>
      </c>
      <c r="E9" s="13">
        <v>43</v>
      </c>
      <c r="F9" s="13">
        <v>52</v>
      </c>
      <c r="G9" s="13">
        <v>34</v>
      </c>
      <c r="H9" s="13">
        <v>22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1">
        <v>64</v>
      </c>
    </row>
    <row r="10" spans="1:15" x14ac:dyDescent="0.25">
      <c r="A10" s="12" t="s">
        <v>481</v>
      </c>
      <c r="B10" s="13">
        <v>71</v>
      </c>
      <c r="C10" s="13">
        <v>62</v>
      </c>
      <c r="D10" s="29">
        <v>0.14516129032258099</v>
      </c>
      <c r="E10" s="13">
        <v>123</v>
      </c>
      <c r="F10" s="13">
        <v>278</v>
      </c>
      <c r="G10" s="13">
        <v>46</v>
      </c>
      <c r="H10" s="13">
        <v>52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1">
        <v>152</v>
      </c>
    </row>
    <row r="11" spans="1:15" x14ac:dyDescent="0.25">
      <c r="A11" s="15" t="s">
        <v>482</v>
      </c>
      <c r="B11" s="16">
        <v>56</v>
      </c>
      <c r="C11" s="16">
        <v>79</v>
      </c>
      <c r="D11" s="49">
        <v>-0.291139240506329</v>
      </c>
      <c r="E11" s="16">
        <v>1</v>
      </c>
      <c r="F11" s="16">
        <v>0</v>
      </c>
      <c r="G11" s="16">
        <v>11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3">
        <v>5</v>
      </c>
    </row>
  </sheetData>
  <sheetProtection algorithmName="SHA-512" hashValue="m/9LzgoaTyi3/HkKlGKmSahHFKAhUCYGB6aCUnbXcZXQHe2ZIZO6vuoZKf2bWQBwhhIWpKotOFPDblOUMVlvyw==" saltValue="rrzMGkQN97AkjJ+4K6s4j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2019-05-23T08:47:48Z</dcterms:created>
  <dcterms:modified xsi:type="dcterms:W3CDTF">2019-05-30T10:57:44Z</dcterms:modified>
</cp:coreProperties>
</file>