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8jowimQcCJr8MJOprdOnSOGpgxsfw5SjSXzdiCftOERIWR/Loze9ggpM58mAYSt0gTZDGJfaSsBnFa6zI1/DQ==" workbookSaltValue="IEhCzUUcu3CL3qK+5vfks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42" i="4" s="1"/>
  <c r="D120" i="4"/>
  <c r="E80" i="4"/>
  <c r="D80" i="4"/>
  <c r="L42" i="4"/>
  <c r="K42" i="4"/>
  <c r="J42" i="4"/>
  <c r="I42" i="4"/>
  <c r="H42" i="4"/>
  <c r="G42" i="4"/>
  <c r="F42" i="4"/>
  <c r="E42" i="4"/>
</calcChain>
</file>

<file path=xl/sharedStrings.xml><?xml version="1.0" encoding="utf-8"?>
<sst xmlns="http://schemas.openxmlformats.org/spreadsheetml/2006/main" count="626" uniqueCount="482">
  <si>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</si>
  <si>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</si>
  <si>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</si>
  <si>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</si>
  <si>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</si>
  <si>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</si>
  <si>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País Vasco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</si>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</sst>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241E-4A5F-9059-AA002CF99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CBA4-49BD-A4ED-C2DB88DBE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9DA-4DB5-82A1-CA9C768D4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821-4995-8809-2764C0E9A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87</c:v>
              </c:pt>
              <c:pt idx="1">
                <c:v>12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F30-4382-9EE4-D8BAF4560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FC-471C-9D24-5F9B7F4E4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0B1-4C1D-8B3A-657D6EEBC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D02-49FD-97B6-310F3550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FD6-4E5F-BAF3-F0F2CC4EE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oQQcp2v7fKt/cWBTo+06vPJeaUga4FIZLSHVjaAMqWU/gfQaXb0VehkaHcQrmRjPPpPC8gP7DhdvloEEOyFzxQ==" saltValue="Sx27/lQ1rol5zcQoWK+P9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16</v>
      </c>
      <c r="D8" s="13">
        <v>29</v>
      </c>
      <c r="E8" s="14">
        <v>-0.44827586206896602</v>
      </c>
    </row>
    <row r="9" spans="1:5" x14ac:dyDescent="0.25">
      <c r="A9" s="81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17</v>
      </c>
      <c r="D10" s="13">
        <v>33</v>
      </c>
      <c r="E10" s="14">
        <v>-0.48484848484848497</v>
      </c>
    </row>
    <row r="11" spans="1:5" x14ac:dyDescent="0.25">
      <c r="A11" s="81"/>
      <c r="B11" s="12" t="s">
        <v>20</v>
      </c>
      <c r="C11" s="13">
        <v>3</v>
      </c>
      <c r="D11" s="13">
        <v>7</v>
      </c>
      <c r="E11" s="14">
        <v>-0.57142857142857095</v>
      </c>
    </row>
    <row r="12" spans="1:5" x14ac:dyDescent="0.25">
      <c r="A12" s="81"/>
      <c r="B12" s="12" t="s">
        <v>21</v>
      </c>
      <c r="C12" s="13">
        <v>2</v>
      </c>
      <c r="D12" s="13">
        <v>3</v>
      </c>
      <c r="E12" s="14">
        <v>-0.33333333333333298</v>
      </c>
    </row>
    <row r="13" spans="1:5" x14ac:dyDescent="0.25">
      <c r="A13" s="81"/>
      <c r="B13" s="12" t="s">
        <v>22</v>
      </c>
      <c r="C13" s="13">
        <v>0</v>
      </c>
      <c r="D13" s="13">
        <v>6</v>
      </c>
      <c r="E13" s="14">
        <v>-1</v>
      </c>
    </row>
    <row r="14" spans="1:5" x14ac:dyDescent="0.25">
      <c r="A14" s="81"/>
      <c r="B14" s="12" t="s">
        <v>23</v>
      </c>
      <c r="C14" s="13">
        <v>4</v>
      </c>
      <c r="D14" s="13">
        <v>6</v>
      </c>
      <c r="E14" s="14">
        <v>-0.33333333333333298</v>
      </c>
    </row>
    <row r="15" spans="1:5" x14ac:dyDescent="0.25">
      <c r="A15" s="81"/>
      <c r="B15" s="12" t="s">
        <v>24</v>
      </c>
      <c r="C15" s="13">
        <v>4</v>
      </c>
      <c r="D15" s="13">
        <v>6</v>
      </c>
      <c r="E15" s="14">
        <v>-0.33333333333333298</v>
      </c>
    </row>
    <row r="16" spans="1:5" x14ac:dyDescent="0.25">
      <c r="A16" s="81"/>
      <c r="B16" s="12" t="s">
        <v>25</v>
      </c>
      <c r="C16" s="13">
        <v>0</v>
      </c>
      <c r="D16" s="13">
        <v>0</v>
      </c>
      <c r="E16" s="14">
        <v>0</v>
      </c>
    </row>
    <row r="17" spans="1:5" x14ac:dyDescent="0.25">
      <c r="A17" s="81"/>
      <c r="B17" s="12" t="s">
        <v>26</v>
      </c>
      <c r="C17" s="13">
        <v>48</v>
      </c>
      <c r="D17" s="13">
        <v>15</v>
      </c>
      <c r="E17" s="14">
        <v>2.2000000000000002</v>
      </c>
    </row>
    <row r="18" spans="1:5" x14ac:dyDescent="0.25">
      <c r="A18" s="81"/>
      <c r="B18" s="12" t="s">
        <v>24</v>
      </c>
      <c r="C18" s="13">
        <v>41</v>
      </c>
      <c r="D18" s="13">
        <v>13</v>
      </c>
      <c r="E18" s="14">
        <v>2.1538461538461502</v>
      </c>
    </row>
    <row r="19" spans="1:5" x14ac:dyDescent="0.25">
      <c r="A19" s="81"/>
      <c r="B19" s="12" t="s">
        <v>25</v>
      </c>
      <c r="C19" s="13">
        <v>7</v>
      </c>
      <c r="D19" s="13">
        <v>2</v>
      </c>
      <c r="E19" s="14">
        <v>2.5</v>
      </c>
    </row>
    <row r="20" spans="1:5" x14ac:dyDescent="0.25">
      <c r="A20" s="81"/>
      <c r="B20" s="12" t="s">
        <v>27</v>
      </c>
      <c r="C20" s="13">
        <v>4</v>
      </c>
      <c r="D20" s="13">
        <v>6</v>
      </c>
      <c r="E20" s="14">
        <v>-0.33333333333333298</v>
      </c>
    </row>
    <row r="21" spans="1:5" x14ac:dyDescent="0.25">
      <c r="A21" s="81"/>
      <c r="B21" s="12" t="s">
        <v>28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29</v>
      </c>
      <c r="C22" s="13">
        <v>32</v>
      </c>
      <c r="D22" s="13">
        <v>37</v>
      </c>
      <c r="E22" s="14">
        <v>-0.135135135135135</v>
      </c>
    </row>
    <row r="23" spans="1:5" x14ac:dyDescent="0.25">
      <c r="A23" s="81"/>
      <c r="B23" s="12" t="s">
        <v>30</v>
      </c>
      <c r="C23" s="13">
        <v>0</v>
      </c>
      <c r="D23" s="13">
        <v>0</v>
      </c>
      <c r="E23" s="14">
        <v>0</v>
      </c>
    </row>
    <row r="24" spans="1:5" x14ac:dyDescent="0.25">
      <c r="A24" s="82"/>
      <c r="B24" s="12" t="s">
        <v>31</v>
      </c>
      <c r="C24" s="13">
        <v>48</v>
      </c>
      <c r="D24" s="13">
        <v>15</v>
      </c>
      <c r="E24" s="14">
        <v>2.2000000000000002</v>
      </c>
    </row>
    <row r="25" spans="1:5" x14ac:dyDescent="0.25">
      <c r="A25" s="80" t="s">
        <v>32</v>
      </c>
      <c r="B25" s="12" t="s">
        <v>17</v>
      </c>
      <c r="C25" s="13">
        <v>3</v>
      </c>
      <c r="D25" s="13">
        <v>0</v>
      </c>
      <c r="E25" s="14">
        <v>0</v>
      </c>
    </row>
    <row r="26" spans="1:5" x14ac:dyDescent="0.25">
      <c r="A26" s="81"/>
      <c r="B26" s="12" t="s">
        <v>33</v>
      </c>
      <c r="C26" s="13">
        <v>25</v>
      </c>
      <c r="D26" s="13">
        <v>6</v>
      </c>
      <c r="E26" s="14">
        <v>3.1666666666666701</v>
      </c>
    </row>
    <row r="27" spans="1:5" x14ac:dyDescent="0.25">
      <c r="A27" s="81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35</v>
      </c>
      <c r="C28" s="13">
        <v>4</v>
      </c>
      <c r="D28" s="13">
        <v>5</v>
      </c>
      <c r="E28" s="14">
        <v>-0.2</v>
      </c>
    </row>
    <row r="29" spans="1:5" x14ac:dyDescent="0.25">
      <c r="A29" s="80" t="s">
        <v>36</v>
      </c>
      <c r="B29" s="12" t="s">
        <v>37</v>
      </c>
      <c r="C29" s="13">
        <v>87</v>
      </c>
      <c r="D29" s="13">
        <v>74</v>
      </c>
      <c r="E29" s="14">
        <v>0.17567567567567599</v>
      </c>
    </row>
    <row r="30" spans="1:5" x14ac:dyDescent="0.25">
      <c r="A30" s="81"/>
      <c r="B30" s="12" t="s">
        <v>38</v>
      </c>
      <c r="C30" s="13">
        <v>12</v>
      </c>
      <c r="D30" s="13">
        <v>10</v>
      </c>
      <c r="E30" s="14">
        <v>0.2</v>
      </c>
    </row>
    <row r="31" spans="1:5" x14ac:dyDescent="0.25">
      <c r="A31" s="81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40</v>
      </c>
      <c r="C32" s="13">
        <v>5</v>
      </c>
      <c r="D32" s="13">
        <v>7</v>
      </c>
      <c r="E32" s="14">
        <v>-0.28571428571428598</v>
      </c>
    </row>
    <row r="33" spans="1:5" x14ac:dyDescent="0.25">
      <c r="A33" s="81"/>
      <c r="B33" s="12" t="s">
        <v>34</v>
      </c>
      <c r="C33" s="13">
        <v>0</v>
      </c>
      <c r="D33" s="13">
        <v>3</v>
      </c>
      <c r="E33" s="14">
        <v>-1</v>
      </c>
    </row>
    <row r="34" spans="1:5" x14ac:dyDescent="0.25">
      <c r="A34" s="82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42</v>
      </c>
      <c r="B35" s="12" t="s">
        <v>37</v>
      </c>
      <c r="C35" s="13">
        <v>6</v>
      </c>
      <c r="D35" s="13">
        <v>0</v>
      </c>
      <c r="E35" s="14">
        <v>0</v>
      </c>
    </row>
    <row r="36" spans="1:5" x14ac:dyDescent="0.25">
      <c r="A36" s="81"/>
      <c r="B36" s="12" t="s">
        <v>43</v>
      </c>
      <c r="C36" s="13">
        <v>4</v>
      </c>
      <c r="D36" s="13">
        <v>1</v>
      </c>
      <c r="E36" s="14">
        <v>3</v>
      </c>
    </row>
    <row r="37" spans="1:5" x14ac:dyDescent="0.25">
      <c r="A37" s="81"/>
      <c r="B37" s="12" t="s">
        <v>44</v>
      </c>
      <c r="C37" s="13">
        <v>4</v>
      </c>
      <c r="D37" s="13">
        <v>1</v>
      </c>
      <c r="E37" s="14">
        <v>3</v>
      </c>
    </row>
    <row r="38" spans="1:5" x14ac:dyDescent="0.25">
      <c r="A38" s="81"/>
      <c r="B38" s="12" t="s">
        <v>45</v>
      </c>
      <c r="C38" s="13">
        <v>4</v>
      </c>
      <c r="D38" s="13">
        <v>1</v>
      </c>
      <c r="E38" s="14">
        <v>3</v>
      </c>
    </row>
    <row r="39" spans="1:5" x14ac:dyDescent="0.25">
      <c r="A39" s="82"/>
      <c r="B39" s="12" t="s">
        <v>46</v>
      </c>
      <c r="C39" s="13">
        <v>1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>
        <v>3</v>
      </c>
      <c r="D40" s="16">
        <v>0</v>
      </c>
      <c r="E40" s="17">
        <v>0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20</v>
      </c>
      <c r="D43" s="13">
        <v>22</v>
      </c>
      <c r="E43" s="14">
        <v>-9.0909090909090898E-2</v>
      </c>
    </row>
    <row r="44" spans="1:5" x14ac:dyDescent="0.25">
      <c r="A44" s="80" t="s">
        <v>50</v>
      </c>
      <c r="B44" s="12" t="s">
        <v>51</v>
      </c>
      <c r="C44" s="13">
        <v>5</v>
      </c>
      <c r="D44" s="13">
        <v>5</v>
      </c>
      <c r="E44" s="14">
        <v>0</v>
      </c>
    </row>
    <row r="45" spans="1:5" x14ac:dyDescent="0.25">
      <c r="A45" s="81"/>
      <c r="B45" s="12" t="s">
        <v>52</v>
      </c>
      <c r="C45" s="13">
        <v>1</v>
      </c>
      <c r="D45" s="13">
        <v>7</v>
      </c>
      <c r="E45" s="14">
        <v>-0.85714285714285698</v>
      </c>
    </row>
    <row r="46" spans="1:5" x14ac:dyDescent="0.25">
      <c r="A46" s="81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54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55</v>
      </c>
      <c r="C48" s="13">
        <v>14</v>
      </c>
      <c r="D48" s="13">
        <v>5</v>
      </c>
      <c r="E48" s="14">
        <v>1.8</v>
      </c>
    </row>
    <row r="49" spans="1:5" x14ac:dyDescent="0.25">
      <c r="A49" s="82"/>
      <c r="B49" s="12" t="s">
        <v>56</v>
      </c>
      <c r="C49" s="13">
        <v>0</v>
      </c>
      <c r="D49" s="13">
        <v>5</v>
      </c>
      <c r="E49" s="14">
        <v>-1</v>
      </c>
    </row>
    <row r="50" spans="1:5" x14ac:dyDescent="0.25">
      <c r="A50" s="80" t="s">
        <v>57</v>
      </c>
      <c r="B50" s="12" t="s">
        <v>58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59</v>
      </c>
      <c r="C51" s="13">
        <v>9</v>
      </c>
      <c r="D51" s="13">
        <v>18</v>
      </c>
      <c r="E51" s="14">
        <v>-0.5</v>
      </c>
    </row>
    <row r="52" spans="1:5" x14ac:dyDescent="0.25">
      <c r="A52" s="82"/>
      <c r="B52" s="12" t="s">
        <v>60</v>
      </c>
      <c r="C52" s="13">
        <v>10</v>
      </c>
      <c r="D52" s="13">
        <v>3</v>
      </c>
      <c r="E52" s="14">
        <v>2.3333333333333299</v>
      </c>
    </row>
    <row r="53" spans="1:5" x14ac:dyDescent="0.25">
      <c r="A53" s="80" t="s">
        <v>61</v>
      </c>
      <c r="B53" s="12" t="s">
        <v>62</v>
      </c>
      <c r="C53" s="13">
        <v>1</v>
      </c>
      <c r="D53" s="13">
        <v>0</v>
      </c>
      <c r="E53" s="14">
        <v>0</v>
      </c>
    </row>
    <row r="54" spans="1:5" x14ac:dyDescent="0.25">
      <c r="A54" s="82"/>
      <c r="B54" s="12" t="s">
        <v>63</v>
      </c>
      <c r="C54" s="13">
        <v>2</v>
      </c>
      <c r="D54" s="13">
        <v>1</v>
      </c>
      <c r="E54" s="14">
        <v>1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22</v>
      </c>
      <c r="E55" s="17">
        <v>-1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19</v>
      </c>
      <c r="D58" s="13">
        <v>28</v>
      </c>
      <c r="E58" s="14">
        <v>-0.32142857142857101</v>
      </c>
    </row>
    <row r="59" spans="1:5" ht="16.7" customHeight="1" x14ac:dyDescent="0.25">
      <c r="A59" s="11" t="s">
        <v>67</v>
      </c>
      <c r="B59" s="15"/>
      <c r="C59" s="16">
        <v>0</v>
      </c>
      <c r="D59" s="16">
        <v>3</v>
      </c>
      <c r="E59" s="17">
        <v>-1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17</v>
      </c>
      <c r="D63" s="16">
        <v>37</v>
      </c>
      <c r="E63" s="17">
        <v>-0.54054054054054101</v>
      </c>
    </row>
  </sheetData>
  <sheetProtection algorithmName="SHA-512" hashValue="9cCL4/xj1wL8g9Fd5CULdkwbftrCW7iMOfGwZZ50J76HM07f8snBOdtqR3uX6mkEiNT8cw07hN8WXLQ6247/ew==" saltValue="PjNVPUD3Mdb0+JYVRhFzlA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1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0</v>
      </c>
      <c r="C82" s="20">
        <v>1</v>
      </c>
      <c r="D82" s="21">
        <v>-1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0</v>
      </c>
      <c r="C83" s="13">
        <v>1</v>
      </c>
      <c r="D83" s="22">
        <v>-1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8</v>
      </c>
      <c r="N97" s="20">
        <v>0</v>
      </c>
      <c r="O97" s="20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1</v>
      </c>
      <c r="N186" s="20">
        <v>0</v>
      </c>
      <c r="O186" s="20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0</v>
      </c>
      <c r="C201" s="20">
        <v>0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4</v>
      </c>
      <c r="N201" s="20">
        <v>0</v>
      </c>
      <c r="O201" s="20">
        <v>0</v>
      </c>
    </row>
    <row r="202" spans="1:15" x14ac:dyDescent="0.25">
      <c r="A202" s="12" t="s">
        <v>282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3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294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14</v>
      </c>
      <c r="C221" s="20">
        <v>28</v>
      </c>
      <c r="D221" s="21">
        <v>-0.5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6</v>
      </c>
      <c r="N221" s="20">
        <v>0</v>
      </c>
      <c r="O221" s="20">
        <v>0</v>
      </c>
    </row>
    <row r="222" spans="1:15" x14ac:dyDescent="0.25">
      <c r="A222" s="12" t="s">
        <v>302</v>
      </c>
      <c r="B222" s="13">
        <v>14</v>
      </c>
      <c r="C222" s="13">
        <v>27</v>
      </c>
      <c r="D222" s="22">
        <v>-0.48148148148148101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6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1</v>
      </c>
      <c r="D229" s="22">
        <v>-1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2</v>
      </c>
      <c r="C321" s="20">
        <v>0</v>
      </c>
      <c r="D321" s="21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2</v>
      </c>
      <c r="C322" s="13">
        <v>0</v>
      </c>
      <c r="D322" s="22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16</v>
      </c>
      <c r="C327" s="20">
        <v>29</v>
      </c>
      <c r="D327" s="21">
        <v>-0.44827586206896602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21</v>
      </c>
      <c r="N327" s="20">
        <v>0</v>
      </c>
      <c r="O327" s="20">
        <v>0</v>
      </c>
    </row>
  </sheetData>
  <sheetProtection algorithmName="SHA-512" hashValue="gDvBSOdBGQssax2Mst9ftLqIo0RSoI/Q9udhlAxjBiJeu50yV9DTk8U9ZmioU3T8+Rq0OGhZWj0FaPlkaoLjsg==" saltValue="yDJ/l+olQ4ij5Pfz/gHrR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4</v>
      </c>
      <c r="F7" s="77">
        <f>DatosGenerales!C21</f>
        <v>0</v>
      </c>
      <c r="G7" s="78">
        <f>DatosGenerales!C22</f>
        <v>32</v>
      </c>
      <c r="H7" s="68"/>
      <c r="I7" s="68"/>
      <c r="J7" s="68"/>
      <c r="K7" s="76">
        <f>DatosGenerales!C23</f>
        <v>0</v>
      </c>
      <c r="L7" s="78">
        <f>DatosGenerales!C24</f>
        <v>48</v>
      </c>
      <c r="M7" s="68"/>
      <c r="N7" s="68"/>
      <c r="O7" s="68"/>
      <c r="P7" s="76">
        <f>DatosGenerales!C58</f>
        <v>19</v>
      </c>
      <c r="Q7" s="78">
        <f>DatosGenerales!C59</f>
        <v>0</v>
      </c>
      <c r="R7" s="68"/>
      <c r="S7" s="68"/>
      <c r="T7" s="68"/>
      <c r="U7" s="76">
        <f>DatosGenerales!C26</f>
        <v>25</v>
      </c>
      <c r="V7" s="77">
        <f>DatosGenerales!C27</f>
        <v>0</v>
      </c>
      <c r="W7" s="78">
        <f>DatosGenerales!C28</f>
        <v>4</v>
      </c>
      <c r="X7" s="68"/>
      <c r="Y7" s="68"/>
      <c r="Z7" s="68"/>
      <c r="AA7" s="76">
        <f>DatosGenerales!C29</f>
        <v>87</v>
      </c>
      <c r="AB7" s="77">
        <f>DatosGenerales!C30</f>
        <v>12</v>
      </c>
      <c r="AC7" s="77">
        <f>DatosGenerales!C31</f>
        <v>0</v>
      </c>
      <c r="AD7" s="77">
        <f>DatosGenerales!C32</f>
        <v>5</v>
      </c>
      <c r="AE7" s="77">
        <f>DatosGenerales!C33</f>
        <v>0</v>
      </c>
      <c r="AF7" s="78">
        <f>DatosGenerales!C34</f>
        <v>0</v>
      </c>
      <c r="AG7" s="68"/>
      <c r="AH7" s="68"/>
      <c r="AI7" s="68"/>
      <c r="AJ7" s="76">
        <f>DatosGenerales!C35</f>
        <v>6</v>
      </c>
      <c r="AK7" s="77">
        <f>DatosGenerales!C36</f>
        <v>4</v>
      </c>
      <c r="AL7" s="77">
        <f>DatosGenerales!C37</f>
        <v>4</v>
      </c>
      <c r="AM7" s="77">
        <f>DatosGenerales!C38</f>
        <v>4</v>
      </c>
      <c r="AN7" s="78">
        <f>DatosGenerales!C39</f>
        <v>1</v>
      </c>
      <c r="AO7" s="68"/>
      <c r="AP7" s="68"/>
      <c r="AQ7" s="68"/>
      <c r="AR7" s="76">
        <f>DatosGenerales!C44</f>
        <v>5</v>
      </c>
      <c r="AS7" s="77">
        <f>DatosGenerales!C45</f>
        <v>1</v>
      </c>
      <c r="AT7" s="77">
        <f>DatosGenerales!C46</f>
        <v>0</v>
      </c>
      <c r="AU7" s="77">
        <f>DatosGenerales!C47</f>
        <v>0</v>
      </c>
      <c r="AV7" s="77">
        <f>DatosGenerales!C48</f>
        <v>14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9</v>
      </c>
      <c r="BC7" s="78">
        <f>DatosGenerales!C52</f>
        <v>10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17</v>
      </c>
    </row>
  </sheetData>
  <sheetProtection algorithmName="SHA-512" hashValue="DpZ/kE15SO/Gys03nfYA89wFGqhLYCZ1M/Bu1JV37ktnh6pHE1t7oDtP8WSky00J4M57M4fdYVE33iVFZTjsuA==" saltValue="QqnrztnNnypi0fhbe27v1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469</v>
      </c>
      <c r="B2" s="63" t="s">
        <v>472</v>
      </c>
      <c r="C2" s="63" t="s">
        <v>33</v>
      </c>
      <c r="D2" s="63" t="s">
        <v>37</v>
      </c>
      <c r="E2" s="63" t="s">
        <v>37</v>
      </c>
      <c r="F2" s="63" t="s">
        <v>51</v>
      </c>
      <c r="G2" s="63" t="s">
        <v>59</v>
      </c>
      <c r="H2" s="63" t="s">
        <v>56</v>
      </c>
      <c r="I2" s="62" t="s">
        <v>471</v>
      </c>
    </row>
    <row r="3" spans="1:9" x14ac:dyDescent="0.2">
      <c r="A3" s="63" t="s">
        <v>29</v>
      </c>
      <c r="B3" s="63"/>
      <c r="C3" s="63" t="s">
        <v>35</v>
      </c>
      <c r="D3" s="63" t="s">
        <v>474</v>
      </c>
      <c r="E3" s="63" t="s">
        <v>476</v>
      </c>
      <c r="F3" s="63" t="s">
        <v>52</v>
      </c>
      <c r="G3" s="63" t="s">
        <v>60</v>
      </c>
      <c r="H3" s="63"/>
    </row>
    <row r="4" spans="1:9" x14ac:dyDescent="0.2">
      <c r="A4" s="63"/>
      <c r="C4" s="63"/>
      <c r="D4" s="63" t="s">
        <v>40</v>
      </c>
      <c r="E4" s="63" t="s">
        <v>477</v>
      </c>
      <c r="F4" s="63" t="s">
        <v>55</v>
      </c>
      <c r="G4" s="63"/>
    </row>
    <row r="5" spans="1:9" x14ac:dyDescent="0.2">
      <c r="A5" s="63"/>
      <c r="D5" s="63"/>
      <c r="E5" s="63" t="s">
        <v>478</v>
      </c>
      <c r="F5" s="63"/>
    </row>
    <row r="6" spans="1:9" x14ac:dyDescent="0.2">
      <c r="A6" s="63"/>
      <c r="D6" s="63"/>
      <c r="E6" s="63" t="s">
        <v>479</v>
      </c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85" t="s">
        <v>419</v>
      </c>
      <c r="C11" s="85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6" t="s">
        <v>91</v>
      </c>
      <c r="C12" s="86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6" t="s">
        <v>101</v>
      </c>
      <c r="C13" s="86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6" t="s">
        <v>104</v>
      </c>
      <c r="C14" s="86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6" t="s">
        <v>420</v>
      </c>
      <c r="C15" s="86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6" t="s">
        <v>421</v>
      </c>
      <c r="C16" s="86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7" t="s">
        <v>422</v>
      </c>
      <c r="C17" s="87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6" t="s">
        <v>423</v>
      </c>
      <c r="C18" s="86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6" t="s">
        <v>424</v>
      </c>
      <c r="C19" s="86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6" t="s">
        <v>425</v>
      </c>
      <c r="C20" s="86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7" t="s">
        <v>426</v>
      </c>
      <c r="C21" s="87"/>
      <c r="D21" s="48">
        <f>DatosDelitos!B82</f>
        <v>0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6" t="s">
        <v>427</v>
      </c>
      <c r="C22" s="86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6" t="s">
        <v>428</v>
      </c>
      <c r="C23" s="86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6" t="s">
        <v>429</v>
      </c>
      <c r="C24" s="86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6" t="s">
        <v>430</v>
      </c>
      <c r="C25" s="86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7" t="s">
        <v>431</v>
      </c>
      <c r="C26" s="87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6" t="s">
        <v>432</v>
      </c>
      <c r="C27" s="86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6" t="s">
        <v>433</v>
      </c>
      <c r="C28" s="86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6" t="s">
        <v>434</v>
      </c>
      <c r="C29" s="86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6" t="s">
        <v>435</v>
      </c>
      <c r="C30" s="86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6" t="s">
        <v>436</v>
      </c>
      <c r="C31" s="86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6" t="s">
        <v>437</v>
      </c>
      <c r="C32" s="86"/>
      <c r="D32" s="48">
        <f>DatosDelitos!B201</f>
        <v>0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6" t="s">
        <v>438</v>
      </c>
      <c r="C33" s="86"/>
      <c r="D33" s="48">
        <f>DatosDelitos!B221</f>
        <v>14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6" t="s">
        <v>439</v>
      </c>
      <c r="C34" s="86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6" t="s">
        <v>440</v>
      </c>
      <c r="C35" s="86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6" t="s">
        <v>441</v>
      </c>
      <c r="C36" s="86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6" t="s">
        <v>442</v>
      </c>
      <c r="C37" s="86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6" t="s">
        <v>443</v>
      </c>
      <c r="C38" s="86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6" t="s">
        <v>444</v>
      </c>
      <c r="C39" s="86"/>
      <c r="D39" s="48">
        <f>DatosDelitos!B321</f>
        <v>2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6" t="s">
        <v>445</v>
      </c>
      <c r="C40" s="86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6" t="s">
        <v>406</v>
      </c>
      <c r="C41" s="86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9" t="s">
        <v>407</v>
      </c>
      <c r="C42" s="89"/>
      <c r="D42" s="51">
        <f>SUM(D11:D41)</f>
        <v>16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8" t="s">
        <v>447</v>
      </c>
      <c r="C48" s="88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8" t="s">
        <v>448</v>
      </c>
      <c r="C49" s="88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8" t="s">
        <v>91</v>
      </c>
      <c r="C50" s="88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8" t="s">
        <v>101</v>
      </c>
      <c r="C51" s="88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8" t="s">
        <v>104</v>
      </c>
      <c r="C52" s="88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8" t="s">
        <v>420</v>
      </c>
      <c r="C53" s="88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8" t="s">
        <v>421</v>
      </c>
      <c r="C54" s="88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8" t="s">
        <v>422</v>
      </c>
      <c r="C55" s="88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8" t="s">
        <v>423</v>
      </c>
      <c r="C56" s="88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8" t="s">
        <v>424</v>
      </c>
      <c r="C57" s="88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8" t="s">
        <v>449</v>
      </c>
      <c r="C58" s="88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8" t="s">
        <v>426</v>
      </c>
      <c r="C59" s="88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8" t="s">
        <v>427</v>
      </c>
      <c r="C60" s="88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8" t="s">
        <v>428</v>
      </c>
      <c r="C61" s="88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8" t="s">
        <v>450</v>
      </c>
      <c r="C62" s="88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8" t="s">
        <v>430</v>
      </c>
      <c r="C63" s="88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8" t="s">
        <v>431</v>
      </c>
      <c r="C64" s="88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8" t="s">
        <v>432</v>
      </c>
      <c r="C65" s="88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8" t="s">
        <v>433</v>
      </c>
      <c r="C66" s="88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8" t="s">
        <v>434</v>
      </c>
      <c r="C67" s="88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8" t="s">
        <v>435</v>
      </c>
      <c r="C68" s="88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8" t="s">
        <v>436</v>
      </c>
      <c r="C69" s="88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8" t="s">
        <v>437</v>
      </c>
      <c r="C70" s="88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8" t="s">
        <v>438</v>
      </c>
      <c r="C71" s="88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8" t="s">
        <v>439</v>
      </c>
      <c r="C72" s="88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8" t="s">
        <v>440</v>
      </c>
      <c r="C73" s="88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8" t="s">
        <v>441</v>
      </c>
      <c r="C74" s="88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8" t="s">
        <v>442</v>
      </c>
      <c r="C75" s="88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8" t="s">
        <v>443</v>
      </c>
      <c r="C76" s="88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8" t="s">
        <v>444</v>
      </c>
      <c r="C77" s="88"/>
      <c r="D77" s="54">
        <f>DatosDelitos!E321</f>
        <v>0</v>
      </c>
      <c r="E77" s="54">
        <f>DatosDelitos!F321</f>
        <v>0</v>
      </c>
    </row>
    <row r="78" spans="2:5" ht="15" x14ac:dyDescent="0.25">
      <c r="B78" s="90" t="s">
        <v>445</v>
      </c>
      <c r="C78" s="90"/>
      <c r="D78" s="54">
        <f>DatosDelitos!E323</f>
        <v>0</v>
      </c>
      <c r="E78" s="54">
        <f>DatosDelitos!F323</f>
        <v>0</v>
      </c>
    </row>
    <row r="79" spans="2:5" ht="15" x14ac:dyDescent="0.25">
      <c r="B79" s="90" t="s">
        <v>406</v>
      </c>
      <c r="C79" s="90"/>
      <c r="D79" s="54">
        <f>DatosDelitos!E325</f>
        <v>0</v>
      </c>
      <c r="E79" s="54">
        <f>DatosDelitos!F325</f>
        <v>0</v>
      </c>
    </row>
    <row r="80" spans="2:5" ht="15" x14ac:dyDescent="0.25">
      <c r="B80" s="90" t="s">
        <v>451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8" t="s">
        <v>419</v>
      </c>
      <c r="C85" s="88"/>
      <c r="D85" s="54">
        <f>DatosDelitos!M5+DatosDelitos!M13-DatosDelitos!M17</f>
        <v>0</v>
      </c>
    </row>
    <row r="86" spans="2:13" ht="13.15" customHeight="1" x14ac:dyDescent="0.25">
      <c r="B86" s="88" t="s">
        <v>91</v>
      </c>
      <c r="C86" s="88"/>
      <c r="D86" s="54">
        <f>DatosDelitos!M10</f>
        <v>0</v>
      </c>
    </row>
    <row r="87" spans="2:13" ht="13.15" customHeight="1" x14ac:dyDescent="0.25">
      <c r="B87" s="88" t="s">
        <v>101</v>
      </c>
      <c r="C87" s="88"/>
      <c r="D87" s="54">
        <f>DatosDelitos!M20</f>
        <v>0</v>
      </c>
    </row>
    <row r="88" spans="2:13" ht="13.15" customHeight="1" x14ac:dyDescent="0.25">
      <c r="B88" s="88" t="s">
        <v>104</v>
      </c>
      <c r="C88" s="88"/>
      <c r="D88" s="54">
        <f>DatosDelitos!M23</f>
        <v>0</v>
      </c>
    </row>
    <row r="89" spans="2:13" ht="13.15" customHeight="1" x14ac:dyDescent="0.25">
      <c r="B89" s="88" t="s">
        <v>453</v>
      </c>
      <c r="C89" s="88"/>
      <c r="D89" s="54">
        <f>SUM(DatosDelitos!M17,DatosDelitos!M44)</f>
        <v>0</v>
      </c>
    </row>
    <row r="90" spans="2:13" ht="13.15" customHeight="1" x14ac:dyDescent="0.25">
      <c r="B90" s="88" t="s">
        <v>421</v>
      </c>
      <c r="C90" s="88"/>
      <c r="D90" s="54">
        <f>DatosDelitos!M30</f>
        <v>1</v>
      </c>
    </row>
    <row r="91" spans="2:13" ht="13.15" customHeight="1" x14ac:dyDescent="0.25">
      <c r="B91" s="88" t="s">
        <v>422</v>
      </c>
      <c r="C91" s="88"/>
      <c r="D91" s="54">
        <f>DatosDelitos!M42-DatosDelitos!M44</f>
        <v>0</v>
      </c>
    </row>
    <row r="92" spans="2:13" ht="13.15" customHeight="1" x14ac:dyDescent="0.25">
      <c r="B92" s="88" t="s">
        <v>423</v>
      </c>
      <c r="C92" s="88"/>
      <c r="D92" s="54">
        <f>DatosDelitos!M50</f>
        <v>0</v>
      </c>
    </row>
    <row r="93" spans="2:13" ht="13.15" customHeight="1" x14ac:dyDescent="0.25">
      <c r="B93" s="88" t="s">
        <v>424</v>
      </c>
      <c r="C93" s="88"/>
      <c r="D93" s="54">
        <f>DatosDelitos!M72</f>
        <v>0</v>
      </c>
    </row>
    <row r="94" spans="2:13" ht="27" customHeight="1" x14ac:dyDescent="0.25">
      <c r="B94" s="88" t="s">
        <v>449</v>
      </c>
      <c r="C94" s="88"/>
      <c r="D94" s="54">
        <f>DatosDelitos!M74</f>
        <v>1</v>
      </c>
    </row>
    <row r="95" spans="2:13" ht="13.15" customHeight="1" x14ac:dyDescent="0.25">
      <c r="B95" s="88" t="s">
        <v>426</v>
      </c>
      <c r="C95" s="88"/>
      <c r="D95" s="54">
        <f>DatosDelitos!M82</f>
        <v>0</v>
      </c>
    </row>
    <row r="96" spans="2:13" ht="13.15" customHeight="1" x14ac:dyDescent="0.25">
      <c r="B96" s="88" t="s">
        <v>427</v>
      </c>
      <c r="C96" s="88"/>
      <c r="D96" s="54">
        <f>DatosDelitos!M85</f>
        <v>0</v>
      </c>
    </row>
    <row r="97" spans="2:4" ht="13.15" customHeight="1" x14ac:dyDescent="0.25">
      <c r="B97" s="88" t="s">
        <v>428</v>
      </c>
      <c r="C97" s="88"/>
      <c r="D97" s="54">
        <f>DatosDelitos!M97</f>
        <v>8</v>
      </c>
    </row>
    <row r="98" spans="2:4" ht="27" customHeight="1" x14ac:dyDescent="0.25">
      <c r="B98" s="88" t="s">
        <v>450</v>
      </c>
      <c r="C98" s="88"/>
      <c r="D98" s="54">
        <f>DatosDelitos!M131</f>
        <v>0</v>
      </c>
    </row>
    <row r="99" spans="2:4" ht="13.15" customHeight="1" x14ac:dyDescent="0.25">
      <c r="B99" s="88" t="s">
        <v>430</v>
      </c>
      <c r="C99" s="88"/>
      <c r="D99" s="54">
        <f>DatosDelitos!M137</f>
        <v>0</v>
      </c>
    </row>
    <row r="100" spans="2:4" ht="13.15" customHeight="1" x14ac:dyDescent="0.25">
      <c r="B100" s="88" t="s">
        <v>431</v>
      </c>
      <c r="C100" s="88"/>
      <c r="D100" s="54">
        <f>DatosDelitos!M144</f>
        <v>0</v>
      </c>
    </row>
    <row r="101" spans="2:4" ht="13.15" customHeight="1" x14ac:dyDescent="0.25">
      <c r="B101" s="88" t="s">
        <v>454</v>
      </c>
      <c r="C101" s="88"/>
      <c r="D101" s="54">
        <f>DatosDelitos!M148</f>
        <v>0</v>
      </c>
    </row>
    <row r="102" spans="2:4" ht="13.15" customHeight="1" x14ac:dyDescent="0.25">
      <c r="B102" s="88" t="s">
        <v>455</v>
      </c>
      <c r="C102" s="88"/>
      <c r="D102" s="54">
        <f>SUM(DatosDelitos!M149,DatosDelitos!M150)</f>
        <v>0</v>
      </c>
    </row>
    <row r="103" spans="2:4" ht="13.15" customHeight="1" x14ac:dyDescent="0.25">
      <c r="B103" s="88" t="s">
        <v>456</v>
      </c>
      <c r="C103" s="88"/>
      <c r="D103" s="54">
        <f>SUM(DatosDelitos!M151:N155)</f>
        <v>0</v>
      </c>
    </row>
    <row r="104" spans="2:4" ht="13.15" customHeight="1" x14ac:dyDescent="0.25">
      <c r="B104" s="88" t="s">
        <v>433</v>
      </c>
      <c r="C104" s="88"/>
      <c r="D104" s="54">
        <f>SUM(SUM(DatosDelitos!M157:N160),SUM(DatosDelitos!M167:N172))</f>
        <v>0</v>
      </c>
    </row>
    <row r="105" spans="2:4" ht="13.15" customHeight="1" x14ac:dyDescent="0.25">
      <c r="B105" s="88" t="s">
        <v>457</v>
      </c>
      <c r="C105" s="88"/>
      <c r="D105" s="54">
        <f>SUM(DatosDelitos!M161:N165)</f>
        <v>0</v>
      </c>
    </row>
    <row r="106" spans="2:4" ht="13.15" customHeight="1" x14ac:dyDescent="0.25">
      <c r="B106" s="88" t="s">
        <v>434</v>
      </c>
      <c r="C106" s="88"/>
      <c r="D106" s="54">
        <f>SUM(DatosDelitos!M173:N177)</f>
        <v>0</v>
      </c>
    </row>
    <row r="107" spans="2:4" ht="13.15" customHeight="1" x14ac:dyDescent="0.25">
      <c r="B107" s="88" t="s">
        <v>435</v>
      </c>
      <c r="C107" s="88"/>
      <c r="D107" s="54">
        <f>DatosDelitos!M178</f>
        <v>0</v>
      </c>
    </row>
    <row r="108" spans="2:4" ht="13.15" customHeight="1" x14ac:dyDescent="0.25">
      <c r="B108" s="88" t="s">
        <v>436</v>
      </c>
      <c r="C108" s="88"/>
      <c r="D108" s="54">
        <f>DatosDelitos!M186</f>
        <v>1</v>
      </c>
    </row>
    <row r="109" spans="2:4" ht="13.15" customHeight="1" x14ac:dyDescent="0.25">
      <c r="B109" s="88" t="s">
        <v>437</v>
      </c>
      <c r="C109" s="88"/>
      <c r="D109" s="54">
        <f>DatosDelitos!M201</f>
        <v>4</v>
      </c>
    </row>
    <row r="110" spans="2:4" ht="13.15" customHeight="1" x14ac:dyDescent="0.25">
      <c r="B110" s="88" t="s">
        <v>438</v>
      </c>
      <c r="C110" s="88"/>
      <c r="D110" s="54">
        <f>DatosDelitos!M221</f>
        <v>6</v>
      </c>
    </row>
    <row r="111" spans="2:4" ht="13.15" customHeight="1" x14ac:dyDescent="0.25">
      <c r="B111" s="88" t="s">
        <v>439</v>
      </c>
      <c r="C111" s="88"/>
      <c r="D111" s="54">
        <f>DatosDelitos!M242</f>
        <v>0</v>
      </c>
    </row>
    <row r="112" spans="2:4" ht="13.15" customHeight="1" x14ac:dyDescent="0.25">
      <c r="B112" s="88" t="s">
        <v>440</v>
      </c>
      <c r="C112" s="88"/>
      <c r="D112" s="54">
        <f>DatosDelitos!M269</f>
        <v>0</v>
      </c>
    </row>
    <row r="113" spans="2:4" ht="38.25" customHeight="1" x14ac:dyDescent="0.25">
      <c r="B113" s="88" t="s">
        <v>441</v>
      </c>
      <c r="C113" s="88"/>
      <c r="D113" s="54">
        <f>DatosDelitos!M299</f>
        <v>0</v>
      </c>
    </row>
    <row r="114" spans="2:4" ht="13.15" customHeight="1" x14ac:dyDescent="0.25">
      <c r="B114" s="88" t="s">
        <v>442</v>
      </c>
      <c r="C114" s="88"/>
      <c r="D114" s="54">
        <f>DatosDelitos!M303</f>
        <v>0</v>
      </c>
    </row>
    <row r="115" spans="2:4" ht="13.15" customHeight="1" x14ac:dyDescent="0.25">
      <c r="B115" s="88" t="s">
        <v>443</v>
      </c>
      <c r="C115" s="88"/>
      <c r="D115" s="54">
        <f>DatosDelitos!M310+DatosDelitos!M318</f>
        <v>0</v>
      </c>
    </row>
    <row r="116" spans="2:4" ht="13.15" customHeight="1" x14ac:dyDescent="0.25">
      <c r="B116" s="88" t="s">
        <v>397</v>
      </c>
      <c r="C116" s="88"/>
      <c r="D116" s="54">
        <f>DatosDelitos!M316</f>
        <v>0</v>
      </c>
    </row>
    <row r="117" spans="2:4" ht="13.9" customHeight="1" x14ac:dyDescent="0.25">
      <c r="B117" s="88" t="s">
        <v>444</v>
      </c>
      <c r="C117" s="88"/>
      <c r="D117" s="54">
        <f>DatosDelitos!M321</f>
        <v>0</v>
      </c>
    </row>
    <row r="118" spans="2:4" ht="15" x14ac:dyDescent="0.25">
      <c r="B118" s="90" t="s">
        <v>445</v>
      </c>
      <c r="C118" s="90"/>
      <c r="D118" s="54">
        <f>DatosDelitos!M323</f>
        <v>0</v>
      </c>
    </row>
    <row r="119" spans="2:4" ht="15" x14ac:dyDescent="0.25">
      <c r="B119" s="90" t="s">
        <v>406</v>
      </c>
      <c r="C119" s="90"/>
      <c r="D119" s="54">
        <f>DatosDelitos!M325</f>
        <v>0</v>
      </c>
    </row>
    <row r="120" spans="2:4" ht="15" x14ac:dyDescent="0.25">
      <c r="B120" s="88" t="s">
        <v>451</v>
      </c>
      <c r="C120" s="88"/>
      <c r="D120" s="54">
        <f>SUM(D85:D119)</f>
        <v>21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2019-05-24T11:34:29Z</dcterms:created>
  <dcterms:modified xsi:type="dcterms:W3CDTF">2019-05-27T10:59:39Z</dcterms:modified>
</cp:coreProperties>
</file>