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1ZGm60eQ7anFx/cPQXdEr2ABr56B3d46lZjGk/z5I3QBh+J4rAVV7vcdFHRwfNlCxEws1AixsDlpXPxRmGcKDQ==" workbookSaltValue="rjnYF0/YmHoC9jw4GUKm6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H42" i="4" s="1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42" i="4" s="1"/>
  <c r="D120" i="4"/>
  <c r="E80" i="4"/>
  <c r="D80" i="4"/>
  <c r="L42" i="4"/>
  <c r="K42" i="4"/>
  <c r="J42" i="4"/>
  <c r="I42" i="4"/>
  <c r="G42" i="4"/>
  <c r="F42" i="4"/>
  <c r="E42" i="4"/>
</calcChain>
</file>

<file path=xl/sharedStrings.xml><?xml version="1.0" encoding="utf-8"?>
<sst xmlns="http://schemas.openxmlformats.org/spreadsheetml/2006/main" count="631" uniqueCount="482">
  <si>
    <t>Estadísticas Anuales de la Fiscalía General del Estado</t>
  </si>
  <si>
    <t>Año</t>
  </si>
  <si>
    <t>2018</t>
  </si>
  <si>
    <t>Tipo Fiscalía</t>
  </si>
  <si>
    <t>Fiscalía De Comunidad Autónoma</t>
  </si>
  <si>
    <t>Provincia/CCAA</t>
  </si>
  <si>
    <t>Comunidad de Madrid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</si>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</sst>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4" fillId="6" borderId="14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2" xfId="1" applyNumberFormat="1" applyFont="1" applyFill="1" applyBorder="1" applyAlignment="1">
      <alignment horizontal="center" vertical="center"/>
    </xf>
    <xf numFmtId="1" fontId="13" fillId="8" borderId="13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9" borderId="13" xfId="1" applyNumberFormat="1" applyFont="1" applyFill="1" applyBorder="1" applyAlignment="1">
      <alignment horizontal="center" vertical="center"/>
    </xf>
    <xf numFmtId="1" fontId="13" fillId="7" borderId="14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6" borderId="17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 vertical="center" wrapText="1"/>
    </xf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16" xfId="1" applyNumberFormat="1" applyBorder="1" applyProtection="1"/>
    <xf numFmtId="165" fontId="12" fillId="0" borderId="17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7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4" xfId="2" applyNumberFormat="1" applyBorder="1"/>
    <xf numFmtId="165" fontId="11" fillId="0" borderId="24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9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9" xfId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3" fontId="18" fillId="0" borderId="30" xfId="1" applyNumberFormat="1" applyFont="1" applyBorder="1" applyAlignment="1">
      <alignment horizontal="center" vertical="center"/>
    </xf>
    <xf numFmtId="3" fontId="18" fillId="0" borderId="24" xfId="1" applyNumberFormat="1" applyFont="1" applyBorder="1" applyAlignment="1">
      <alignment horizontal="center" vertical="center"/>
    </xf>
    <xf numFmtId="3" fontId="18" fillId="0" borderId="2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28" xfId="2" applyNumberFormat="1" applyFont="1" applyFill="1" applyBorder="1" applyAlignment="1">
      <alignment horizontal="left" wrapText="1"/>
    </xf>
    <xf numFmtId="165" fontId="14" fillId="6" borderId="24" xfId="2" applyNumberFormat="1" applyFont="1" applyFill="1" applyBorder="1" applyAlignment="1">
      <alignment horizontal="left" wrapText="1"/>
    </xf>
    <xf numFmtId="165" fontId="14" fillId="6" borderId="22" xfId="1" applyNumberFormat="1" applyFont="1" applyFill="1" applyBorder="1" applyAlignment="1">
      <alignment horizontal="left" wrapText="1"/>
    </xf>
    <xf numFmtId="165" fontId="14" fillId="6" borderId="26" xfId="1" applyNumberFormat="1" applyFont="1" applyFill="1" applyBorder="1" applyAlignment="1">
      <alignment horizontal="left" wrapText="1"/>
    </xf>
    <xf numFmtId="165" fontId="14" fillId="10" borderId="22" xfId="1" applyNumberFormat="1" applyFont="1" applyFill="1" applyBorder="1" applyAlignment="1">
      <alignment horizontal="left" wrapText="1"/>
    </xf>
    <xf numFmtId="165" fontId="14" fillId="6" borderId="19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Procedimientos calificados</c:v>
                </c:pt>
                <c:pt idx="1">
                  <c:v>Juicios celebrados</c:v>
                </c:pt>
                <c:pt idx="2">
                  <c:v>Vistas apelaciones jurado</c:v>
                </c:pt>
                <c:pt idx="3">
                  <c:v>Recursos de casación</c:v>
                </c:pt>
                <c:pt idx="4">
                  <c:v>Cuestiones de competencia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21</c:v>
              </c:pt>
              <c:pt idx="3">
                <c:v>4</c:v>
              </c:pt>
              <c:pt idx="4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B007-4636-8013-93505390B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6132-48E1-9552-2E48F8C61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980-43D5-8544-AD47A6458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Aux!$C$2:$C$4</c:f>
              <c:strCache>
                <c:ptCount val="3"/>
                <c:pt idx="0">
                  <c:v>Dictámenes emitidos</c:v>
                </c:pt>
                <c:pt idx="1">
                  <c:v>Vistas asistidas</c:v>
                </c:pt>
                <c:pt idx="2">
                  <c:v>Informes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9C-43A3-B9AA-419859238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363</c:v>
              </c:pt>
              <c:pt idx="1">
                <c:v>94</c:v>
              </c:pt>
              <c:pt idx="2">
                <c:v>553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CC3-4D1E-99EA-C0D102FE4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22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D39-473A-9337-54DD4894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488</c:v>
              </c:pt>
              <c:pt idx="1">
                <c:v>47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E23-4AE7-A4F1-6240DA96B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253</c:v>
              </c:pt>
              <c:pt idx="2">
                <c:v>299</c:v>
              </c:pt>
            </c:numLit>
          </c:val>
          <c:extLst>
            <c:ext xmlns:c16="http://schemas.microsoft.com/office/drawing/2014/chart" uri="{C3380CC4-5D6E-409C-BE32-E72D297353CC}">
              <c16:uniqueId val="{00000000-2979-4016-A39B-39FD4EAD3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2053-4009-BA18-6936B1601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4" sqref="A4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anRFDSU7lJwxYEnjfhzqHe9Hgp9r0vnAiMQcNIvOLdLpCe/uzMV2irQOXCz9d28VhJMvdzpqNMhknWMBUM4W5w==" saltValue="GfS4w8OxepHIMZbfmJavFQ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6" width="8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80" t="s">
        <v>16</v>
      </c>
      <c r="B8" s="12" t="s">
        <v>17</v>
      </c>
      <c r="C8" s="13">
        <v>345</v>
      </c>
      <c r="D8" s="13">
        <v>200</v>
      </c>
      <c r="E8" s="14">
        <v>0.72499999999999998</v>
      </c>
    </row>
    <row r="9" spans="1:5" x14ac:dyDescent="0.25">
      <c r="A9" s="81"/>
      <c r="B9" s="12" t="s">
        <v>18</v>
      </c>
      <c r="C9" s="13">
        <v>2</v>
      </c>
      <c r="D9" s="13">
        <v>0</v>
      </c>
      <c r="E9" s="14">
        <v>0</v>
      </c>
    </row>
    <row r="10" spans="1:5" x14ac:dyDescent="0.25">
      <c r="A10" s="81"/>
      <c r="B10" s="12" t="s">
        <v>19</v>
      </c>
      <c r="C10" s="13">
        <v>304</v>
      </c>
      <c r="D10" s="13">
        <v>164</v>
      </c>
      <c r="E10" s="14">
        <v>0.85365853658536595</v>
      </c>
    </row>
    <row r="11" spans="1:5" x14ac:dyDescent="0.25">
      <c r="A11" s="81"/>
      <c r="B11" s="12" t="s">
        <v>20</v>
      </c>
      <c r="C11" s="13">
        <v>91</v>
      </c>
      <c r="D11" s="13">
        <v>55</v>
      </c>
      <c r="E11" s="14">
        <v>0.65454545454545499</v>
      </c>
    </row>
    <row r="12" spans="1:5" x14ac:dyDescent="0.25">
      <c r="A12" s="81"/>
      <c r="B12" s="12" t="s">
        <v>21</v>
      </c>
      <c r="C12" s="13">
        <v>132</v>
      </c>
      <c r="D12" s="13">
        <v>91</v>
      </c>
      <c r="E12" s="14">
        <v>0.450549450549451</v>
      </c>
    </row>
    <row r="13" spans="1:5" x14ac:dyDescent="0.25">
      <c r="A13" s="81"/>
      <c r="B13" s="12" t="s">
        <v>22</v>
      </c>
      <c r="C13" s="13">
        <v>1</v>
      </c>
      <c r="D13" s="13">
        <v>0</v>
      </c>
      <c r="E13" s="14">
        <v>0</v>
      </c>
    </row>
    <row r="14" spans="1:5" x14ac:dyDescent="0.25">
      <c r="A14" s="81"/>
      <c r="B14" s="12" t="s">
        <v>23</v>
      </c>
      <c r="C14" s="13">
        <v>22</v>
      </c>
      <c r="D14" s="13">
        <v>18</v>
      </c>
      <c r="E14" s="14">
        <v>0.22222222222222199</v>
      </c>
    </row>
    <row r="15" spans="1:5" x14ac:dyDescent="0.25">
      <c r="A15" s="81"/>
      <c r="B15" s="12" t="s">
        <v>24</v>
      </c>
      <c r="C15" s="13">
        <v>19</v>
      </c>
      <c r="D15" s="13">
        <v>13</v>
      </c>
      <c r="E15" s="14">
        <v>0.46153846153846201</v>
      </c>
    </row>
    <row r="16" spans="1:5" x14ac:dyDescent="0.25">
      <c r="A16" s="81"/>
      <c r="B16" s="12" t="s">
        <v>25</v>
      </c>
      <c r="C16" s="13">
        <v>3</v>
      </c>
      <c r="D16" s="13">
        <v>5</v>
      </c>
      <c r="E16" s="14">
        <v>-0.4</v>
      </c>
    </row>
    <row r="17" spans="1:5" x14ac:dyDescent="0.25">
      <c r="A17" s="81"/>
      <c r="B17" s="12" t="s">
        <v>26</v>
      </c>
      <c r="C17" s="13">
        <v>191</v>
      </c>
      <c r="D17" s="13">
        <v>79</v>
      </c>
      <c r="E17" s="14">
        <v>1.41772151898734</v>
      </c>
    </row>
    <row r="18" spans="1:5" x14ac:dyDescent="0.25">
      <c r="A18" s="81"/>
      <c r="B18" s="12" t="s">
        <v>24</v>
      </c>
      <c r="C18" s="13">
        <v>174</v>
      </c>
      <c r="D18" s="13">
        <v>70</v>
      </c>
      <c r="E18" s="14">
        <v>1.48571428571429</v>
      </c>
    </row>
    <row r="19" spans="1:5" x14ac:dyDescent="0.25">
      <c r="A19" s="81"/>
      <c r="B19" s="12" t="s">
        <v>25</v>
      </c>
      <c r="C19" s="13">
        <v>17</v>
      </c>
      <c r="D19" s="13">
        <v>9</v>
      </c>
      <c r="E19" s="14">
        <v>0.88888888888888895</v>
      </c>
    </row>
    <row r="20" spans="1:5" x14ac:dyDescent="0.25">
      <c r="A20" s="81"/>
      <c r="B20" s="12" t="s">
        <v>27</v>
      </c>
      <c r="C20" s="13">
        <v>21</v>
      </c>
      <c r="D20" s="13">
        <v>19</v>
      </c>
      <c r="E20" s="14">
        <v>0.105263157894737</v>
      </c>
    </row>
    <row r="21" spans="1:5" x14ac:dyDescent="0.25">
      <c r="A21" s="81"/>
      <c r="B21" s="12" t="s">
        <v>28</v>
      </c>
      <c r="C21" s="13">
        <v>4</v>
      </c>
      <c r="D21" s="13">
        <v>2</v>
      </c>
      <c r="E21" s="14">
        <v>1</v>
      </c>
    </row>
    <row r="22" spans="1:5" x14ac:dyDescent="0.25">
      <c r="A22" s="81"/>
      <c r="B22" s="12" t="s">
        <v>29</v>
      </c>
      <c r="C22" s="13">
        <v>70</v>
      </c>
      <c r="D22" s="13">
        <v>1</v>
      </c>
      <c r="E22" s="14">
        <v>69</v>
      </c>
    </row>
    <row r="23" spans="1:5" x14ac:dyDescent="0.25">
      <c r="A23" s="81"/>
      <c r="B23" s="12" t="s">
        <v>30</v>
      </c>
      <c r="C23" s="13">
        <v>0</v>
      </c>
      <c r="D23" s="13">
        <v>20</v>
      </c>
      <c r="E23" s="14">
        <v>-1</v>
      </c>
    </row>
    <row r="24" spans="1:5" x14ac:dyDescent="0.25">
      <c r="A24" s="82"/>
      <c r="B24" s="12" t="s">
        <v>31</v>
      </c>
      <c r="C24" s="13">
        <v>190</v>
      </c>
      <c r="D24" s="13">
        <v>97</v>
      </c>
      <c r="E24" s="14">
        <v>0.95876288659793796</v>
      </c>
    </row>
    <row r="25" spans="1:5" x14ac:dyDescent="0.25">
      <c r="A25" s="80" t="s">
        <v>32</v>
      </c>
      <c r="B25" s="12" t="s">
        <v>17</v>
      </c>
      <c r="C25" s="13">
        <v>8</v>
      </c>
      <c r="D25" s="13">
        <v>9</v>
      </c>
      <c r="E25" s="14">
        <v>-0.11111111111111099</v>
      </c>
    </row>
    <row r="26" spans="1:5" x14ac:dyDescent="0.25">
      <c r="A26" s="81"/>
      <c r="B26" s="12" t="s">
        <v>33</v>
      </c>
      <c r="C26" s="13">
        <v>19</v>
      </c>
      <c r="D26" s="13">
        <v>3</v>
      </c>
      <c r="E26" s="14">
        <v>5.3333333333333304</v>
      </c>
    </row>
    <row r="27" spans="1:5" x14ac:dyDescent="0.25">
      <c r="A27" s="81"/>
      <c r="B27" s="12" t="s">
        <v>34</v>
      </c>
      <c r="C27" s="13">
        <v>4</v>
      </c>
      <c r="D27" s="13">
        <v>1</v>
      </c>
      <c r="E27" s="14">
        <v>3</v>
      </c>
    </row>
    <row r="28" spans="1:5" x14ac:dyDescent="0.25">
      <c r="A28" s="82"/>
      <c r="B28" s="12" t="s">
        <v>35</v>
      </c>
      <c r="C28" s="13">
        <v>1</v>
      </c>
      <c r="D28" s="13">
        <v>0</v>
      </c>
      <c r="E28" s="14">
        <v>0</v>
      </c>
    </row>
    <row r="29" spans="1:5" x14ac:dyDescent="0.25">
      <c r="A29" s="80" t="s">
        <v>36</v>
      </c>
      <c r="B29" s="12" t="s">
        <v>37</v>
      </c>
      <c r="C29" s="13">
        <v>363</v>
      </c>
      <c r="D29" s="13">
        <v>378</v>
      </c>
      <c r="E29" s="14">
        <v>-3.9682539682539701E-2</v>
      </c>
    </row>
    <row r="30" spans="1:5" x14ac:dyDescent="0.25">
      <c r="A30" s="81"/>
      <c r="B30" s="12" t="s">
        <v>38</v>
      </c>
      <c r="C30" s="13">
        <v>94</v>
      </c>
      <c r="D30" s="13">
        <v>106</v>
      </c>
      <c r="E30" s="14">
        <v>-0.113207547169811</v>
      </c>
    </row>
    <row r="31" spans="1:5" x14ac:dyDescent="0.25">
      <c r="A31" s="81"/>
      <c r="B31" s="12" t="s">
        <v>39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40</v>
      </c>
      <c r="C32" s="13">
        <v>553</v>
      </c>
      <c r="D32" s="13">
        <v>618</v>
      </c>
      <c r="E32" s="14">
        <v>-0.10517799352750801</v>
      </c>
    </row>
    <row r="33" spans="1:5" x14ac:dyDescent="0.25">
      <c r="A33" s="81"/>
      <c r="B33" s="12" t="s">
        <v>34</v>
      </c>
      <c r="C33" s="13">
        <v>4</v>
      </c>
      <c r="D33" s="13">
        <v>5</v>
      </c>
      <c r="E33" s="14">
        <v>-0.2</v>
      </c>
    </row>
    <row r="34" spans="1:5" x14ac:dyDescent="0.25">
      <c r="A34" s="82"/>
      <c r="B34" s="12" t="s">
        <v>41</v>
      </c>
      <c r="C34" s="13">
        <v>0</v>
      </c>
      <c r="D34" s="13">
        <v>0</v>
      </c>
      <c r="E34" s="14">
        <v>0</v>
      </c>
    </row>
    <row r="35" spans="1:5" x14ac:dyDescent="0.25">
      <c r="A35" s="80" t="s">
        <v>42</v>
      </c>
      <c r="B35" s="12" t="s">
        <v>37</v>
      </c>
      <c r="C35" s="13">
        <v>20</v>
      </c>
      <c r="D35" s="13">
        <v>16</v>
      </c>
      <c r="E35" s="14">
        <v>0.25</v>
      </c>
    </row>
    <row r="36" spans="1:5" x14ac:dyDescent="0.25">
      <c r="A36" s="81"/>
      <c r="B36" s="12" t="s">
        <v>43</v>
      </c>
      <c r="C36" s="13">
        <v>22</v>
      </c>
      <c r="D36" s="13">
        <v>10</v>
      </c>
      <c r="E36" s="14">
        <v>1.2</v>
      </c>
    </row>
    <row r="37" spans="1:5" x14ac:dyDescent="0.25">
      <c r="A37" s="81"/>
      <c r="B37" s="12" t="s">
        <v>44</v>
      </c>
      <c r="C37" s="13">
        <v>7</v>
      </c>
      <c r="D37" s="13">
        <v>13</v>
      </c>
      <c r="E37" s="14">
        <v>-0.46153846153846201</v>
      </c>
    </row>
    <row r="38" spans="1:5" x14ac:dyDescent="0.25">
      <c r="A38" s="81"/>
      <c r="B38" s="12" t="s">
        <v>45</v>
      </c>
      <c r="C38" s="13">
        <v>0</v>
      </c>
      <c r="D38" s="13">
        <v>6</v>
      </c>
      <c r="E38" s="14">
        <v>-1</v>
      </c>
    </row>
    <row r="39" spans="1:5" x14ac:dyDescent="0.25">
      <c r="A39" s="82"/>
      <c r="B39" s="12" t="s">
        <v>46</v>
      </c>
      <c r="C39" s="13">
        <v>0</v>
      </c>
      <c r="D39" s="13">
        <v>2</v>
      </c>
      <c r="E39" s="14">
        <v>-1</v>
      </c>
    </row>
    <row r="40" spans="1:5" ht="16.7" customHeight="1" x14ac:dyDescent="0.25">
      <c r="A40" s="11" t="s">
        <v>47</v>
      </c>
      <c r="B40" s="15"/>
      <c r="C40" s="16">
        <v>3</v>
      </c>
      <c r="D40" s="16">
        <v>6</v>
      </c>
      <c r="E40" s="17">
        <v>-0.5</v>
      </c>
    </row>
    <row r="41" spans="1:5" ht="18.399999999999999" customHeight="1" x14ac:dyDescent="0.25">
      <c r="A41" s="5"/>
      <c r="B41" s="6" t="s">
        <v>48</v>
      </c>
    </row>
    <row r="42" spans="1:5" x14ac:dyDescent="0.25">
      <c r="A42" s="7"/>
      <c r="B42" s="8"/>
      <c r="C42" s="9" t="s">
        <v>13</v>
      </c>
      <c r="D42" s="9" t="s">
        <v>14</v>
      </c>
      <c r="E42" s="10" t="s">
        <v>15</v>
      </c>
    </row>
    <row r="43" spans="1:5" ht="16.7" customHeight="1" x14ac:dyDescent="0.25">
      <c r="A43" s="11" t="s">
        <v>49</v>
      </c>
      <c r="B43" s="18"/>
      <c r="C43" s="13">
        <v>537</v>
      </c>
      <c r="D43" s="13">
        <v>466</v>
      </c>
      <c r="E43" s="14">
        <v>0.152360515021459</v>
      </c>
    </row>
    <row r="44" spans="1:5" x14ac:dyDescent="0.25">
      <c r="A44" s="80" t="s">
        <v>50</v>
      </c>
      <c r="B44" s="12" t="s">
        <v>51</v>
      </c>
      <c r="C44" s="13">
        <v>0</v>
      </c>
      <c r="D44" s="13">
        <v>4</v>
      </c>
      <c r="E44" s="14">
        <v>-1</v>
      </c>
    </row>
    <row r="45" spans="1:5" x14ac:dyDescent="0.25">
      <c r="A45" s="81"/>
      <c r="B45" s="12" t="s">
        <v>52</v>
      </c>
      <c r="C45" s="13">
        <v>488</v>
      </c>
      <c r="D45" s="13">
        <v>409</v>
      </c>
      <c r="E45" s="14">
        <v>0.19315403422982899</v>
      </c>
    </row>
    <row r="46" spans="1:5" x14ac:dyDescent="0.25">
      <c r="A46" s="81"/>
      <c r="B46" s="12" t="s">
        <v>53</v>
      </c>
      <c r="C46" s="13">
        <v>0</v>
      </c>
      <c r="D46" s="13">
        <v>2</v>
      </c>
      <c r="E46" s="14">
        <v>-1</v>
      </c>
    </row>
    <row r="47" spans="1:5" x14ac:dyDescent="0.25">
      <c r="A47" s="81"/>
      <c r="B47" s="12" t="s">
        <v>54</v>
      </c>
      <c r="C47" s="13">
        <v>0</v>
      </c>
      <c r="D47" s="13">
        <v>0</v>
      </c>
      <c r="E47" s="14">
        <v>0</v>
      </c>
    </row>
    <row r="48" spans="1:5" x14ac:dyDescent="0.25">
      <c r="A48" s="81"/>
      <c r="B48" s="12" t="s">
        <v>55</v>
      </c>
      <c r="C48" s="13">
        <v>47</v>
      </c>
      <c r="D48" s="13">
        <v>50</v>
      </c>
      <c r="E48" s="14">
        <v>-0.06</v>
      </c>
    </row>
    <row r="49" spans="1:5" x14ac:dyDescent="0.25">
      <c r="A49" s="82"/>
      <c r="B49" s="12" t="s">
        <v>56</v>
      </c>
      <c r="C49" s="13">
        <v>2</v>
      </c>
      <c r="D49" s="13">
        <v>1</v>
      </c>
      <c r="E49" s="14">
        <v>1</v>
      </c>
    </row>
    <row r="50" spans="1:5" x14ac:dyDescent="0.25">
      <c r="A50" s="80" t="s">
        <v>57</v>
      </c>
      <c r="B50" s="12" t="s">
        <v>58</v>
      </c>
      <c r="C50" s="13">
        <v>1</v>
      </c>
      <c r="D50" s="13">
        <v>1</v>
      </c>
      <c r="E50" s="14">
        <v>0</v>
      </c>
    </row>
    <row r="51" spans="1:5" x14ac:dyDescent="0.25">
      <c r="A51" s="81"/>
      <c r="B51" s="12" t="s">
        <v>59</v>
      </c>
      <c r="C51" s="13">
        <v>253</v>
      </c>
      <c r="D51" s="13">
        <v>208</v>
      </c>
      <c r="E51" s="14">
        <v>0.21634615384615399</v>
      </c>
    </row>
    <row r="52" spans="1:5" x14ac:dyDescent="0.25">
      <c r="A52" s="82"/>
      <c r="B52" s="12" t="s">
        <v>60</v>
      </c>
      <c r="C52" s="13">
        <v>299</v>
      </c>
      <c r="D52" s="13">
        <v>259</v>
      </c>
      <c r="E52" s="14">
        <v>0.15444015444015399</v>
      </c>
    </row>
    <row r="53" spans="1:5" x14ac:dyDescent="0.25">
      <c r="A53" s="80" t="s">
        <v>61</v>
      </c>
      <c r="B53" s="12" t="s">
        <v>62</v>
      </c>
      <c r="C53" s="13">
        <v>16</v>
      </c>
      <c r="D53" s="13">
        <v>18</v>
      </c>
      <c r="E53" s="14">
        <v>-0.11111111111111099</v>
      </c>
    </row>
    <row r="54" spans="1:5" x14ac:dyDescent="0.25">
      <c r="A54" s="82"/>
      <c r="B54" s="12" t="s">
        <v>63</v>
      </c>
      <c r="C54" s="13">
        <v>27</v>
      </c>
      <c r="D54" s="13">
        <v>16</v>
      </c>
      <c r="E54" s="14">
        <v>0.6875</v>
      </c>
    </row>
    <row r="55" spans="1:5" ht="16.7" customHeight="1" x14ac:dyDescent="0.25">
      <c r="A55" s="11" t="s">
        <v>64</v>
      </c>
      <c r="B55" s="15"/>
      <c r="C55" s="16">
        <v>0</v>
      </c>
      <c r="D55" s="16">
        <v>0</v>
      </c>
      <c r="E55" s="17">
        <v>0</v>
      </c>
    </row>
    <row r="56" spans="1:5" ht="18.399999999999999" customHeight="1" x14ac:dyDescent="0.25">
      <c r="A56" s="5"/>
      <c r="B56" s="6" t="s">
        <v>65</v>
      </c>
    </row>
    <row r="57" spans="1:5" x14ac:dyDescent="0.25">
      <c r="A57" s="7"/>
      <c r="B57" s="8"/>
      <c r="C57" s="9" t="s">
        <v>13</v>
      </c>
      <c r="D57" s="9" t="s">
        <v>14</v>
      </c>
      <c r="E57" s="10" t="s">
        <v>15</v>
      </c>
    </row>
    <row r="58" spans="1:5" ht="16.7" customHeight="1" x14ac:dyDescent="0.25">
      <c r="A58" s="11" t="s">
        <v>66</v>
      </c>
      <c r="B58" s="18"/>
      <c r="C58" s="13">
        <v>73</v>
      </c>
      <c r="D58" s="13">
        <v>57</v>
      </c>
      <c r="E58" s="14">
        <v>0.28070175438596501</v>
      </c>
    </row>
    <row r="59" spans="1:5" ht="16.7" customHeight="1" x14ac:dyDescent="0.25">
      <c r="A59" s="11" t="s">
        <v>67</v>
      </c>
      <c r="B59" s="15"/>
      <c r="C59" s="16">
        <v>3</v>
      </c>
      <c r="D59" s="16">
        <v>7</v>
      </c>
      <c r="E59" s="17">
        <v>-0.57142857142857095</v>
      </c>
    </row>
    <row r="60" spans="1:5" ht="18.399999999999999" customHeight="1" x14ac:dyDescent="0.25">
      <c r="A60" s="5"/>
      <c r="B60" s="6" t="s">
        <v>68</v>
      </c>
    </row>
    <row r="61" spans="1:5" x14ac:dyDescent="0.25">
      <c r="A61" s="7"/>
      <c r="B61" s="8"/>
      <c r="C61" s="9" t="s">
        <v>13</v>
      </c>
      <c r="D61" s="9" t="s">
        <v>14</v>
      </c>
      <c r="E61" s="10" t="s">
        <v>15</v>
      </c>
    </row>
    <row r="62" spans="1:5" ht="16.7" customHeight="1" x14ac:dyDescent="0.25">
      <c r="A62" s="11" t="s">
        <v>69</v>
      </c>
      <c r="B62" s="18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56</v>
      </c>
      <c r="B63" s="15"/>
      <c r="C63" s="16">
        <v>200</v>
      </c>
      <c r="D63" s="16">
        <v>216</v>
      </c>
      <c r="E63" s="17">
        <v>-7.4074074074074098E-2</v>
      </c>
    </row>
  </sheetData>
  <sheetProtection algorithmName="SHA-512" hashValue="MgxETFA2+yDDTcHthKPPeJg8aTDv6TG3+9lplhAdSnbiIAqj8TOarfIY7gJUfwSpJqhfiLeAow6z8K4tvf8KHQ==" saltValue="RJGEb7qr4i9lOmQ7z3ouLg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70</v>
      </c>
    </row>
    <row r="3" spans="1:15" x14ac:dyDescent="0.25">
      <c r="A3" s="4"/>
    </row>
    <row r="4" spans="1:15" x14ac:dyDescent="0.25">
      <c r="A4" s="7"/>
      <c r="B4" s="19" t="s">
        <v>71</v>
      </c>
      <c r="C4" s="19" t="s">
        <v>72</v>
      </c>
      <c r="D4" s="19" t="s">
        <v>73</v>
      </c>
      <c r="E4" s="19" t="s">
        <v>74</v>
      </c>
      <c r="F4" s="19" t="s">
        <v>75</v>
      </c>
      <c r="G4" s="19" t="s">
        <v>76</v>
      </c>
      <c r="H4" s="19" t="s">
        <v>77</v>
      </c>
      <c r="I4" s="19" t="s">
        <v>78</v>
      </c>
      <c r="J4" s="19" t="s">
        <v>79</v>
      </c>
      <c r="K4" s="19" t="s">
        <v>80</v>
      </c>
      <c r="L4" s="19" t="s">
        <v>81</v>
      </c>
      <c r="M4" s="19" t="s">
        <v>82</v>
      </c>
      <c r="N4" s="19" t="s">
        <v>83</v>
      </c>
      <c r="O4" s="19" t="s">
        <v>84</v>
      </c>
    </row>
    <row r="5" spans="1:15" ht="16.7" customHeight="1" x14ac:dyDescent="0.25">
      <c r="A5" s="25" t="s">
        <v>85</v>
      </c>
      <c r="B5" s="20">
        <v>0</v>
      </c>
      <c r="C5" s="20">
        <v>0</v>
      </c>
      <c r="D5" s="21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</row>
    <row r="6" spans="1:15" x14ac:dyDescent="0.25">
      <c r="A6" s="12" t="s">
        <v>86</v>
      </c>
      <c r="B6" s="13">
        <v>0</v>
      </c>
      <c r="C6" s="13">
        <v>0</v>
      </c>
      <c r="D6" s="2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87</v>
      </c>
      <c r="B7" s="13">
        <v>0</v>
      </c>
      <c r="C7" s="13">
        <v>0</v>
      </c>
      <c r="D7" s="2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88</v>
      </c>
      <c r="B8" s="13">
        <v>0</v>
      </c>
      <c r="C8" s="13">
        <v>0</v>
      </c>
      <c r="D8" s="22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89</v>
      </c>
      <c r="B9" s="13">
        <v>0</v>
      </c>
      <c r="C9" s="13">
        <v>0</v>
      </c>
      <c r="D9" s="2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5" t="s">
        <v>90</v>
      </c>
      <c r="B10" s="20">
        <v>0</v>
      </c>
      <c r="C10" s="20">
        <v>0</v>
      </c>
      <c r="D10" s="21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1:15" x14ac:dyDescent="0.25">
      <c r="A11" s="12" t="s">
        <v>91</v>
      </c>
      <c r="B11" s="13">
        <v>0</v>
      </c>
      <c r="C11" s="13">
        <v>0</v>
      </c>
      <c r="D11" s="2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92</v>
      </c>
      <c r="B12" s="13">
        <v>0</v>
      </c>
      <c r="C12" s="13">
        <v>0</v>
      </c>
      <c r="D12" s="2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5" t="s">
        <v>93</v>
      </c>
      <c r="B13" s="20">
        <v>0</v>
      </c>
      <c r="C13" s="20">
        <v>0</v>
      </c>
      <c r="D13" s="21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</row>
    <row r="14" spans="1:15" x14ac:dyDescent="0.25">
      <c r="A14" s="12" t="s">
        <v>94</v>
      </c>
      <c r="B14" s="13">
        <v>0</v>
      </c>
      <c r="C14" s="13">
        <v>0</v>
      </c>
      <c r="D14" s="2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3">
        <v>0</v>
      </c>
    </row>
    <row r="15" spans="1:15" x14ac:dyDescent="0.25">
      <c r="A15" s="12" t="s">
        <v>95</v>
      </c>
      <c r="B15" s="13">
        <v>0</v>
      </c>
      <c r="C15" s="13">
        <v>0</v>
      </c>
      <c r="D15" s="2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96</v>
      </c>
      <c r="B16" s="13">
        <v>0</v>
      </c>
      <c r="C16" s="13">
        <v>0</v>
      </c>
      <c r="D16" s="2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0</v>
      </c>
    </row>
    <row r="17" spans="1:15" x14ac:dyDescent="0.25">
      <c r="A17" s="12" t="s">
        <v>97</v>
      </c>
      <c r="B17" s="13">
        <v>0</v>
      </c>
      <c r="C17" s="13">
        <v>0</v>
      </c>
      <c r="D17" s="2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0</v>
      </c>
    </row>
    <row r="18" spans="1:15" x14ac:dyDescent="0.25">
      <c r="A18" s="12" t="s">
        <v>98</v>
      </c>
      <c r="B18" s="13">
        <v>0</v>
      </c>
      <c r="C18" s="13">
        <v>0</v>
      </c>
      <c r="D18" s="2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99</v>
      </c>
      <c r="B19" s="13">
        <v>0</v>
      </c>
      <c r="C19" s="13">
        <v>0</v>
      </c>
      <c r="D19" s="2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5" t="s">
        <v>100</v>
      </c>
      <c r="B20" s="20">
        <v>0</v>
      </c>
      <c r="C20" s="20">
        <v>0</v>
      </c>
      <c r="D20" s="21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x14ac:dyDescent="0.25">
      <c r="A21" s="12" t="s">
        <v>101</v>
      </c>
      <c r="B21" s="13">
        <v>0</v>
      </c>
      <c r="C21" s="13">
        <v>0</v>
      </c>
      <c r="D21" s="2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102</v>
      </c>
      <c r="B22" s="13">
        <v>0</v>
      </c>
      <c r="C22" s="13">
        <v>0</v>
      </c>
      <c r="D22" s="2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5" t="s">
        <v>103</v>
      </c>
      <c r="B23" s="20">
        <v>0</v>
      </c>
      <c r="C23" s="20">
        <v>0</v>
      </c>
      <c r="D23" s="21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2" t="s">
        <v>104</v>
      </c>
      <c r="B24" s="13">
        <v>0</v>
      </c>
      <c r="C24" s="13">
        <v>0</v>
      </c>
      <c r="D24" s="2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105</v>
      </c>
      <c r="B25" s="13">
        <v>0</v>
      </c>
      <c r="C25" s="13">
        <v>0</v>
      </c>
      <c r="D25" s="2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106</v>
      </c>
      <c r="B26" s="13">
        <v>0</v>
      </c>
      <c r="C26" s="13">
        <v>0</v>
      </c>
      <c r="D26" s="2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107</v>
      </c>
      <c r="B27" s="13">
        <v>0</v>
      </c>
      <c r="C27" s="13">
        <v>0</v>
      </c>
      <c r="D27" s="2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108</v>
      </c>
      <c r="B28" s="13">
        <v>0</v>
      </c>
      <c r="C28" s="13">
        <v>0</v>
      </c>
      <c r="D28" s="2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109</v>
      </c>
      <c r="B29" s="13">
        <v>0</v>
      </c>
      <c r="C29" s="13">
        <v>0</v>
      </c>
      <c r="D29" s="2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5" t="s">
        <v>110</v>
      </c>
      <c r="B30" s="20">
        <v>1</v>
      </c>
      <c r="C30" s="20">
        <v>3</v>
      </c>
      <c r="D30" s="21">
        <v>-0.66666666666666696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1</v>
      </c>
      <c r="N30" s="20">
        <v>0</v>
      </c>
      <c r="O30" s="20">
        <v>0</v>
      </c>
    </row>
    <row r="31" spans="1:15" x14ac:dyDescent="0.25">
      <c r="A31" s="12" t="s">
        <v>111</v>
      </c>
      <c r="B31" s="13">
        <v>0</v>
      </c>
      <c r="C31" s="13">
        <v>0</v>
      </c>
      <c r="D31" s="2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112</v>
      </c>
      <c r="B32" s="13">
        <v>0</v>
      </c>
      <c r="C32" s="13">
        <v>0</v>
      </c>
      <c r="D32" s="2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113</v>
      </c>
      <c r="B33" s="13">
        <v>0</v>
      </c>
      <c r="C33" s="13">
        <v>1</v>
      </c>
      <c r="D33" s="22">
        <v>-1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3">
        <v>0</v>
      </c>
    </row>
    <row r="34" spans="1:15" x14ac:dyDescent="0.25">
      <c r="A34" s="12" t="s">
        <v>114</v>
      </c>
      <c r="B34" s="13">
        <v>0</v>
      </c>
      <c r="C34" s="13">
        <v>0</v>
      </c>
      <c r="D34" s="22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115</v>
      </c>
      <c r="B35" s="13">
        <v>1</v>
      </c>
      <c r="C35" s="13">
        <v>2</v>
      </c>
      <c r="D35" s="22">
        <v>-0.5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0</v>
      </c>
    </row>
    <row r="36" spans="1:15" x14ac:dyDescent="0.25">
      <c r="A36" s="12" t="s">
        <v>116</v>
      </c>
      <c r="B36" s="13">
        <v>0</v>
      </c>
      <c r="C36" s="13">
        <v>0</v>
      </c>
      <c r="D36" s="22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0</v>
      </c>
    </row>
    <row r="37" spans="1:15" x14ac:dyDescent="0.25">
      <c r="A37" s="12" t="s">
        <v>117</v>
      </c>
      <c r="B37" s="13">
        <v>0</v>
      </c>
      <c r="C37" s="13">
        <v>0</v>
      </c>
      <c r="D37" s="22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118</v>
      </c>
      <c r="B38" s="13">
        <v>0</v>
      </c>
      <c r="C38" s="13">
        <v>0</v>
      </c>
      <c r="D38" s="22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119</v>
      </c>
      <c r="B39" s="13">
        <v>0</v>
      </c>
      <c r="C39" s="13">
        <v>0</v>
      </c>
      <c r="D39" s="2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120</v>
      </c>
      <c r="B40" s="13">
        <v>0</v>
      </c>
      <c r="C40" s="13">
        <v>0</v>
      </c>
      <c r="D40" s="2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121</v>
      </c>
      <c r="B41" s="13">
        <v>0</v>
      </c>
      <c r="C41" s="13">
        <v>0</v>
      </c>
      <c r="D41" s="22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7" customHeight="1" x14ac:dyDescent="0.25">
      <c r="A42" s="25" t="s">
        <v>122</v>
      </c>
      <c r="B42" s="20">
        <v>0</v>
      </c>
      <c r="C42" s="20">
        <v>0</v>
      </c>
      <c r="D42" s="21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5">
      <c r="A43" s="12" t="s">
        <v>123</v>
      </c>
      <c r="B43" s="13">
        <v>0</v>
      </c>
      <c r="C43" s="13">
        <v>0</v>
      </c>
      <c r="D43" s="2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124</v>
      </c>
      <c r="B44" s="13">
        <v>0</v>
      </c>
      <c r="C44" s="13">
        <v>0</v>
      </c>
      <c r="D44" s="22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0</v>
      </c>
    </row>
    <row r="45" spans="1:15" x14ac:dyDescent="0.25">
      <c r="A45" s="12" t="s">
        <v>125</v>
      </c>
      <c r="B45" s="13">
        <v>0</v>
      </c>
      <c r="C45" s="13">
        <v>0</v>
      </c>
      <c r="D45" s="2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126</v>
      </c>
      <c r="B46" s="13">
        <v>0</v>
      </c>
      <c r="C46" s="13">
        <v>0</v>
      </c>
      <c r="D46" s="2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127</v>
      </c>
      <c r="B47" s="13">
        <v>0</v>
      </c>
      <c r="C47" s="13">
        <v>0</v>
      </c>
      <c r="D47" s="2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128</v>
      </c>
      <c r="B48" s="13">
        <v>0</v>
      </c>
      <c r="C48" s="13">
        <v>0</v>
      </c>
      <c r="D48" s="2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129</v>
      </c>
      <c r="B49" s="13">
        <v>0</v>
      </c>
      <c r="C49" s="13">
        <v>0</v>
      </c>
      <c r="D49" s="2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5" t="s">
        <v>130</v>
      </c>
      <c r="B50" s="20">
        <v>1</v>
      </c>
      <c r="C50" s="20">
        <v>0</v>
      </c>
      <c r="D50" s="21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479</v>
      </c>
      <c r="N50" s="20">
        <v>0</v>
      </c>
      <c r="O50" s="20">
        <v>0</v>
      </c>
    </row>
    <row r="51" spans="1:15" x14ac:dyDescent="0.25">
      <c r="A51" s="12" t="s">
        <v>131</v>
      </c>
      <c r="B51" s="13">
        <v>0</v>
      </c>
      <c r="C51" s="13">
        <v>0</v>
      </c>
      <c r="D51" s="22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2</v>
      </c>
      <c r="N51" s="13">
        <v>0</v>
      </c>
      <c r="O51" s="23">
        <v>0</v>
      </c>
    </row>
    <row r="52" spans="1:15" x14ac:dyDescent="0.25">
      <c r="A52" s="12" t="s">
        <v>132</v>
      </c>
      <c r="B52" s="13">
        <v>0</v>
      </c>
      <c r="C52" s="13">
        <v>0</v>
      </c>
      <c r="D52" s="2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133</v>
      </c>
      <c r="B53" s="13">
        <v>1</v>
      </c>
      <c r="C53" s="13">
        <v>0</v>
      </c>
      <c r="D53" s="22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476</v>
      </c>
      <c r="N53" s="13">
        <v>0</v>
      </c>
      <c r="O53" s="23">
        <v>0</v>
      </c>
    </row>
    <row r="54" spans="1:15" x14ac:dyDescent="0.25">
      <c r="A54" s="12" t="s">
        <v>134</v>
      </c>
      <c r="B54" s="13">
        <v>0</v>
      </c>
      <c r="C54" s="13">
        <v>0</v>
      </c>
      <c r="D54" s="2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135</v>
      </c>
      <c r="B55" s="13">
        <v>0</v>
      </c>
      <c r="C55" s="13">
        <v>0</v>
      </c>
      <c r="D55" s="2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136</v>
      </c>
      <c r="B56" s="13">
        <v>0</v>
      </c>
      <c r="C56" s="13">
        <v>0</v>
      </c>
      <c r="D56" s="2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137</v>
      </c>
      <c r="B57" s="13">
        <v>0</v>
      </c>
      <c r="C57" s="13">
        <v>0</v>
      </c>
      <c r="D57" s="22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1</v>
      </c>
      <c r="N57" s="13">
        <v>0</v>
      </c>
      <c r="O57" s="23">
        <v>0</v>
      </c>
    </row>
    <row r="58" spans="1:15" x14ac:dyDescent="0.25">
      <c r="A58" s="12" t="s">
        <v>138</v>
      </c>
      <c r="B58" s="13">
        <v>0</v>
      </c>
      <c r="C58" s="13">
        <v>0</v>
      </c>
      <c r="D58" s="2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139</v>
      </c>
      <c r="B59" s="13">
        <v>0</v>
      </c>
      <c r="C59" s="13">
        <v>0</v>
      </c>
      <c r="D59" s="2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140</v>
      </c>
      <c r="B60" s="13">
        <v>0</v>
      </c>
      <c r="C60" s="13">
        <v>0</v>
      </c>
      <c r="D60" s="2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141</v>
      </c>
      <c r="B61" s="13">
        <v>0</v>
      </c>
      <c r="C61" s="13">
        <v>0</v>
      </c>
      <c r="D61" s="22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142</v>
      </c>
      <c r="B62" s="13">
        <v>0</v>
      </c>
      <c r="C62" s="13">
        <v>0</v>
      </c>
      <c r="D62" s="2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143</v>
      </c>
      <c r="B63" s="13">
        <v>0</v>
      </c>
      <c r="C63" s="13">
        <v>0</v>
      </c>
      <c r="D63" s="22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0</v>
      </c>
    </row>
    <row r="64" spans="1:15" x14ac:dyDescent="0.25">
      <c r="A64" s="12" t="s">
        <v>144</v>
      </c>
      <c r="B64" s="13">
        <v>0</v>
      </c>
      <c r="C64" s="13">
        <v>0</v>
      </c>
      <c r="D64" s="2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145</v>
      </c>
      <c r="B65" s="13">
        <v>0</v>
      </c>
      <c r="C65" s="13">
        <v>0</v>
      </c>
      <c r="D65" s="2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146</v>
      </c>
      <c r="B66" s="13">
        <v>0</v>
      </c>
      <c r="C66" s="13">
        <v>0</v>
      </c>
      <c r="D66" s="2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147</v>
      </c>
      <c r="B67" s="13">
        <v>0</v>
      </c>
      <c r="C67" s="13">
        <v>0</v>
      </c>
      <c r="D67" s="2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148</v>
      </c>
      <c r="B68" s="13">
        <v>0</v>
      </c>
      <c r="C68" s="13">
        <v>0</v>
      </c>
      <c r="D68" s="2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149</v>
      </c>
      <c r="B69" s="13">
        <v>0</v>
      </c>
      <c r="C69" s="13">
        <v>0</v>
      </c>
      <c r="D69" s="2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150</v>
      </c>
      <c r="B70" s="13">
        <v>0</v>
      </c>
      <c r="C70" s="13">
        <v>0</v>
      </c>
      <c r="D70" s="2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151</v>
      </c>
      <c r="B71" s="13">
        <v>0</v>
      </c>
      <c r="C71" s="13">
        <v>0</v>
      </c>
      <c r="D71" s="2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5" t="s">
        <v>152</v>
      </c>
      <c r="B72" s="20">
        <v>0</v>
      </c>
      <c r="C72" s="20">
        <v>0</v>
      </c>
      <c r="D72" s="21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1</v>
      </c>
      <c r="N72" s="20">
        <v>0</v>
      </c>
      <c r="O72" s="20">
        <v>0</v>
      </c>
    </row>
    <row r="73" spans="1:15" x14ac:dyDescent="0.25">
      <c r="A73" s="12" t="s">
        <v>153</v>
      </c>
      <c r="B73" s="13">
        <v>0</v>
      </c>
      <c r="C73" s="13">
        <v>0</v>
      </c>
      <c r="D73" s="2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3">
        <v>0</v>
      </c>
    </row>
    <row r="74" spans="1:15" ht="16.7" customHeight="1" x14ac:dyDescent="0.25">
      <c r="A74" s="25" t="s">
        <v>154</v>
      </c>
      <c r="B74" s="20">
        <v>0</v>
      </c>
      <c r="C74" s="20">
        <v>0</v>
      </c>
      <c r="D74" s="21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5">
      <c r="A75" s="12" t="s">
        <v>155</v>
      </c>
      <c r="B75" s="13">
        <v>0</v>
      </c>
      <c r="C75" s="13">
        <v>0</v>
      </c>
      <c r="D75" s="22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156</v>
      </c>
      <c r="B76" s="13">
        <v>0</v>
      </c>
      <c r="C76" s="13">
        <v>0</v>
      </c>
      <c r="D76" s="2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157</v>
      </c>
      <c r="B77" s="13">
        <v>0</v>
      </c>
      <c r="C77" s="13">
        <v>0</v>
      </c>
      <c r="D77" s="22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158</v>
      </c>
      <c r="B78" s="13">
        <v>0</v>
      </c>
      <c r="C78" s="13">
        <v>0</v>
      </c>
      <c r="D78" s="2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159</v>
      </c>
      <c r="B79" s="13">
        <v>0</v>
      </c>
      <c r="C79" s="13">
        <v>0</v>
      </c>
      <c r="D79" s="22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160</v>
      </c>
      <c r="B80" s="13">
        <v>0</v>
      </c>
      <c r="C80" s="13">
        <v>0</v>
      </c>
      <c r="D80" s="2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161</v>
      </c>
      <c r="B81" s="13">
        <v>0</v>
      </c>
      <c r="C81" s="24"/>
      <c r="D81" s="22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25" t="s">
        <v>162</v>
      </c>
      <c r="B82" s="20">
        <v>0</v>
      </c>
      <c r="C82" s="20">
        <v>1</v>
      </c>
      <c r="D82" s="21">
        <v>-1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1</v>
      </c>
      <c r="N82" s="20">
        <v>0</v>
      </c>
      <c r="O82" s="20">
        <v>0</v>
      </c>
    </row>
    <row r="83" spans="1:15" x14ac:dyDescent="0.25">
      <c r="A83" s="12" t="s">
        <v>163</v>
      </c>
      <c r="B83" s="13">
        <v>0</v>
      </c>
      <c r="C83" s="13">
        <v>1</v>
      </c>
      <c r="D83" s="22">
        <v>-1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164</v>
      </c>
      <c r="B84" s="13">
        <v>0</v>
      </c>
      <c r="C84" s="13">
        <v>0</v>
      </c>
      <c r="D84" s="22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3">
        <v>0</v>
      </c>
    </row>
    <row r="85" spans="1:15" ht="16.7" customHeight="1" x14ac:dyDescent="0.25">
      <c r="A85" s="25" t="s">
        <v>165</v>
      </c>
      <c r="B85" s="20">
        <v>0</v>
      </c>
      <c r="C85" s="20">
        <v>0</v>
      </c>
      <c r="D85" s="21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5">
      <c r="A86" s="12" t="s">
        <v>166</v>
      </c>
      <c r="B86" s="13">
        <v>0</v>
      </c>
      <c r="C86" s="13">
        <v>0</v>
      </c>
      <c r="D86" s="2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167</v>
      </c>
      <c r="B87" s="13">
        <v>0</v>
      </c>
      <c r="C87" s="13">
        <v>0</v>
      </c>
      <c r="D87" s="2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168</v>
      </c>
      <c r="B88" s="13">
        <v>0</v>
      </c>
      <c r="C88" s="13">
        <v>0</v>
      </c>
      <c r="D88" s="2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169</v>
      </c>
      <c r="B89" s="13">
        <v>0</v>
      </c>
      <c r="C89" s="13">
        <v>0</v>
      </c>
      <c r="D89" s="2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170</v>
      </c>
      <c r="B90" s="13">
        <v>0</v>
      </c>
      <c r="C90" s="13">
        <v>0</v>
      </c>
      <c r="D90" s="2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171</v>
      </c>
      <c r="B91" s="13">
        <v>0</v>
      </c>
      <c r="C91" s="13">
        <v>0</v>
      </c>
      <c r="D91" s="22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172</v>
      </c>
      <c r="B92" s="13">
        <v>0</v>
      </c>
      <c r="C92" s="13">
        <v>0</v>
      </c>
      <c r="D92" s="22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173</v>
      </c>
      <c r="B93" s="13">
        <v>0</v>
      </c>
      <c r="C93" s="13">
        <v>0</v>
      </c>
      <c r="D93" s="22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174</v>
      </c>
      <c r="B94" s="13">
        <v>0</v>
      </c>
      <c r="C94" s="13">
        <v>0</v>
      </c>
      <c r="D94" s="2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175</v>
      </c>
      <c r="B95" s="13">
        <v>0</v>
      </c>
      <c r="C95" s="13">
        <v>0</v>
      </c>
      <c r="D95" s="2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176</v>
      </c>
      <c r="B96" s="13">
        <v>0</v>
      </c>
      <c r="C96" s="13">
        <v>0</v>
      </c>
      <c r="D96" s="2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25" t="s">
        <v>177</v>
      </c>
      <c r="B97" s="20">
        <v>0</v>
      </c>
      <c r="C97" s="20">
        <v>1</v>
      </c>
      <c r="D97" s="21">
        <v>-1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5</v>
      </c>
      <c r="N97" s="20">
        <v>0</v>
      </c>
      <c r="O97" s="20">
        <v>0</v>
      </c>
    </row>
    <row r="98" spans="1:15" x14ac:dyDescent="0.25">
      <c r="A98" s="12" t="s">
        <v>178</v>
      </c>
      <c r="B98" s="13">
        <v>0</v>
      </c>
      <c r="C98" s="13">
        <v>0</v>
      </c>
      <c r="D98" s="22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0</v>
      </c>
    </row>
    <row r="99" spans="1:15" x14ac:dyDescent="0.25">
      <c r="A99" s="12" t="s">
        <v>179</v>
      </c>
      <c r="B99" s="13">
        <v>0</v>
      </c>
      <c r="C99" s="13">
        <v>0</v>
      </c>
      <c r="D99" s="22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0</v>
      </c>
    </row>
    <row r="100" spans="1:15" x14ac:dyDescent="0.25">
      <c r="A100" s="12" t="s">
        <v>180</v>
      </c>
      <c r="B100" s="13">
        <v>0</v>
      </c>
      <c r="C100" s="13">
        <v>0</v>
      </c>
      <c r="D100" s="22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0</v>
      </c>
    </row>
    <row r="101" spans="1:15" x14ac:dyDescent="0.25">
      <c r="A101" s="12" t="s">
        <v>181</v>
      </c>
      <c r="B101" s="13">
        <v>0</v>
      </c>
      <c r="C101" s="13">
        <v>0</v>
      </c>
      <c r="D101" s="2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182</v>
      </c>
      <c r="B102" s="13">
        <v>0</v>
      </c>
      <c r="C102" s="13">
        <v>0</v>
      </c>
      <c r="D102" s="22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183</v>
      </c>
      <c r="B103" s="13">
        <v>0</v>
      </c>
      <c r="C103" s="13">
        <v>0</v>
      </c>
      <c r="D103" s="22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184</v>
      </c>
      <c r="B104" s="13">
        <v>0</v>
      </c>
      <c r="C104" s="13">
        <v>0</v>
      </c>
      <c r="D104" s="22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185</v>
      </c>
      <c r="B105" s="13">
        <v>0</v>
      </c>
      <c r="C105" s="13">
        <v>1</v>
      </c>
      <c r="D105" s="22">
        <v>-1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0</v>
      </c>
    </row>
    <row r="106" spans="1:15" x14ac:dyDescent="0.25">
      <c r="A106" s="12" t="s">
        <v>186</v>
      </c>
      <c r="B106" s="13">
        <v>0</v>
      </c>
      <c r="C106" s="13">
        <v>0</v>
      </c>
      <c r="D106" s="22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187</v>
      </c>
      <c r="B107" s="13">
        <v>0</v>
      </c>
      <c r="C107" s="13">
        <v>0</v>
      </c>
      <c r="D107" s="22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188</v>
      </c>
      <c r="B108" s="13">
        <v>0</v>
      </c>
      <c r="C108" s="13">
        <v>0</v>
      </c>
      <c r="D108" s="22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189</v>
      </c>
      <c r="B109" s="13">
        <v>0</v>
      </c>
      <c r="C109" s="13">
        <v>0</v>
      </c>
      <c r="D109" s="2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190</v>
      </c>
      <c r="B110" s="13">
        <v>0</v>
      </c>
      <c r="C110" s="13">
        <v>0</v>
      </c>
      <c r="D110" s="2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191</v>
      </c>
      <c r="B111" s="13">
        <v>0</v>
      </c>
      <c r="C111" s="13">
        <v>0</v>
      </c>
      <c r="D111" s="2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192</v>
      </c>
      <c r="B112" s="13">
        <v>0</v>
      </c>
      <c r="C112" s="13">
        <v>0</v>
      </c>
      <c r="D112" s="2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193</v>
      </c>
      <c r="B113" s="13">
        <v>0</v>
      </c>
      <c r="C113" s="13">
        <v>0</v>
      </c>
      <c r="D113" s="2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194</v>
      </c>
      <c r="B114" s="13">
        <v>0</v>
      </c>
      <c r="C114" s="13">
        <v>0</v>
      </c>
      <c r="D114" s="2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195</v>
      </c>
      <c r="B115" s="13">
        <v>0</v>
      </c>
      <c r="C115" s="13">
        <v>0</v>
      </c>
      <c r="D115" s="2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196</v>
      </c>
      <c r="B116" s="13">
        <v>0</v>
      </c>
      <c r="C116" s="13">
        <v>0</v>
      </c>
      <c r="D116" s="2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197</v>
      </c>
      <c r="B117" s="13">
        <v>0</v>
      </c>
      <c r="C117" s="13">
        <v>0</v>
      </c>
      <c r="D117" s="2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198</v>
      </c>
      <c r="B118" s="13">
        <v>0</v>
      </c>
      <c r="C118" s="13">
        <v>0</v>
      </c>
      <c r="D118" s="2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23">
        <v>0</v>
      </c>
    </row>
    <row r="119" spans="1:15" x14ac:dyDescent="0.25">
      <c r="A119" s="12" t="s">
        <v>199</v>
      </c>
      <c r="B119" s="13">
        <v>0</v>
      </c>
      <c r="C119" s="13">
        <v>0</v>
      </c>
      <c r="D119" s="2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200</v>
      </c>
      <c r="B120" s="13">
        <v>0</v>
      </c>
      <c r="C120" s="13">
        <v>0</v>
      </c>
      <c r="D120" s="22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201</v>
      </c>
      <c r="B121" s="13">
        <v>0</v>
      </c>
      <c r="C121" s="13">
        <v>0</v>
      </c>
      <c r="D121" s="2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202</v>
      </c>
      <c r="B122" s="13">
        <v>0</v>
      </c>
      <c r="C122" s="13">
        <v>0</v>
      </c>
      <c r="D122" s="2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203</v>
      </c>
      <c r="B123" s="13">
        <v>0</v>
      </c>
      <c r="C123" s="13">
        <v>0</v>
      </c>
      <c r="D123" s="2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204</v>
      </c>
      <c r="B124" s="13">
        <v>0</v>
      </c>
      <c r="C124" s="13">
        <v>0</v>
      </c>
      <c r="D124" s="2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205</v>
      </c>
      <c r="B125" s="13">
        <v>0</v>
      </c>
      <c r="C125" s="13">
        <v>0</v>
      </c>
      <c r="D125" s="2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206</v>
      </c>
      <c r="B126" s="13">
        <v>0</v>
      </c>
      <c r="C126" s="13">
        <v>0</v>
      </c>
      <c r="D126" s="2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0</v>
      </c>
      <c r="O126" s="23">
        <v>0</v>
      </c>
    </row>
    <row r="127" spans="1:15" x14ac:dyDescent="0.25">
      <c r="A127" s="12" t="s">
        <v>207</v>
      </c>
      <c r="B127" s="13">
        <v>0</v>
      </c>
      <c r="C127" s="13">
        <v>0</v>
      </c>
      <c r="D127" s="2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208</v>
      </c>
      <c r="B128" s="13">
        <v>0</v>
      </c>
      <c r="C128" s="13">
        <v>0</v>
      </c>
      <c r="D128" s="2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209</v>
      </c>
      <c r="B129" s="13">
        <v>0</v>
      </c>
      <c r="C129" s="13">
        <v>0</v>
      </c>
      <c r="D129" s="2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210</v>
      </c>
      <c r="B130" s="13">
        <v>0</v>
      </c>
      <c r="C130" s="13">
        <v>0</v>
      </c>
      <c r="D130" s="2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25" t="s">
        <v>211</v>
      </c>
      <c r="B131" s="20">
        <v>0</v>
      </c>
      <c r="C131" s="20">
        <v>0</v>
      </c>
      <c r="D131" s="21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5">
      <c r="A132" s="12" t="s">
        <v>212</v>
      </c>
      <c r="B132" s="13">
        <v>0</v>
      </c>
      <c r="C132" s="13">
        <v>0</v>
      </c>
      <c r="D132" s="2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213</v>
      </c>
      <c r="B133" s="13">
        <v>0</v>
      </c>
      <c r="C133" s="13">
        <v>0</v>
      </c>
      <c r="D133" s="2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214</v>
      </c>
      <c r="B134" s="13">
        <v>0</v>
      </c>
      <c r="C134" s="13">
        <v>0</v>
      </c>
      <c r="D134" s="2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215</v>
      </c>
      <c r="B135" s="13">
        <v>0</v>
      </c>
      <c r="C135" s="13">
        <v>0</v>
      </c>
      <c r="D135" s="2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216</v>
      </c>
      <c r="B136" s="13">
        <v>0</v>
      </c>
      <c r="C136" s="13">
        <v>0</v>
      </c>
      <c r="D136" s="2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25" t="s">
        <v>217</v>
      </c>
      <c r="B137" s="20">
        <v>0</v>
      </c>
      <c r="C137" s="20">
        <v>0</v>
      </c>
      <c r="D137" s="21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5">
      <c r="A138" s="12" t="s">
        <v>218</v>
      </c>
      <c r="B138" s="13">
        <v>0</v>
      </c>
      <c r="C138" s="13">
        <v>0</v>
      </c>
      <c r="D138" s="2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219</v>
      </c>
      <c r="B139" s="13">
        <v>0</v>
      </c>
      <c r="C139" s="13">
        <v>0</v>
      </c>
      <c r="D139" s="2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220</v>
      </c>
      <c r="B140" s="13">
        <v>0</v>
      </c>
      <c r="C140" s="13">
        <v>0</v>
      </c>
      <c r="D140" s="2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221</v>
      </c>
      <c r="B141" s="13">
        <v>0</v>
      </c>
      <c r="C141" s="13">
        <v>0</v>
      </c>
      <c r="D141" s="2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222</v>
      </c>
      <c r="B142" s="13">
        <v>0</v>
      </c>
      <c r="C142" s="13">
        <v>0</v>
      </c>
      <c r="D142" s="2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223</v>
      </c>
      <c r="B143" s="13">
        <v>0</v>
      </c>
      <c r="C143" s="13">
        <v>0</v>
      </c>
      <c r="D143" s="22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25" t="s">
        <v>224</v>
      </c>
      <c r="B144" s="20">
        <v>0</v>
      </c>
      <c r="C144" s="20">
        <v>0</v>
      </c>
      <c r="D144" s="21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5">
      <c r="A145" s="12" t="s">
        <v>225</v>
      </c>
      <c r="B145" s="13">
        <v>0</v>
      </c>
      <c r="C145" s="13">
        <v>0</v>
      </c>
      <c r="D145" s="2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226</v>
      </c>
      <c r="B146" s="13">
        <v>0</v>
      </c>
      <c r="C146" s="13">
        <v>0</v>
      </c>
      <c r="D146" s="22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25" t="s">
        <v>227</v>
      </c>
      <c r="B147" s="20">
        <v>0</v>
      </c>
      <c r="C147" s="20">
        <v>0</v>
      </c>
      <c r="D147" s="21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2</v>
      </c>
      <c r="N147" s="20">
        <v>0</v>
      </c>
      <c r="O147" s="20">
        <v>0</v>
      </c>
    </row>
    <row r="148" spans="1:15" x14ac:dyDescent="0.25">
      <c r="A148" s="12" t="s">
        <v>228</v>
      </c>
      <c r="B148" s="13">
        <v>0</v>
      </c>
      <c r="C148" s="13">
        <v>0</v>
      </c>
      <c r="D148" s="2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229</v>
      </c>
      <c r="B149" s="13">
        <v>0</v>
      </c>
      <c r="C149" s="13">
        <v>0</v>
      </c>
      <c r="D149" s="2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230</v>
      </c>
      <c r="B150" s="13">
        <v>0</v>
      </c>
      <c r="C150" s="13">
        <v>0</v>
      </c>
      <c r="D150" s="2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231</v>
      </c>
      <c r="B151" s="13">
        <v>0</v>
      </c>
      <c r="C151" s="13">
        <v>0</v>
      </c>
      <c r="D151" s="2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25">
      <c r="A152" s="12" t="s">
        <v>232</v>
      </c>
      <c r="B152" s="13">
        <v>0</v>
      </c>
      <c r="C152" s="13">
        <v>0</v>
      </c>
      <c r="D152" s="2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233</v>
      </c>
      <c r="B153" s="13">
        <v>0</v>
      </c>
      <c r="C153" s="13">
        <v>0</v>
      </c>
      <c r="D153" s="2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0</v>
      </c>
    </row>
    <row r="154" spans="1:15" x14ac:dyDescent="0.25">
      <c r="A154" s="12" t="s">
        <v>234</v>
      </c>
      <c r="B154" s="13">
        <v>0</v>
      </c>
      <c r="C154" s="13">
        <v>0</v>
      </c>
      <c r="D154" s="22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x14ac:dyDescent="0.25">
      <c r="A155" s="12" t="s">
        <v>235</v>
      </c>
      <c r="B155" s="13">
        <v>0</v>
      </c>
      <c r="C155" s="13">
        <v>0</v>
      </c>
      <c r="D155" s="22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0</v>
      </c>
    </row>
    <row r="156" spans="1:15" ht="16.7" customHeight="1" x14ac:dyDescent="0.25">
      <c r="A156" s="25" t="s">
        <v>236</v>
      </c>
      <c r="B156" s="20">
        <v>0</v>
      </c>
      <c r="C156" s="20">
        <v>1</v>
      </c>
      <c r="D156" s="21">
        <v>-1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5">
      <c r="A157" s="12" t="s">
        <v>237</v>
      </c>
      <c r="B157" s="13">
        <v>0</v>
      </c>
      <c r="C157" s="13">
        <v>0</v>
      </c>
      <c r="D157" s="2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238</v>
      </c>
      <c r="B158" s="13">
        <v>0</v>
      </c>
      <c r="C158" s="13">
        <v>0</v>
      </c>
      <c r="D158" s="2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239</v>
      </c>
      <c r="B159" s="13">
        <v>0</v>
      </c>
      <c r="C159" s="13">
        <v>0</v>
      </c>
      <c r="D159" s="2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240</v>
      </c>
      <c r="B160" s="13">
        <v>0</v>
      </c>
      <c r="C160" s="13">
        <v>1</v>
      </c>
      <c r="D160" s="22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241</v>
      </c>
      <c r="B161" s="13">
        <v>0</v>
      </c>
      <c r="C161" s="13">
        <v>0</v>
      </c>
      <c r="D161" s="2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242</v>
      </c>
      <c r="B162" s="13">
        <v>0</v>
      </c>
      <c r="C162" s="13">
        <v>0</v>
      </c>
      <c r="D162" s="2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243</v>
      </c>
      <c r="B163" s="13">
        <v>0</v>
      </c>
      <c r="C163" s="13">
        <v>0</v>
      </c>
      <c r="D163" s="2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244</v>
      </c>
      <c r="B164" s="13">
        <v>0</v>
      </c>
      <c r="C164" s="13">
        <v>0</v>
      </c>
      <c r="D164" s="2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245</v>
      </c>
      <c r="B165" s="13">
        <v>0</v>
      </c>
      <c r="C165" s="13">
        <v>0</v>
      </c>
      <c r="D165" s="22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25" t="s">
        <v>246</v>
      </c>
      <c r="B166" s="20">
        <v>0</v>
      </c>
      <c r="C166" s="20">
        <v>0</v>
      </c>
      <c r="D166" s="21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5">
      <c r="A167" s="12" t="s">
        <v>247</v>
      </c>
      <c r="B167" s="13">
        <v>0</v>
      </c>
      <c r="C167" s="13">
        <v>0</v>
      </c>
      <c r="D167" s="2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248</v>
      </c>
      <c r="B168" s="13">
        <v>0</v>
      </c>
      <c r="C168" s="13">
        <v>0</v>
      </c>
      <c r="D168" s="2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249</v>
      </c>
      <c r="B169" s="13">
        <v>0</v>
      </c>
      <c r="C169" s="13">
        <v>0</v>
      </c>
      <c r="D169" s="2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250</v>
      </c>
      <c r="B170" s="13">
        <v>0</v>
      </c>
      <c r="C170" s="13">
        <v>0</v>
      </c>
      <c r="D170" s="2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251</v>
      </c>
      <c r="B171" s="13">
        <v>0</v>
      </c>
      <c r="C171" s="13">
        <v>0</v>
      </c>
      <c r="D171" s="2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252</v>
      </c>
      <c r="B172" s="13">
        <v>0</v>
      </c>
      <c r="C172" s="13">
        <v>0</v>
      </c>
      <c r="D172" s="2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253</v>
      </c>
      <c r="B173" s="13">
        <v>0</v>
      </c>
      <c r="C173" s="13">
        <v>0</v>
      </c>
      <c r="D173" s="22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0</v>
      </c>
    </row>
    <row r="174" spans="1:15" x14ac:dyDescent="0.25">
      <c r="A174" s="12" t="s">
        <v>254</v>
      </c>
      <c r="B174" s="13">
        <v>0</v>
      </c>
      <c r="C174" s="13">
        <v>0</v>
      </c>
      <c r="D174" s="22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255</v>
      </c>
      <c r="B175" s="13">
        <v>0</v>
      </c>
      <c r="C175" s="13">
        <v>0</v>
      </c>
      <c r="D175" s="2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256</v>
      </c>
      <c r="B176" s="13">
        <v>0</v>
      </c>
      <c r="C176" s="13">
        <v>0</v>
      </c>
      <c r="D176" s="2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257</v>
      </c>
      <c r="B177" s="13">
        <v>0</v>
      </c>
      <c r="C177" s="13">
        <v>0</v>
      </c>
      <c r="D177" s="2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25" t="s">
        <v>258</v>
      </c>
      <c r="B178" s="20">
        <v>0</v>
      </c>
      <c r="C178" s="20">
        <v>0</v>
      </c>
      <c r="D178" s="21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</row>
    <row r="179" spans="1:15" x14ac:dyDescent="0.25">
      <c r="A179" s="12" t="s">
        <v>259</v>
      </c>
      <c r="B179" s="13">
        <v>0</v>
      </c>
      <c r="C179" s="13">
        <v>0</v>
      </c>
      <c r="D179" s="22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260</v>
      </c>
      <c r="B180" s="13">
        <v>0</v>
      </c>
      <c r="C180" s="13">
        <v>0</v>
      </c>
      <c r="D180" s="22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0</v>
      </c>
    </row>
    <row r="181" spans="1:15" x14ac:dyDescent="0.25">
      <c r="A181" s="12" t="s">
        <v>261</v>
      </c>
      <c r="B181" s="13">
        <v>0</v>
      </c>
      <c r="C181" s="13">
        <v>0</v>
      </c>
      <c r="D181" s="2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262</v>
      </c>
      <c r="B182" s="13">
        <v>0</v>
      </c>
      <c r="C182" s="13">
        <v>0</v>
      </c>
      <c r="D182" s="22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263</v>
      </c>
      <c r="B183" s="13">
        <v>0</v>
      </c>
      <c r="C183" s="13">
        <v>0</v>
      </c>
      <c r="D183" s="22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0</v>
      </c>
    </row>
    <row r="184" spans="1:15" x14ac:dyDescent="0.25">
      <c r="A184" s="12" t="s">
        <v>264</v>
      </c>
      <c r="B184" s="13">
        <v>0</v>
      </c>
      <c r="C184" s="13">
        <v>0</v>
      </c>
      <c r="D184" s="22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x14ac:dyDescent="0.25">
      <c r="A185" s="12" t="s">
        <v>265</v>
      </c>
      <c r="B185" s="13">
        <v>0</v>
      </c>
      <c r="C185" s="13">
        <v>0</v>
      </c>
      <c r="D185" s="2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25" t="s">
        <v>266</v>
      </c>
      <c r="B186" s="20">
        <v>1</v>
      </c>
      <c r="C186" s="20">
        <v>0</v>
      </c>
      <c r="D186" s="21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4</v>
      </c>
      <c r="N186" s="20">
        <v>0</v>
      </c>
      <c r="O186" s="20">
        <v>0</v>
      </c>
    </row>
    <row r="187" spans="1:15" x14ac:dyDescent="0.25">
      <c r="A187" s="12" t="s">
        <v>267</v>
      </c>
      <c r="B187" s="13">
        <v>0</v>
      </c>
      <c r="C187" s="13">
        <v>0</v>
      </c>
      <c r="D187" s="2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268</v>
      </c>
      <c r="B188" s="13">
        <v>0</v>
      </c>
      <c r="C188" s="13">
        <v>0</v>
      </c>
      <c r="D188" s="2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269</v>
      </c>
      <c r="B189" s="13">
        <v>1</v>
      </c>
      <c r="C189" s="13">
        <v>0</v>
      </c>
      <c r="D189" s="2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3</v>
      </c>
      <c r="N189" s="13">
        <v>0</v>
      </c>
      <c r="O189" s="23">
        <v>0</v>
      </c>
    </row>
    <row r="190" spans="1:15" x14ac:dyDescent="0.25">
      <c r="A190" s="12" t="s">
        <v>270</v>
      </c>
      <c r="B190" s="13">
        <v>0</v>
      </c>
      <c r="C190" s="13">
        <v>0</v>
      </c>
      <c r="D190" s="2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0</v>
      </c>
    </row>
    <row r="191" spans="1:15" x14ac:dyDescent="0.25">
      <c r="A191" s="12" t="s">
        <v>271</v>
      </c>
      <c r="B191" s="13">
        <v>0</v>
      </c>
      <c r="C191" s="13">
        <v>0</v>
      </c>
      <c r="D191" s="2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272</v>
      </c>
      <c r="B192" s="13">
        <v>0</v>
      </c>
      <c r="C192" s="13">
        <v>0</v>
      </c>
      <c r="D192" s="2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273</v>
      </c>
      <c r="B193" s="13">
        <v>0</v>
      </c>
      <c r="C193" s="13">
        <v>0</v>
      </c>
      <c r="D193" s="2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274</v>
      </c>
      <c r="B194" s="13">
        <v>0</v>
      </c>
      <c r="C194" s="13">
        <v>0</v>
      </c>
      <c r="D194" s="2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275</v>
      </c>
      <c r="B195" s="13">
        <v>0</v>
      </c>
      <c r="C195" s="13">
        <v>0</v>
      </c>
      <c r="D195" s="2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276</v>
      </c>
      <c r="B196" s="13">
        <v>0</v>
      </c>
      <c r="C196" s="13">
        <v>0</v>
      </c>
      <c r="D196" s="22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277</v>
      </c>
      <c r="B197" s="13">
        <v>0</v>
      </c>
      <c r="C197" s="13">
        <v>0</v>
      </c>
      <c r="D197" s="2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278</v>
      </c>
      <c r="B198" s="13">
        <v>0</v>
      </c>
      <c r="C198" s="13">
        <v>0</v>
      </c>
      <c r="D198" s="2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279</v>
      </c>
      <c r="B199" s="13">
        <v>0</v>
      </c>
      <c r="C199" s="13">
        <v>0</v>
      </c>
      <c r="D199" s="2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280</v>
      </c>
      <c r="B200" s="13">
        <v>0</v>
      </c>
      <c r="C200" s="13">
        <v>0</v>
      </c>
      <c r="D200" s="2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25" t="s">
        <v>281</v>
      </c>
      <c r="B201" s="20">
        <v>8</v>
      </c>
      <c r="C201" s="20">
        <v>6</v>
      </c>
      <c r="D201" s="21">
        <v>0.33333333333333298</v>
      </c>
      <c r="E201" s="20">
        <v>0</v>
      </c>
      <c r="F201" s="20">
        <v>0</v>
      </c>
      <c r="G201" s="20">
        <v>1</v>
      </c>
      <c r="H201" s="20">
        <v>1</v>
      </c>
      <c r="I201" s="20">
        <v>0</v>
      </c>
      <c r="J201" s="20">
        <v>0</v>
      </c>
      <c r="K201" s="20">
        <v>0</v>
      </c>
      <c r="L201" s="20">
        <v>0</v>
      </c>
      <c r="M201" s="20">
        <v>11</v>
      </c>
      <c r="N201" s="20">
        <v>0</v>
      </c>
      <c r="O201" s="20">
        <v>0</v>
      </c>
    </row>
    <row r="202" spans="1:15" x14ac:dyDescent="0.25">
      <c r="A202" s="12" t="s">
        <v>282</v>
      </c>
      <c r="B202" s="13">
        <v>4</v>
      </c>
      <c r="C202" s="13">
        <v>4</v>
      </c>
      <c r="D202" s="22">
        <v>0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8</v>
      </c>
      <c r="N202" s="13">
        <v>0</v>
      </c>
      <c r="O202" s="23">
        <v>0</v>
      </c>
    </row>
    <row r="203" spans="1:15" x14ac:dyDescent="0.25">
      <c r="A203" s="12" t="s">
        <v>283</v>
      </c>
      <c r="B203" s="13">
        <v>0</v>
      </c>
      <c r="C203" s="13">
        <v>0</v>
      </c>
      <c r="D203" s="2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284</v>
      </c>
      <c r="B204" s="13">
        <v>0</v>
      </c>
      <c r="C204" s="13">
        <v>0</v>
      </c>
      <c r="D204" s="2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285</v>
      </c>
      <c r="B205" s="13">
        <v>2</v>
      </c>
      <c r="C205" s="13">
        <v>0</v>
      </c>
      <c r="D205" s="2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286</v>
      </c>
      <c r="B206" s="13">
        <v>0</v>
      </c>
      <c r="C206" s="13">
        <v>0</v>
      </c>
      <c r="D206" s="2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287</v>
      </c>
      <c r="B207" s="13">
        <v>0</v>
      </c>
      <c r="C207" s="13">
        <v>0</v>
      </c>
      <c r="D207" s="2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288</v>
      </c>
      <c r="B208" s="13">
        <v>1</v>
      </c>
      <c r="C208" s="13">
        <v>0</v>
      </c>
      <c r="D208" s="2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289</v>
      </c>
      <c r="B209" s="13">
        <v>0</v>
      </c>
      <c r="C209" s="13">
        <v>0</v>
      </c>
      <c r="D209" s="2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290</v>
      </c>
      <c r="B210" s="13">
        <v>0</v>
      </c>
      <c r="C210" s="13">
        <v>0</v>
      </c>
      <c r="D210" s="2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291</v>
      </c>
      <c r="B211" s="13">
        <v>0</v>
      </c>
      <c r="C211" s="13">
        <v>0</v>
      </c>
      <c r="D211" s="2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292</v>
      </c>
      <c r="B212" s="13">
        <v>0</v>
      </c>
      <c r="C212" s="13">
        <v>1</v>
      </c>
      <c r="D212" s="22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293</v>
      </c>
      <c r="B213" s="13">
        <v>0</v>
      </c>
      <c r="C213" s="13">
        <v>0</v>
      </c>
      <c r="D213" s="2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25">
      <c r="A214" s="12" t="s">
        <v>294</v>
      </c>
      <c r="B214" s="13">
        <v>1</v>
      </c>
      <c r="C214" s="13">
        <v>1</v>
      </c>
      <c r="D214" s="2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295</v>
      </c>
      <c r="B215" s="13">
        <v>0</v>
      </c>
      <c r="C215" s="13">
        <v>0</v>
      </c>
      <c r="D215" s="2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296</v>
      </c>
      <c r="B216" s="13">
        <v>0</v>
      </c>
      <c r="C216" s="13">
        <v>0</v>
      </c>
      <c r="D216" s="2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297</v>
      </c>
      <c r="B217" s="13">
        <v>0</v>
      </c>
      <c r="C217" s="13">
        <v>0</v>
      </c>
      <c r="D217" s="2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23">
        <v>0</v>
      </c>
    </row>
    <row r="218" spans="1:15" x14ac:dyDescent="0.25">
      <c r="A218" s="12" t="s">
        <v>298</v>
      </c>
      <c r="B218" s="13">
        <v>0</v>
      </c>
      <c r="C218" s="13">
        <v>0</v>
      </c>
      <c r="D218" s="2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299</v>
      </c>
      <c r="B219" s="13">
        <v>0</v>
      </c>
      <c r="C219" s="13">
        <v>0</v>
      </c>
      <c r="D219" s="2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300</v>
      </c>
      <c r="B220" s="13">
        <v>0</v>
      </c>
      <c r="C220" s="13">
        <v>0</v>
      </c>
      <c r="D220" s="2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25" t="s">
        <v>301</v>
      </c>
      <c r="B221" s="20">
        <v>50</v>
      </c>
      <c r="C221" s="20">
        <v>36</v>
      </c>
      <c r="D221" s="21">
        <v>0.38888888888888901</v>
      </c>
      <c r="E221" s="20">
        <v>0</v>
      </c>
      <c r="F221" s="20">
        <v>0</v>
      </c>
      <c r="G221" s="20">
        <v>2</v>
      </c>
      <c r="H221" s="20">
        <v>2</v>
      </c>
      <c r="I221" s="20">
        <v>0</v>
      </c>
      <c r="J221" s="20">
        <v>0</v>
      </c>
      <c r="K221" s="20">
        <v>0</v>
      </c>
      <c r="L221" s="20">
        <v>0</v>
      </c>
      <c r="M221" s="20">
        <v>11</v>
      </c>
      <c r="N221" s="20">
        <v>0</v>
      </c>
      <c r="O221" s="20">
        <v>1</v>
      </c>
    </row>
    <row r="222" spans="1:15" x14ac:dyDescent="0.25">
      <c r="A222" s="12" t="s">
        <v>302</v>
      </c>
      <c r="B222" s="13">
        <v>50</v>
      </c>
      <c r="C222" s="13">
        <v>35</v>
      </c>
      <c r="D222" s="22">
        <v>0.42857142857142899</v>
      </c>
      <c r="E222" s="13">
        <v>0</v>
      </c>
      <c r="F222" s="13">
        <v>0</v>
      </c>
      <c r="G222" s="13">
        <v>2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9</v>
      </c>
      <c r="N222" s="13">
        <v>0</v>
      </c>
      <c r="O222" s="23">
        <v>0</v>
      </c>
    </row>
    <row r="223" spans="1:15" x14ac:dyDescent="0.25">
      <c r="A223" s="12" t="s">
        <v>303</v>
      </c>
      <c r="B223" s="13">
        <v>0</v>
      </c>
      <c r="C223" s="13">
        <v>0</v>
      </c>
      <c r="D223" s="2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23">
        <v>0</v>
      </c>
    </row>
    <row r="224" spans="1:15" x14ac:dyDescent="0.25">
      <c r="A224" s="12" t="s">
        <v>304</v>
      </c>
      <c r="B224" s="13">
        <v>0</v>
      </c>
      <c r="C224" s="13">
        <v>0</v>
      </c>
      <c r="D224" s="2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305</v>
      </c>
      <c r="B225" s="13">
        <v>0</v>
      </c>
      <c r="C225" s="13">
        <v>1</v>
      </c>
      <c r="D225" s="22">
        <v>-1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1</v>
      </c>
    </row>
    <row r="226" spans="1:15" x14ac:dyDescent="0.25">
      <c r="A226" s="12" t="s">
        <v>306</v>
      </c>
      <c r="B226" s="13">
        <v>0</v>
      </c>
      <c r="C226" s="13">
        <v>0</v>
      </c>
      <c r="D226" s="2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307</v>
      </c>
      <c r="B227" s="13">
        <v>0</v>
      </c>
      <c r="C227" s="13">
        <v>0</v>
      </c>
      <c r="D227" s="2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308</v>
      </c>
      <c r="B228" s="13">
        <v>0</v>
      </c>
      <c r="C228" s="13">
        <v>0</v>
      </c>
      <c r="D228" s="22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309</v>
      </c>
      <c r="B229" s="13">
        <v>0</v>
      </c>
      <c r="C229" s="13">
        <v>0</v>
      </c>
      <c r="D229" s="22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310</v>
      </c>
      <c r="B230" s="13">
        <v>0</v>
      </c>
      <c r="C230" s="13">
        <v>0</v>
      </c>
      <c r="D230" s="22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311</v>
      </c>
      <c r="B231" s="13">
        <v>0</v>
      </c>
      <c r="C231" s="13">
        <v>0</v>
      </c>
      <c r="D231" s="22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312</v>
      </c>
      <c r="B232" s="13">
        <v>0</v>
      </c>
      <c r="C232" s="13">
        <v>0</v>
      </c>
      <c r="D232" s="22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313</v>
      </c>
      <c r="B233" s="13">
        <v>0</v>
      </c>
      <c r="C233" s="13">
        <v>0</v>
      </c>
      <c r="D233" s="2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314</v>
      </c>
      <c r="B234" s="13">
        <v>0</v>
      </c>
      <c r="C234" s="13">
        <v>0</v>
      </c>
      <c r="D234" s="2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315</v>
      </c>
      <c r="B235" s="13">
        <v>0</v>
      </c>
      <c r="C235" s="13">
        <v>0</v>
      </c>
      <c r="D235" s="2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316</v>
      </c>
      <c r="B236" s="13">
        <v>0</v>
      </c>
      <c r="C236" s="13">
        <v>0</v>
      </c>
      <c r="D236" s="2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317</v>
      </c>
      <c r="B237" s="13">
        <v>0</v>
      </c>
      <c r="C237" s="13">
        <v>0</v>
      </c>
      <c r="D237" s="2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318</v>
      </c>
      <c r="B238" s="13">
        <v>0</v>
      </c>
      <c r="C238" s="13">
        <v>0</v>
      </c>
      <c r="D238" s="2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319</v>
      </c>
      <c r="B239" s="13">
        <v>0</v>
      </c>
      <c r="C239" s="13">
        <v>0</v>
      </c>
      <c r="D239" s="2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320</v>
      </c>
      <c r="B240" s="13">
        <v>0</v>
      </c>
      <c r="C240" s="13">
        <v>0</v>
      </c>
      <c r="D240" s="2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321</v>
      </c>
      <c r="B241" s="13">
        <v>0</v>
      </c>
      <c r="C241" s="13">
        <v>0</v>
      </c>
      <c r="D241" s="2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1</v>
      </c>
      <c r="N241" s="13">
        <v>0</v>
      </c>
      <c r="O241" s="23">
        <v>0</v>
      </c>
    </row>
    <row r="242" spans="1:15" ht="16.7" customHeight="1" x14ac:dyDescent="0.25">
      <c r="A242" s="25" t="s">
        <v>322</v>
      </c>
      <c r="B242" s="20">
        <v>0</v>
      </c>
      <c r="C242" s="20">
        <v>0</v>
      </c>
      <c r="D242" s="21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</row>
    <row r="243" spans="1:15" x14ac:dyDescent="0.25">
      <c r="A243" s="12" t="s">
        <v>323</v>
      </c>
      <c r="B243" s="13">
        <v>0</v>
      </c>
      <c r="C243" s="13">
        <v>0</v>
      </c>
      <c r="D243" s="2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324</v>
      </c>
      <c r="B244" s="13">
        <v>0</v>
      </c>
      <c r="C244" s="13">
        <v>0</v>
      </c>
      <c r="D244" s="2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325</v>
      </c>
      <c r="B245" s="13">
        <v>0</v>
      </c>
      <c r="C245" s="13">
        <v>0</v>
      </c>
      <c r="D245" s="2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326</v>
      </c>
      <c r="B246" s="13">
        <v>0</v>
      </c>
      <c r="C246" s="13">
        <v>0</v>
      </c>
      <c r="D246" s="2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327</v>
      </c>
      <c r="B247" s="13">
        <v>0</v>
      </c>
      <c r="C247" s="13">
        <v>0</v>
      </c>
      <c r="D247" s="2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328</v>
      </c>
      <c r="B248" s="13">
        <v>0</v>
      </c>
      <c r="C248" s="13">
        <v>0</v>
      </c>
      <c r="D248" s="2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329</v>
      </c>
      <c r="B249" s="13">
        <v>0</v>
      </c>
      <c r="C249" s="13">
        <v>0</v>
      </c>
      <c r="D249" s="2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330</v>
      </c>
      <c r="B250" s="13">
        <v>0</v>
      </c>
      <c r="C250" s="13">
        <v>0</v>
      </c>
      <c r="D250" s="2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331</v>
      </c>
      <c r="B251" s="13">
        <v>0</v>
      </c>
      <c r="C251" s="13">
        <v>0</v>
      </c>
      <c r="D251" s="2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332</v>
      </c>
      <c r="B252" s="13">
        <v>0</v>
      </c>
      <c r="C252" s="13">
        <v>0</v>
      </c>
      <c r="D252" s="2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333</v>
      </c>
      <c r="B253" s="13">
        <v>0</v>
      </c>
      <c r="C253" s="13">
        <v>0</v>
      </c>
      <c r="D253" s="2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334</v>
      </c>
      <c r="B254" s="13">
        <v>0</v>
      </c>
      <c r="C254" s="13">
        <v>0</v>
      </c>
      <c r="D254" s="2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335</v>
      </c>
      <c r="B255" s="13">
        <v>0</v>
      </c>
      <c r="C255" s="13">
        <v>0</v>
      </c>
      <c r="D255" s="2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336</v>
      </c>
      <c r="B256" s="13">
        <v>0</v>
      </c>
      <c r="C256" s="13">
        <v>0</v>
      </c>
      <c r="D256" s="2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337</v>
      </c>
      <c r="B257" s="13">
        <v>0</v>
      </c>
      <c r="C257" s="13">
        <v>0</v>
      </c>
      <c r="D257" s="2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338</v>
      </c>
      <c r="B258" s="13">
        <v>0</v>
      </c>
      <c r="C258" s="13">
        <v>0</v>
      </c>
      <c r="D258" s="2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339</v>
      </c>
      <c r="B259" s="13">
        <v>0</v>
      </c>
      <c r="C259" s="13">
        <v>0</v>
      </c>
      <c r="D259" s="2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340</v>
      </c>
      <c r="B260" s="13">
        <v>0</v>
      </c>
      <c r="C260" s="13">
        <v>0</v>
      </c>
      <c r="D260" s="2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341</v>
      </c>
      <c r="B261" s="13">
        <v>0</v>
      </c>
      <c r="C261" s="13">
        <v>0</v>
      </c>
      <c r="D261" s="2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342</v>
      </c>
      <c r="B262" s="13">
        <v>0</v>
      </c>
      <c r="C262" s="13">
        <v>0</v>
      </c>
      <c r="D262" s="2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343</v>
      </c>
      <c r="B263" s="13">
        <v>0</v>
      </c>
      <c r="C263" s="13">
        <v>0</v>
      </c>
      <c r="D263" s="2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344</v>
      </c>
      <c r="B264" s="13">
        <v>0</v>
      </c>
      <c r="C264" s="13">
        <v>0</v>
      </c>
      <c r="D264" s="2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345</v>
      </c>
      <c r="B265" s="13">
        <v>0</v>
      </c>
      <c r="C265" s="13">
        <v>0</v>
      </c>
      <c r="D265" s="2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346</v>
      </c>
      <c r="B266" s="13">
        <v>0</v>
      </c>
      <c r="C266" s="13">
        <v>0</v>
      </c>
      <c r="D266" s="2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347</v>
      </c>
      <c r="B267" s="13">
        <v>0</v>
      </c>
      <c r="C267" s="13">
        <v>0</v>
      </c>
      <c r="D267" s="2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348</v>
      </c>
      <c r="B268" s="13">
        <v>0</v>
      </c>
      <c r="C268" s="13">
        <v>0</v>
      </c>
      <c r="D268" s="2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25" t="s">
        <v>349</v>
      </c>
      <c r="B269" s="20">
        <v>1</v>
      </c>
      <c r="C269" s="20">
        <v>0</v>
      </c>
      <c r="D269" s="21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</row>
    <row r="270" spans="1:15" x14ac:dyDescent="0.25">
      <c r="A270" s="12" t="s">
        <v>350</v>
      </c>
      <c r="B270" s="13">
        <v>0</v>
      </c>
      <c r="C270" s="13">
        <v>0</v>
      </c>
      <c r="D270" s="2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351</v>
      </c>
      <c r="B271" s="13">
        <v>0</v>
      </c>
      <c r="C271" s="13">
        <v>0</v>
      </c>
      <c r="D271" s="22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0</v>
      </c>
    </row>
    <row r="272" spans="1:15" x14ac:dyDescent="0.25">
      <c r="A272" s="12" t="s">
        <v>352</v>
      </c>
      <c r="B272" s="13">
        <v>0</v>
      </c>
      <c r="C272" s="13">
        <v>0</v>
      </c>
      <c r="D272" s="2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353</v>
      </c>
      <c r="B273" s="13">
        <v>0</v>
      </c>
      <c r="C273" s="13">
        <v>0</v>
      </c>
      <c r="D273" s="22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354</v>
      </c>
      <c r="B274" s="13">
        <v>1</v>
      </c>
      <c r="C274" s="13">
        <v>0</v>
      </c>
      <c r="D274" s="22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355</v>
      </c>
      <c r="B275" s="13">
        <v>0</v>
      </c>
      <c r="C275" s="13">
        <v>0</v>
      </c>
      <c r="D275" s="22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356</v>
      </c>
      <c r="B276" s="13">
        <v>0</v>
      </c>
      <c r="C276" s="13">
        <v>0</v>
      </c>
      <c r="D276" s="2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357</v>
      </c>
      <c r="B277" s="13">
        <v>0</v>
      </c>
      <c r="C277" s="13">
        <v>0</v>
      </c>
      <c r="D277" s="2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358</v>
      </c>
      <c r="B278" s="13">
        <v>0</v>
      </c>
      <c r="C278" s="13">
        <v>0</v>
      </c>
      <c r="D278" s="2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359</v>
      </c>
      <c r="B279" s="13">
        <v>0</v>
      </c>
      <c r="C279" s="13">
        <v>0</v>
      </c>
      <c r="D279" s="2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360</v>
      </c>
      <c r="B280" s="13">
        <v>0</v>
      </c>
      <c r="C280" s="13">
        <v>0</v>
      </c>
      <c r="D280" s="2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361</v>
      </c>
      <c r="B281" s="13">
        <v>0</v>
      </c>
      <c r="C281" s="13">
        <v>0</v>
      </c>
      <c r="D281" s="2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362</v>
      </c>
      <c r="B282" s="13">
        <v>0</v>
      </c>
      <c r="C282" s="13">
        <v>0</v>
      </c>
      <c r="D282" s="2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363</v>
      </c>
      <c r="B283" s="13">
        <v>0</v>
      </c>
      <c r="C283" s="13">
        <v>0</v>
      </c>
      <c r="D283" s="2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364</v>
      </c>
      <c r="B284" s="13">
        <v>0</v>
      </c>
      <c r="C284" s="13">
        <v>0</v>
      </c>
      <c r="D284" s="2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365</v>
      </c>
      <c r="B285" s="13">
        <v>0</v>
      </c>
      <c r="C285" s="13">
        <v>0</v>
      </c>
      <c r="D285" s="2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366</v>
      </c>
      <c r="B286" s="13">
        <v>0</v>
      </c>
      <c r="C286" s="13">
        <v>0</v>
      </c>
      <c r="D286" s="2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367</v>
      </c>
      <c r="B287" s="13">
        <v>0</v>
      </c>
      <c r="C287" s="13">
        <v>0</v>
      </c>
      <c r="D287" s="2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368</v>
      </c>
      <c r="B288" s="13">
        <v>0</v>
      </c>
      <c r="C288" s="13">
        <v>0</v>
      </c>
      <c r="D288" s="2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369</v>
      </c>
      <c r="B289" s="13">
        <v>0</v>
      </c>
      <c r="C289" s="13">
        <v>0</v>
      </c>
      <c r="D289" s="2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370</v>
      </c>
      <c r="B290" s="13">
        <v>0</v>
      </c>
      <c r="C290" s="13">
        <v>0</v>
      </c>
      <c r="D290" s="2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371</v>
      </c>
      <c r="B291" s="13">
        <v>0</v>
      </c>
      <c r="C291" s="13">
        <v>0</v>
      </c>
      <c r="D291" s="2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372</v>
      </c>
      <c r="B292" s="13">
        <v>0</v>
      </c>
      <c r="C292" s="13">
        <v>0</v>
      </c>
      <c r="D292" s="2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373</v>
      </c>
      <c r="B293" s="13">
        <v>0</v>
      </c>
      <c r="C293" s="13">
        <v>0</v>
      </c>
      <c r="D293" s="2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374</v>
      </c>
      <c r="B294" s="13">
        <v>0</v>
      </c>
      <c r="C294" s="13">
        <v>0</v>
      </c>
      <c r="D294" s="2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375</v>
      </c>
      <c r="B295" s="13">
        <v>0</v>
      </c>
      <c r="C295" s="13">
        <v>0</v>
      </c>
      <c r="D295" s="2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376</v>
      </c>
      <c r="B296" s="13">
        <v>0</v>
      </c>
      <c r="C296" s="13">
        <v>0</v>
      </c>
      <c r="D296" s="2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377</v>
      </c>
      <c r="B297" s="13">
        <v>0</v>
      </c>
      <c r="C297" s="13">
        <v>0</v>
      </c>
      <c r="D297" s="2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378</v>
      </c>
      <c r="B298" s="13">
        <v>0</v>
      </c>
      <c r="C298" s="13">
        <v>0</v>
      </c>
      <c r="D298" s="2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25" t="s">
        <v>379</v>
      </c>
      <c r="B299" s="20">
        <v>0</v>
      </c>
      <c r="C299" s="20">
        <v>0</v>
      </c>
      <c r="D299" s="21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</row>
    <row r="300" spans="1:15" x14ac:dyDescent="0.25">
      <c r="A300" s="12" t="s">
        <v>380</v>
      </c>
      <c r="B300" s="13">
        <v>0</v>
      </c>
      <c r="C300" s="13">
        <v>0</v>
      </c>
      <c r="D300" s="2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381</v>
      </c>
      <c r="B301" s="13">
        <v>0</v>
      </c>
      <c r="C301" s="13">
        <v>0</v>
      </c>
      <c r="D301" s="2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382</v>
      </c>
      <c r="B302" s="13">
        <v>0</v>
      </c>
      <c r="C302" s="13">
        <v>0</v>
      </c>
      <c r="D302" s="2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25" t="s">
        <v>383</v>
      </c>
      <c r="B303" s="20">
        <v>0</v>
      </c>
      <c r="C303" s="20">
        <v>0</v>
      </c>
      <c r="D303" s="21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</row>
    <row r="304" spans="1:15" x14ac:dyDescent="0.25">
      <c r="A304" s="12" t="s">
        <v>384</v>
      </c>
      <c r="B304" s="13">
        <v>0</v>
      </c>
      <c r="C304" s="13">
        <v>0</v>
      </c>
      <c r="D304" s="2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385</v>
      </c>
      <c r="B305" s="13">
        <v>0</v>
      </c>
      <c r="C305" s="13">
        <v>0</v>
      </c>
      <c r="D305" s="2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386</v>
      </c>
      <c r="B306" s="13">
        <v>0</v>
      </c>
      <c r="C306" s="13">
        <v>0</v>
      </c>
      <c r="D306" s="2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387</v>
      </c>
      <c r="B307" s="13">
        <v>0</v>
      </c>
      <c r="C307" s="13">
        <v>0</v>
      </c>
      <c r="D307" s="2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388</v>
      </c>
      <c r="B308" s="13">
        <v>0</v>
      </c>
      <c r="C308" s="13">
        <v>0</v>
      </c>
      <c r="D308" s="2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389</v>
      </c>
      <c r="B309" s="13">
        <v>0</v>
      </c>
      <c r="C309" s="13">
        <v>0</v>
      </c>
      <c r="D309" s="2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25" t="s">
        <v>390</v>
      </c>
      <c r="B310" s="20">
        <v>0</v>
      </c>
      <c r="C310" s="20">
        <v>0</v>
      </c>
      <c r="D310" s="21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</row>
    <row r="311" spans="1:15" x14ac:dyDescent="0.25">
      <c r="A311" s="12" t="s">
        <v>391</v>
      </c>
      <c r="B311" s="13">
        <v>0</v>
      </c>
      <c r="C311" s="13">
        <v>0</v>
      </c>
      <c r="D311" s="2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392</v>
      </c>
      <c r="B312" s="13">
        <v>0</v>
      </c>
      <c r="C312" s="13">
        <v>0</v>
      </c>
      <c r="D312" s="2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393</v>
      </c>
      <c r="B313" s="13">
        <v>0</v>
      </c>
      <c r="C313" s="13">
        <v>0</v>
      </c>
      <c r="D313" s="2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394</v>
      </c>
      <c r="B314" s="13">
        <v>0</v>
      </c>
      <c r="C314" s="13">
        <v>0</v>
      </c>
      <c r="D314" s="2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395</v>
      </c>
      <c r="B315" s="13">
        <v>0</v>
      </c>
      <c r="C315" s="13">
        <v>0</v>
      </c>
      <c r="D315" s="2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25" t="s">
        <v>396</v>
      </c>
      <c r="B316" s="20">
        <v>0</v>
      </c>
      <c r="C316" s="20">
        <v>0</v>
      </c>
      <c r="D316" s="21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</row>
    <row r="317" spans="1:15" x14ac:dyDescent="0.25">
      <c r="A317" s="12" t="s">
        <v>397</v>
      </c>
      <c r="B317" s="13">
        <v>0</v>
      </c>
      <c r="C317" s="13">
        <v>0</v>
      </c>
      <c r="D317" s="2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25" t="s">
        <v>398</v>
      </c>
      <c r="B318" s="20">
        <v>0</v>
      </c>
      <c r="C318" s="20">
        <v>0</v>
      </c>
      <c r="D318" s="21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</row>
    <row r="319" spans="1:15" x14ac:dyDescent="0.25">
      <c r="A319" s="12" t="s">
        <v>399</v>
      </c>
      <c r="B319" s="13">
        <v>0</v>
      </c>
      <c r="C319" s="13">
        <v>0</v>
      </c>
      <c r="D319" s="2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400</v>
      </c>
      <c r="B320" s="13">
        <v>0</v>
      </c>
      <c r="C320" s="13">
        <v>0</v>
      </c>
      <c r="D320" s="2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25" t="s">
        <v>401</v>
      </c>
      <c r="B321" s="20">
        <v>33</v>
      </c>
      <c r="C321" s="20">
        <v>30</v>
      </c>
      <c r="D321" s="21">
        <v>0.1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22</v>
      </c>
      <c r="N321" s="20">
        <v>0</v>
      </c>
      <c r="O321" s="20">
        <v>0</v>
      </c>
    </row>
    <row r="322" spans="1:15" x14ac:dyDescent="0.25">
      <c r="A322" s="12" t="s">
        <v>402</v>
      </c>
      <c r="B322" s="13">
        <v>33</v>
      </c>
      <c r="C322" s="13">
        <v>30</v>
      </c>
      <c r="D322" s="22">
        <v>0.1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22</v>
      </c>
      <c r="N322" s="13">
        <v>0</v>
      </c>
      <c r="O322" s="23">
        <v>0</v>
      </c>
    </row>
    <row r="323" spans="1:15" ht="16.7" customHeight="1" x14ac:dyDescent="0.25">
      <c r="A323" s="25" t="s">
        <v>403</v>
      </c>
      <c r="B323" s="20">
        <v>0</v>
      </c>
      <c r="C323" s="20">
        <v>0</v>
      </c>
      <c r="D323" s="21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</row>
    <row r="324" spans="1:15" x14ac:dyDescent="0.25">
      <c r="A324" s="12" t="s">
        <v>404</v>
      </c>
      <c r="B324" s="13">
        <v>0</v>
      </c>
      <c r="C324" s="13">
        <v>0</v>
      </c>
      <c r="D324" s="22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ht="16.7" customHeight="1" x14ac:dyDescent="0.25">
      <c r="A325" s="25" t="s">
        <v>405</v>
      </c>
      <c r="B325" s="20">
        <v>0</v>
      </c>
      <c r="C325" s="20">
        <v>0</v>
      </c>
      <c r="D325" s="21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</row>
    <row r="326" spans="1:15" x14ac:dyDescent="0.25">
      <c r="A326" s="12" t="s">
        <v>406</v>
      </c>
      <c r="B326" s="13">
        <v>0</v>
      </c>
      <c r="C326" s="13">
        <v>0</v>
      </c>
      <c r="D326" s="2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26" t="s">
        <v>407</v>
      </c>
      <c r="B327" s="20">
        <v>95</v>
      </c>
      <c r="C327" s="20">
        <v>78</v>
      </c>
      <c r="D327" s="21">
        <v>0.21794871794871801</v>
      </c>
      <c r="E327" s="20">
        <v>0</v>
      </c>
      <c r="F327" s="20">
        <v>0</v>
      </c>
      <c r="G327" s="20">
        <v>3</v>
      </c>
      <c r="H327" s="20">
        <v>3</v>
      </c>
      <c r="I327" s="20">
        <v>0</v>
      </c>
      <c r="J327" s="20">
        <v>0</v>
      </c>
      <c r="K327" s="20">
        <v>0</v>
      </c>
      <c r="L327" s="20">
        <v>0</v>
      </c>
      <c r="M327" s="20">
        <v>537</v>
      </c>
      <c r="N327" s="20">
        <v>0</v>
      </c>
      <c r="O327" s="20">
        <v>1</v>
      </c>
    </row>
  </sheetData>
  <sheetProtection algorithmName="SHA-512" hashValue="yBF1L8SHtwEhScYAeWutCy1ZjQ9AiV5RnKgAA297FU9SMb26f2CdVGFv57H/C2ZKKtokbg9G691JVxB9UxASjg==" saltValue="qLoLr207zkog21G6BlRXl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topLeftCell="A2" zoomScaleNormal="100" workbookViewId="0">
      <selection activeCell="AK33" sqref="AK33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466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458</v>
      </c>
      <c r="D4" s="83"/>
      <c r="E4" s="83"/>
      <c r="F4" s="83"/>
      <c r="G4" s="83"/>
      <c r="H4" s="65"/>
      <c r="I4" s="68"/>
      <c r="J4" s="68"/>
      <c r="K4" s="83" t="s">
        <v>467</v>
      </c>
      <c r="L4" s="83"/>
      <c r="M4" s="65"/>
      <c r="N4" s="65"/>
      <c r="O4" s="65"/>
      <c r="P4" s="83" t="s">
        <v>459</v>
      </c>
      <c r="Q4" s="83"/>
      <c r="R4" s="65"/>
      <c r="S4" s="65"/>
      <c r="T4" s="68"/>
      <c r="U4" s="83" t="s">
        <v>460</v>
      </c>
      <c r="V4" s="83"/>
      <c r="W4" s="83"/>
      <c r="X4" s="68"/>
      <c r="Y4" s="68"/>
      <c r="Z4" s="68"/>
      <c r="AA4" s="83" t="s">
        <v>461</v>
      </c>
      <c r="AB4" s="83"/>
      <c r="AC4" s="83"/>
      <c r="AD4" s="83"/>
      <c r="AE4" s="83"/>
      <c r="AF4" s="83"/>
      <c r="AG4" s="68"/>
      <c r="AH4" s="68"/>
      <c r="AI4" s="68"/>
      <c r="AJ4" s="83" t="s">
        <v>462</v>
      </c>
      <c r="AK4" s="83"/>
      <c r="AL4" s="83"/>
      <c r="AM4" s="83"/>
      <c r="AN4" s="83"/>
      <c r="AO4" s="68"/>
      <c r="AP4" s="68"/>
      <c r="AQ4" s="68"/>
      <c r="AR4" s="83" t="s">
        <v>463</v>
      </c>
      <c r="AS4" s="83"/>
      <c r="AT4" s="83"/>
      <c r="AU4" s="83"/>
      <c r="AV4" s="83"/>
      <c r="AW4" s="83"/>
      <c r="AX4" s="69"/>
      <c r="AY4" s="69"/>
      <c r="AZ4" s="69"/>
      <c r="BA4" s="83" t="s">
        <v>464</v>
      </c>
      <c r="BB4" s="83"/>
      <c r="BC4" s="83"/>
      <c r="BD4" s="70"/>
      <c r="BE4" s="68"/>
      <c r="BF4" s="68"/>
      <c r="BG4" s="68"/>
      <c r="BH4" s="83" t="s">
        <v>68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468</v>
      </c>
      <c r="D6" s="74" t="s">
        <v>22</v>
      </c>
      <c r="E6" s="74" t="s">
        <v>469</v>
      </c>
      <c r="F6" s="74" t="s">
        <v>41</v>
      </c>
      <c r="G6" s="75" t="s">
        <v>29</v>
      </c>
      <c r="H6" s="68"/>
      <c r="I6" s="68"/>
      <c r="J6" s="68"/>
      <c r="K6" s="73" t="s">
        <v>470</v>
      </c>
      <c r="L6" s="75" t="s">
        <v>471</v>
      </c>
      <c r="M6" s="68"/>
      <c r="N6" s="68"/>
      <c r="O6" s="68"/>
      <c r="P6" s="73" t="s">
        <v>472</v>
      </c>
      <c r="Q6" s="75" t="s">
        <v>473</v>
      </c>
      <c r="R6" s="68"/>
      <c r="S6" s="68"/>
      <c r="T6" s="68"/>
      <c r="U6" s="73" t="s">
        <v>33</v>
      </c>
      <c r="V6" s="74" t="s">
        <v>34</v>
      </c>
      <c r="W6" s="75" t="s">
        <v>35</v>
      </c>
      <c r="X6" s="68"/>
      <c r="Y6" s="68"/>
      <c r="Z6" s="68"/>
      <c r="AA6" s="73" t="s">
        <v>37</v>
      </c>
      <c r="AB6" s="74" t="s">
        <v>474</v>
      </c>
      <c r="AC6" s="74" t="s">
        <v>475</v>
      </c>
      <c r="AD6" s="74" t="s">
        <v>40</v>
      </c>
      <c r="AE6" s="74" t="s">
        <v>34</v>
      </c>
      <c r="AF6" s="75" t="s">
        <v>41</v>
      </c>
      <c r="AG6" s="68"/>
      <c r="AH6" s="68"/>
      <c r="AI6" s="68"/>
      <c r="AJ6" s="73" t="s">
        <v>37</v>
      </c>
      <c r="AK6" s="74" t="s">
        <v>476</v>
      </c>
      <c r="AL6" s="74" t="s">
        <v>477</v>
      </c>
      <c r="AM6" s="74" t="s">
        <v>478</v>
      </c>
      <c r="AN6" s="75" t="s">
        <v>479</v>
      </c>
      <c r="AO6" s="68"/>
      <c r="AP6" s="68"/>
      <c r="AQ6" s="68"/>
      <c r="AR6" s="73" t="s">
        <v>51</v>
      </c>
      <c r="AS6" s="74" t="s">
        <v>52</v>
      </c>
      <c r="AT6" s="74" t="s">
        <v>480</v>
      </c>
      <c r="AU6" s="74" t="s">
        <v>54</v>
      </c>
      <c r="AV6" s="74" t="s">
        <v>55</v>
      </c>
      <c r="AW6" s="75" t="s">
        <v>56</v>
      </c>
      <c r="AX6" s="68"/>
      <c r="AY6" s="68"/>
      <c r="AZ6" s="68"/>
      <c r="BA6" s="73" t="s">
        <v>481</v>
      </c>
      <c r="BB6" s="74" t="s">
        <v>59</v>
      </c>
      <c r="BC6" s="75" t="s">
        <v>60</v>
      </c>
      <c r="BD6" s="75" t="s">
        <v>64</v>
      </c>
      <c r="BE6" s="68"/>
      <c r="BF6" s="68"/>
      <c r="BG6" s="68"/>
      <c r="BH6" s="73" t="s">
        <v>69</v>
      </c>
      <c r="BI6" s="75" t="s">
        <v>56</v>
      </c>
    </row>
    <row r="7" spans="1:61" ht="21" customHeight="1" x14ac:dyDescent="0.2">
      <c r="A7" s="65"/>
      <c r="B7" s="65"/>
      <c r="C7" s="76">
        <f>DatosGenerales!C9</f>
        <v>2</v>
      </c>
      <c r="D7" s="77">
        <f>DatosGenerales!C13</f>
        <v>1</v>
      </c>
      <c r="E7" s="77">
        <f>DatosGenerales!C20</f>
        <v>21</v>
      </c>
      <c r="F7" s="77">
        <f>DatosGenerales!C21</f>
        <v>4</v>
      </c>
      <c r="G7" s="78">
        <f>DatosGenerales!C22</f>
        <v>70</v>
      </c>
      <c r="H7" s="68"/>
      <c r="I7" s="68"/>
      <c r="J7" s="68"/>
      <c r="K7" s="76">
        <f>DatosGenerales!C23</f>
        <v>0</v>
      </c>
      <c r="L7" s="78">
        <f>DatosGenerales!C24</f>
        <v>190</v>
      </c>
      <c r="M7" s="68"/>
      <c r="N7" s="68"/>
      <c r="O7" s="68"/>
      <c r="P7" s="76">
        <f>DatosGenerales!C58</f>
        <v>73</v>
      </c>
      <c r="Q7" s="78">
        <f>DatosGenerales!C59</f>
        <v>3</v>
      </c>
      <c r="R7" s="68"/>
      <c r="S7" s="68"/>
      <c r="T7" s="68"/>
      <c r="U7" s="76">
        <f>DatosGenerales!C26</f>
        <v>19</v>
      </c>
      <c r="V7" s="77">
        <f>DatosGenerales!C27</f>
        <v>4</v>
      </c>
      <c r="W7" s="78">
        <f>DatosGenerales!C28</f>
        <v>1</v>
      </c>
      <c r="X7" s="68"/>
      <c r="Y7" s="68"/>
      <c r="Z7" s="68"/>
      <c r="AA7" s="76">
        <f>DatosGenerales!C29</f>
        <v>363</v>
      </c>
      <c r="AB7" s="77">
        <f>DatosGenerales!C30</f>
        <v>94</v>
      </c>
      <c r="AC7" s="77">
        <f>DatosGenerales!C31</f>
        <v>0</v>
      </c>
      <c r="AD7" s="77">
        <f>DatosGenerales!C32</f>
        <v>553</v>
      </c>
      <c r="AE7" s="77">
        <f>DatosGenerales!C33</f>
        <v>4</v>
      </c>
      <c r="AF7" s="78">
        <f>DatosGenerales!C34</f>
        <v>0</v>
      </c>
      <c r="AG7" s="68"/>
      <c r="AH7" s="68"/>
      <c r="AI7" s="68"/>
      <c r="AJ7" s="76">
        <f>DatosGenerales!C35</f>
        <v>20</v>
      </c>
      <c r="AK7" s="77">
        <f>DatosGenerales!C36</f>
        <v>22</v>
      </c>
      <c r="AL7" s="77">
        <f>DatosGenerales!C37</f>
        <v>7</v>
      </c>
      <c r="AM7" s="77">
        <f>DatosGenerales!C38</f>
        <v>0</v>
      </c>
      <c r="AN7" s="78">
        <f>DatosGenerales!C39</f>
        <v>0</v>
      </c>
      <c r="AO7" s="68"/>
      <c r="AP7" s="68"/>
      <c r="AQ7" s="68"/>
      <c r="AR7" s="76">
        <f>DatosGenerales!C44</f>
        <v>0</v>
      </c>
      <c r="AS7" s="77">
        <f>DatosGenerales!C45</f>
        <v>488</v>
      </c>
      <c r="AT7" s="77">
        <f>DatosGenerales!C46</f>
        <v>0</v>
      </c>
      <c r="AU7" s="77">
        <f>DatosGenerales!C47</f>
        <v>0</v>
      </c>
      <c r="AV7" s="77">
        <f>DatosGenerales!C48</f>
        <v>47</v>
      </c>
      <c r="AW7" s="78">
        <f>DatosGenerales!C49</f>
        <v>2</v>
      </c>
      <c r="AX7" s="68"/>
      <c r="AY7" s="68"/>
      <c r="AZ7" s="68"/>
      <c r="BA7" s="76">
        <f>DatosGenerales!C50</f>
        <v>1</v>
      </c>
      <c r="BB7" s="77">
        <f>DatosGenerales!C51</f>
        <v>253</v>
      </c>
      <c r="BC7" s="78">
        <f>DatosGenerales!C52</f>
        <v>299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200</v>
      </c>
    </row>
  </sheetData>
  <sheetProtection algorithmName="SHA-512" hashValue="iKeEnv5IovyAuoYOFvCh7f07G5twwtDGn4YMRJwNOMspN81DXpwI+eqet2eR4xTCt/rzkOjCAlJwNqQzoofCcA==" saltValue="WxWOgna+J71kJybsbKrEm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458</v>
      </c>
      <c r="B1" s="61" t="s">
        <v>459</v>
      </c>
      <c r="C1" s="61" t="s">
        <v>460</v>
      </c>
      <c r="D1" s="61" t="s">
        <v>461</v>
      </c>
      <c r="E1" s="61" t="s">
        <v>462</v>
      </c>
      <c r="F1" s="61" t="s">
        <v>463</v>
      </c>
      <c r="G1" s="61" t="s">
        <v>464</v>
      </c>
      <c r="H1" s="61" t="s">
        <v>68</v>
      </c>
      <c r="I1" s="61" t="s">
        <v>465</v>
      </c>
    </row>
    <row r="2" spans="1:9" x14ac:dyDescent="0.2">
      <c r="A2" s="63" t="s">
        <v>468</v>
      </c>
      <c r="B2" s="63" t="s">
        <v>472</v>
      </c>
      <c r="C2" s="63" t="s">
        <v>33</v>
      </c>
      <c r="D2" s="63" t="s">
        <v>37</v>
      </c>
      <c r="E2" s="63" t="s">
        <v>37</v>
      </c>
      <c r="F2" s="63" t="s">
        <v>52</v>
      </c>
      <c r="G2" s="63" t="s">
        <v>481</v>
      </c>
      <c r="H2" s="63" t="s">
        <v>56</v>
      </c>
      <c r="I2" s="62" t="s">
        <v>471</v>
      </c>
    </row>
    <row r="3" spans="1:9" x14ac:dyDescent="0.2">
      <c r="A3" s="63" t="s">
        <v>22</v>
      </c>
      <c r="B3" s="63" t="s">
        <v>473</v>
      </c>
      <c r="C3" s="63" t="s">
        <v>34</v>
      </c>
      <c r="D3" s="63" t="s">
        <v>474</v>
      </c>
      <c r="E3" s="63" t="s">
        <v>476</v>
      </c>
      <c r="F3" s="63" t="s">
        <v>55</v>
      </c>
      <c r="G3" s="63" t="s">
        <v>59</v>
      </c>
      <c r="H3" s="63"/>
    </row>
    <row r="4" spans="1:9" x14ac:dyDescent="0.2">
      <c r="A4" s="63" t="s">
        <v>469</v>
      </c>
      <c r="C4" s="63" t="s">
        <v>35</v>
      </c>
      <c r="D4" s="63" t="s">
        <v>40</v>
      </c>
      <c r="E4" s="63" t="s">
        <v>477</v>
      </c>
      <c r="F4" s="63" t="s">
        <v>56</v>
      </c>
      <c r="G4" s="63" t="s">
        <v>60</v>
      </c>
    </row>
    <row r="5" spans="1:9" x14ac:dyDescent="0.2">
      <c r="A5" s="63" t="s">
        <v>41</v>
      </c>
      <c r="D5" s="63" t="s">
        <v>34</v>
      </c>
      <c r="E5" s="63"/>
      <c r="F5" s="63"/>
    </row>
    <row r="6" spans="1:9" x14ac:dyDescent="0.2">
      <c r="A6" s="63" t="s">
        <v>29</v>
      </c>
      <c r="D6" s="63"/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85" zoomScale="120" zoomScaleNormal="120" workbookViewId="0">
      <selection activeCell="F92" sqref="F92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408</v>
      </c>
    </row>
    <row r="4" spans="2:13" ht="39" thickBot="1" x14ac:dyDescent="0.25">
      <c r="B4" s="28" t="s">
        <v>71</v>
      </c>
      <c r="C4" s="29" t="s">
        <v>409</v>
      </c>
      <c r="D4" s="29" t="s">
        <v>410</v>
      </c>
      <c r="E4" s="29" t="s">
        <v>411</v>
      </c>
      <c r="F4" s="29" t="s">
        <v>412</v>
      </c>
      <c r="G4" s="29" t="s">
        <v>413</v>
      </c>
      <c r="H4" s="29" t="s">
        <v>414</v>
      </c>
      <c r="I4" s="29" t="s">
        <v>415</v>
      </c>
      <c r="J4" s="29" t="s">
        <v>416</v>
      </c>
      <c r="K4" s="29" t="s">
        <v>82</v>
      </c>
      <c r="L4" s="29" t="s">
        <v>417</v>
      </c>
      <c r="M4" s="30" t="s">
        <v>84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418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71</v>
      </c>
      <c r="E10" s="41" t="s">
        <v>411</v>
      </c>
      <c r="F10" s="41" t="s">
        <v>412</v>
      </c>
      <c r="G10" s="41" t="s">
        <v>413</v>
      </c>
      <c r="H10" s="41" t="s">
        <v>414</v>
      </c>
      <c r="I10" s="41" t="s">
        <v>415</v>
      </c>
      <c r="J10" s="41" t="s">
        <v>416</v>
      </c>
      <c r="K10" s="41" t="s">
        <v>417</v>
      </c>
      <c r="L10" s="42" t="s">
        <v>84</v>
      </c>
      <c r="M10" s="43"/>
    </row>
    <row r="11" spans="2:13" ht="13.15" customHeight="1" x14ac:dyDescent="0.2">
      <c r="B11" s="90" t="s">
        <v>419</v>
      </c>
      <c r="C11" s="90"/>
      <c r="D11" s="44">
        <f>DatosDelitos!B5+DatosDelitos!B13-DatosDelitos!B17</f>
        <v>0</v>
      </c>
      <c r="E11" s="45">
        <f>DatosDelitos!G5+DatosDelitos!G13-DatosDelitos!G17</f>
        <v>0</v>
      </c>
      <c r="F11" s="45">
        <f>DatosDelitos!H5+DatosDelitos!H13-DatosDelitos!H17</f>
        <v>0</v>
      </c>
      <c r="G11" s="45">
        <f>DatosDelitos!I5+DatosDelitos!I13-DatosDelitos!I17</f>
        <v>0</v>
      </c>
      <c r="H11" s="46">
        <f>DatosDelitos!J5+DatosDelitos!J13-DatosDelitos!J17</f>
        <v>0</v>
      </c>
      <c r="I11" s="46">
        <f>DatosDelitos!K5+DatosDelitos!K13-DatosDelitos!K17</f>
        <v>0</v>
      </c>
      <c r="J11" s="46">
        <f>DatosDelitos!L5+DatosDelitos!L13-DatosDelitos!L17</f>
        <v>0</v>
      </c>
      <c r="K11" s="46">
        <f>DatosDelitos!N5+DatosDelitos!N13-DatosDelitos!N17</f>
        <v>0</v>
      </c>
      <c r="L11" s="47">
        <f>DatosDelitos!O5+DatosDelitos!O13-DatosDelitos!O17</f>
        <v>0</v>
      </c>
    </row>
    <row r="12" spans="2:13" ht="13.15" customHeight="1" x14ac:dyDescent="0.2">
      <c r="B12" s="87" t="s">
        <v>91</v>
      </c>
      <c r="C12" s="87"/>
      <c r="D12" s="48">
        <f>DatosDelitos!B10</f>
        <v>0</v>
      </c>
      <c r="E12" s="49">
        <f>DatosDelitos!G10</f>
        <v>0</v>
      </c>
      <c r="F12" s="49">
        <f>DatosDelitos!H10</f>
        <v>0</v>
      </c>
      <c r="G12" s="49">
        <f>DatosDelitos!I10</f>
        <v>0</v>
      </c>
      <c r="H12" s="49">
        <f>DatosDelitos!J10</f>
        <v>0</v>
      </c>
      <c r="I12" s="49">
        <f>DatosDelitos!K10</f>
        <v>0</v>
      </c>
      <c r="J12" s="49">
        <f>DatosDelitos!L10</f>
        <v>0</v>
      </c>
      <c r="K12" s="49">
        <f>DatosDelitos!N10</f>
        <v>0</v>
      </c>
      <c r="L12" s="50">
        <f>DatosDelitos!O10</f>
        <v>0</v>
      </c>
    </row>
    <row r="13" spans="2:13" ht="13.15" customHeight="1" x14ac:dyDescent="0.2">
      <c r="B13" s="87" t="s">
        <v>101</v>
      </c>
      <c r="C13" s="87"/>
      <c r="D13" s="48">
        <f>DatosDelitos!B20</f>
        <v>0</v>
      </c>
      <c r="E13" s="49">
        <f>DatosDelitos!G20</f>
        <v>0</v>
      </c>
      <c r="F13" s="49">
        <f>DatosDelitos!H20</f>
        <v>0</v>
      </c>
      <c r="G13" s="49">
        <f>DatosDelitos!I20</f>
        <v>0</v>
      </c>
      <c r="H13" s="49">
        <f>DatosDelitos!J20</f>
        <v>0</v>
      </c>
      <c r="I13" s="49">
        <f>DatosDelitos!K20</f>
        <v>0</v>
      </c>
      <c r="J13" s="49">
        <f>DatosDelitos!L20</f>
        <v>0</v>
      </c>
      <c r="K13" s="49">
        <f>DatosDelitos!N20</f>
        <v>0</v>
      </c>
      <c r="L13" s="50">
        <f>DatosDelitos!O20</f>
        <v>0</v>
      </c>
    </row>
    <row r="14" spans="2:13" ht="13.15" customHeight="1" x14ac:dyDescent="0.2">
      <c r="B14" s="87" t="s">
        <v>104</v>
      </c>
      <c r="C14" s="87"/>
      <c r="D14" s="48">
        <f>DatosDelitos!B23</f>
        <v>0</v>
      </c>
      <c r="E14" s="49">
        <f>DatosDelitos!G23</f>
        <v>0</v>
      </c>
      <c r="F14" s="49">
        <f>DatosDelitos!H23</f>
        <v>0</v>
      </c>
      <c r="G14" s="49">
        <f>DatosDelitos!I23</f>
        <v>0</v>
      </c>
      <c r="H14" s="49">
        <f>DatosDelitos!J23</f>
        <v>0</v>
      </c>
      <c r="I14" s="49">
        <f>DatosDelitos!K23</f>
        <v>0</v>
      </c>
      <c r="J14" s="49">
        <f>DatosDelitos!L23</f>
        <v>0</v>
      </c>
      <c r="K14" s="49">
        <f>DatosDelitos!N23</f>
        <v>0</v>
      </c>
      <c r="L14" s="50">
        <f>DatosDelitos!O23</f>
        <v>0</v>
      </c>
    </row>
    <row r="15" spans="2:13" ht="13.15" customHeight="1" x14ac:dyDescent="0.2">
      <c r="B15" s="87" t="s">
        <v>420</v>
      </c>
      <c r="C15" s="87"/>
      <c r="D15" s="48">
        <f>DatosDelitos!B17+DatosDelitos!B44</f>
        <v>0</v>
      </c>
      <c r="E15" s="49">
        <f>DatosDelitos!G17+DatosDelitos!G44</f>
        <v>0</v>
      </c>
      <c r="F15" s="49">
        <f>DatosDelitos!H16+DatosDelitos!H44</f>
        <v>0</v>
      </c>
      <c r="G15" s="49">
        <f>DatosDelitos!I17+DatosDelitos!I44</f>
        <v>0</v>
      </c>
      <c r="H15" s="49">
        <f>DatosDelitos!J17+DatosDelitos!J44</f>
        <v>0</v>
      </c>
      <c r="I15" s="49">
        <f>DatosDelitos!K17+DatosDelitos!K44</f>
        <v>0</v>
      </c>
      <c r="J15" s="49">
        <f>DatosDelitos!L17+DatosDelitos!L44</f>
        <v>0</v>
      </c>
      <c r="K15" s="49">
        <f>DatosDelitos!N17+DatosDelitos!N44</f>
        <v>0</v>
      </c>
      <c r="L15" s="50">
        <f>DatosDelitos!O17+DatosDelitos!O44</f>
        <v>0</v>
      </c>
    </row>
    <row r="16" spans="2:13" ht="13.15" customHeight="1" x14ac:dyDescent="0.2">
      <c r="B16" s="87" t="s">
        <v>421</v>
      </c>
      <c r="C16" s="87"/>
      <c r="D16" s="48">
        <f>DatosDelitos!B30</f>
        <v>1</v>
      </c>
      <c r="E16" s="49">
        <f>DatosDelitos!G30</f>
        <v>0</v>
      </c>
      <c r="F16" s="49">
        <f>DatosDelitos!H30</f>
        <v>0</v>
      </c>
      <c r="G16" s="49">
        <f>DatosDelitos!I30</f>
        <v>0</v>
      </c>
      <c r="H16" s="49">
        <f>DatosDelitos!J30</f>
        <v>0</v>
      </c>
      <c r="I16" s="49">
        <f>DatosDelitos!K30</f>
        <v>0</v>
      </c>
      <c r="J16" s="49">
        <f>DatosDelitos!L30</f>
        <v>0</v>
      </c>
      <c r="K16" s="49">
        <f>DatosDelitos!N30</f>
        <v>0</v>
      </c>
      <c r="L16" s="50">
        <f>DatosDelitos!O30</f>
        <v>0</v>
      </c>
    </row>
    <row r="17" spans="2:12" ht="13.15" customHeight="1" x14ac:dyDescent="0.2">
      <c r="B17" s="89" t="s">
        <v>422</v>
      </c>
      <c r="C17" s="89"/>
      <c r="D17" s="48">
        <f>DatosDelitos!B42-DatosDelitos!B44</f>
        <v>0</v>
      </c>
      <c r="E17" s="49">
        <f>DatosDelitos!G42-DatosDelitos!G44</f>
        <v>0</v>
      </c>
      <c r="F17" s="49">
        <f>DatosDelitos!H42-DatosDelitos!H44</f>
        <v>0</v>
      </c>
      <c r="G17" s="49">
        <f>DatosDelitos!I42-DatosDelitos!I44</f>
        <v>0</v>
      </c>
      <c r="H17" s="49">
        <f>DatosDelitos!J42-DatosDelitos!J44</f>
        <v>0</v>
      </c>
      <c r="I17" s="49">
        <f>DatosDelitos!K42-DatosDelitos!K44</f>
        <v>0</v>
      </c>
      <c r="J17" s="49">
        <f>DatosDelitos!L42-DatosDelitos!L44</f>
        <v>0</v>
      </c>
      <c r="K17" s="49">
        <f>DatosDelitos!N42-DatosDelitos!N44</f>
        <v>0</v>
      </c>
      <c r="L17" s="50">
        <f>DatosDelitos!O42-DatosDelitos!O44</f>
        <v>0</v>
      </c>
    </row>
    <row r="18" spans="2:12" ht="13.15" customHeight="1" x14ac:dyDescent="0.2">
      <c r="B18" s="87" t="s">
        <v>423</v>
      </c>
      <c r="C18" s="87"/>
      <c r="D18" s="48">
        <f>DatosDelitos!B50</f>
        <v>1</v>
      </c>
      <c r="E18" s="49">
        <f>DatosDelitos!G50</f>
        <v>0</v>
      </c>
      <c r="F18" s="49">
        <f>DatosDelitos!H50</f>
        <v>0</v>
      </c>
      <c r="G18" s="49">
        <f>DatosDelitos!I50</f>
        <v>0</v>
      </c>
      <c r="H18" s="49">
        <f>DatosDelitos!J50</f>
        <v>0</v>
      </c>
      <c r="I18" s="49">
        <f>DatosDelitos!K50</f>
        <v>0</v>
      </c>
      <c r="J18" s="49">
        <f>DatosDelitos!L50</f>
        <v>0</v>
      </c>
      <c r="K18" s="49">
        <f>DatosDelitos!N50</f>
        <v>0</v>
      </c>
      <c r="L18" s="50">
        <f>DatosDelitos!O50</f>
        <v>0</v>
      </c>
    </row>
    <row r="19" spans="2:12" ht="13.15" customHeight="1" x14ac:dyDescent="0.2">
      <c r="B19" s="87" t="s">
        <v>424</v>
      </c>
      <c r="C19" s="87"/>
      <c r="D19" s="48">
        <f>DatosDelitos!B72</f>
        <v>0</v>
      </c>
      <c r="E19" s="49">
        <f>DatosDelitos!G72</f>
        <v>0</v>
      </c>
      <c r="F19" s="49">
        <f>DatosDelitos!H72</f>
        <v>0</v>
      </c>
      <c r="G19" s="49">
        <f>DatosDelitos!I72</f>
        <v>0</v>
      </c>
      <c r="H19" s="49">
        <f>DatosDelitos!J72</f>
        <v>0</v>
      </c>
      <c r="I19" s="49">
        <f>DatosDelitos!K72</f>
        <v>0</v>
      </c>
      <c r="J19" s="49">
        <f>DatosDelitos!L72</f>
        <v>0</v>
      </c>
      <c r="K19" s="49">
        <f>DatosDelitos!N72</f>
        <v>0</v>
      </c>
      <c r="L19" s="50">
        <f>DatosDelitos!O72</f>
        <v>0</v>
      </c>
    </row>
    <row r="20" spans="2:12" ht="27" customHeight="1" x14ac:dyDescent="0.2">
      <c r="B20" s="87" t="s">
        <v>425</v>
      </c>
      <c r="C20" s="87"/>
      <c r="D20" s="48">
        <f>DatosDelitos!B74</f>
        <v>0</v>
      </c>
      <c r="E20" s="49">
        <f>DatosDelitos!G74</f>
        <v>0</v>
      </c>
      <c r="F20" s="49">
        <f>DatosDelitos!H74</f>
        <v>0</v>
      </c>
      <c r="G20" s="49">
        <f>DatosDelitos!I74</f>
        <v>0</v>
      </c>
      <c r="H20" s="49">
        <f>DatosDelitos!J74</f>
        <v>0</v>
      </c>
      <c r="I20" s="49">
        <f>DatosDelitos!K74</f>
        <v>0</v>
      </c>
      <c r="J20" s="49">
        <f>DatosDelitos!L74</f>
        <v>0</v>
      </c>
      <c r="K20" s="49">
        <f>DatosDelitos!N74</f>
        <v>0</v>
      </c>
      <c r="L20" s="50">
        <f>DatosDelitos!O74</f>
        <v>0</v>
      </c>
    </row>
    <row r="21" spans="2:12" ht="13.15" customHeight="1" x14ac:dyDescent="0.2">
      <c r="B21" s="89" t="s">
        <v>426</v>
      </c>
      <c r="C21" s="89"/>
      <c r="D21" s="48">
        <f>DatosDelitos!B82</f>
        <v>0</v>
      </c>
      <c r="E21" s="49">
        <f>DatosDelitos!G82</f>
        <v>0</v>
      </c>
      <c r="F21" s="49">
        <f>DatosDelitos!H82</f>
        <v>0</v>
      </c>
      <c r="G21" s="49">
        <f>DatosDelitos!I82</f>
        <v>0</v>
      </c>
      <c r="H21" s="49">
        <f>DatosDelitos!J82</f>
        <v>0</v>
      </c>
      <c r="I21" s="49">
        <f>DatosDelitos!K82</f>
        <v>0</v>
      </c>
      <c r="J21" s="49">
        <f>DatosDelitos!L82</f>
        <v>0</v>
      </c>
      <c r="K21" s="49">
        <f>DatosDelitos!N82</f>
        <v>0</v>
      </c>
      <c r="L21" s="50">
        <f>DatosDelitos!O82</f>
        <v>0</v>
      </c>
    </row>
    <row r="22" spans="2:12" ht="13.15" customHeight="1" x14ac:dyDescent="0.2">
      <c r="B22" s="87" t="s">
        <v>427</v>
      </c>
      <c r="C22" s="87"/>
      <c r="D22" s="48">
        <f>DatosDelitos!B85</f>
        <v>0</v>
      </c>
      <c r="E22" s="49">
        <f>DatosDelitos!G85</f>
        <v>0</v>
      </c>
      <c r="F22" s="49">
        <f>DatosDelitos!H85</f>
        <v>0</v>
      </c>
      <c r="G22" s="49">
        <f>DatosDelitos!I85</f>
        <v>0</v>
      </c>
      <c r="H22" s="49">
        <f>DatosDelitos!J85</f>
        <v>0</v>
      </c>
      <c r="I22" s="49">
        <f>DatosDelitos!K85</f>
        <v>0</v>
      </c>
      <c r="J22" s="49">
        <f>DatosDelitos!L85</f>
        <v>0</v>
      </c>
      <c r="K22" s="49">
        <f>DatosDelitos!N85</f>
        <v>0</v>
      </c>
      <c r="L22" s="50">
        <f>DatosDelitos!O85</f>
        <v>0</v>
      </c>
    </row>
    <row r="23" spans="2:12" ht="13.15" customHeight="1" x14ac:dyDescent="0.2">
      <c r="B23" s="87" t="s">
        <v>428</v>
      </c>
      <c r="C23" s="87"/>
      <c r="D23" s="48">
        <f>DatosDelitos!B97</f>
        <v>0</v>
      </c>
      <c r="E23" s="49">
        <f>DatosDelitos!G97</f>
        <v>0</v>
      </c>
      <c r="F23" s="49">
        <f>DatosDelitos!H97</f>
        <v>0</v>
      </c>
      <c r="G23" s="49">
        <f>DatosDelitos!I97</f>
        <v>0</v>
      </c>
      <c r="H23" s="49">
        <f>DatosDelitos!J97</f>
        <v>0</v>
      </c>
      <c r="I23" s="49">
        <f>DatosDelitos!K97</f>
        <v>0</v>
      </c>
      <c r="J23" s="49">
        <f>DatosDelitos!L97</f>
        <v>0</v>
      </c>
      <c r="K23" s="49">
        <f>DatosDelitos!N97</f>
        <v>0</v>
      </c>
      <c r="L23" s="50">
        <f>DatosDelitos!O97</f>
        <v>0</v>
      </c>
    </row>
    <row r="24" spans="2:12" ht="27" customHeight="1" x14ac:dyDescent="0.2">
      <c r="B24" s="87" t="s">
        <v>429</v>
      </c>
      <c r="C24" s="87"/>
      <c r="D24" s="48">
        <f>DatosDelitos!B131</f>
        <v>0</v>
      </c>
      <c r="E24" s="49">
        <f>DatosDelitos!G131</f>
        <v>0</v>
      </c>
      <c r="F24" s="49">
        <f>DatosDelitos!H131</f>
        <v>0</v>
      </c>
      <c r="G24" s="49">
        <f>DatosDelitos!I131</f>
        <v>0</v>
      </c>
      <c r="H24" s="49">
        <f>DatosDelitos!J131</f>
        <v>0</v>
      </c>
      <c r="I24" s="49">
        <f>DatosDelitos!K131</f>
        <v>0</v>
      </c>
      <c r="J24" s="49">
        <f>DatosDelitos!L131</f>
        <v>0</v>
      </c>
      <c r="K24" s="49">
        <f>DatosDelitos!N131</f>
        <v>0</v>
      </c>
      <c r="L24" s="50">
        <f>DatosDelitos!O131</f>
        <v>0</v>
      </c>
    </row>
    <row r="25" spans="2:12" ht="13.15" customHeight="1" x14ac:dyDescent="0.2">
      <c r="B25" s="87" t="s">
        <v>430</v>
      </c>
      <c r="C25" s="87"/>
      <c r="D25" s="48">
        <f>DatosDelitos!B137</f>
        <v>0</v>
      </c>
      <c r="E25" s="49">
        <f>DatosDelitos!G137</f>
        <v>0</v>
      </c>
      <c r="F25" s="49">
        <f>DatosDelitos!H137</f>
        <v>0</v>
      </c>
      <c r="G25" s="49">
        <f>DatosDelitos!I137</f>
        <v>0</v>
      </c>
      <c r="H25" s="49">
        <f>DatosDelitos!J137</f>
        <v>0</v>
      </c>
      <c r="I25" s="49">
        <f>DatosDelitos!K137</f>
        <v>0</v>
      </c>
      <c r="J25" s="49">
        <f>DatosDelitos!L137</f>
        <v>0</v>
      </c>
      <c r="K25" s="49">
        <f>DatosDelitos!N137</f>
        <v>0</v>
      </c>
      <c r="L25" s="50">
        <f>DatosDelitos!O137</f>
        <v>0</v>
      </c>
    </row>
    <row r="26" spans="2:12" ht="13.15" customHeight="1" x14ac:dyDescent="0.2">
      <c r="B26" s="89" t="s">
        <v>431</v>
      </c>
      <c r="C26" s="89"/>
      <c r="D26" s="48">
        <f>DatosDelitos!B144</f>
        <v>0</v>
      </c>
      <c r="E26" s="49">
        <f>DatosDelitos!G144</f>
        <v>0</v>
      </c>
      <c r="F26" s="49">
        <f>DatosDelitos!H144</f>
        <v>0</v>
      </c>
      <c r="G26" s="49">
        <f>DatosDelitos!I144</f>
        <v>0</v>
      </c>
      <c r="H26" s="49">
        <f>DatosDelitos!J144</f>
        <v>0</v>
      </c>
      <c r="I26" s="49">
        <f>DatosDelitos!K144</f>
        <v>0</v>
      </c>
      <c r="J26" s="49">
        <f>DatosDelitos!L144</f>
        <v>0</v>
      </c>
      <c r="K26" s="49">
        <f>DatosDelitos!N144</f>
        <v>0</v>
      </c>
      <c r="L26" s="50">
        <f>DatosDelitos!O144</f>
        <v>0</v>
      </c>
    </row>
    <row r="27" spans="2:12" ht="38.25" customHeight="1" x14ac:dyDescent="0.2">
      <c r="B27" s="87" t="s">
        <v>432</v>
      </c>
      <c r="C27" s="87"/>
      <c r="D27" s="48">
        <f>DatosDelitos!B147</f>
        <v>0</v>
      </c>
      <c r="E27" s="49">
        <f>DatosDelitos!G147</f>
        <v>0</v>
      </c>
      <c r="F27" s="49">
        <f>DatosDelitos!H147</f>
        <v>0</v>
      </c>
      <c r="G27" s="49">
        <f>DatosDelitos!I147</f>
        <v>0</v>
      </c>
      <c r="H27" s="49">
        <f>DatosDelitos!J147</f>
        <v>0</v>
      </c>
      <c r="I27" s="49">
        <f>DatosDelitos!K147</f>
        <v>0</v>
      </c>
      <c r="J27" s="49">
        <f>DatosDelitos!L147</f>
        <v>0</v>
      </c>
      <c r="K27" s="49">
        <f>DatosDelitos!N147</f>
        <v>0</v>
      </c>
      <c r="L27" s="50">
        <f>DatosDelitos!O147</f>
        <v>0</v>
      </c>
    </row>
    <row r="28" spans="2:12" ht="13.15" customHeight="1" x14ac:dyDescent="0.2">
      <c r="B28" s="87" t="s">
        <v>433</v>
      </c>
      <c r="C28" s="87"/>
      <c r="D28" s="48">
        <f>DatosDelitos!B156+SUM(DatosDelitos!B167:B172)</f>
        <v>0</v>
      </c>
      <c r="E28" s="49">
        <f>DatosDelitos!G156+SUM(DatosDelitos!G167:G172)</f>
        <v>0</v>
      </c>
      <c r="F28" s="49">
        <f>DatosDelitos!H156+SUM(DatosDelitos!H167:H172)</f>
        <v>0</v>
      </c>
      <c r="G28" s="49">
        <f>DatosDelitos!I156+SUM(DatosDelitos!I167:I172)</f>
        <v>0</v>
      </c>
      <c r="H28" s="49">
        <f>DatosDelitos!J156+SUM(DatosDelitos!J167:J172)</f>
        <v>0</v>
      </c>
      <c r="I28" s="49">
        <f>DatosDelitos!K156+SUM(DatosDelitos!K167:K172)</f>
        <v>0</v>
      </c>
      <c r="J28" s="49">
        <f>DatosDelitos!L156+SUM(DatosDelitos!L167:L172)</f>
        <v>0</v>
      </c>
      <c r="K28" s="49">
        <f>DatosDelitos!N156+SUM(DatosDelitos!N167:N172)</f>
        <v>0</v>
      </c>
      <c r="L28" s="49">
        <f>DatosDelitos!O156+SUM(DatosDelitos!O167:P172)</f>
        <v>0</v>
      </c>
    </row>
    <row r="29" spans="2:12" ht="13.15" customHeight="1" x14ac:dyDescent="0.2">
      <c r="B29" s="87" t="s">
        <v>434</v>
      </c>
      <c r="C29" s="87"/>
      <c r="D29" s="48">
        <f>SUM(DatosDelitos!B173:B177)</f>
        <v>0</v>
      </c>
      <c r="E29" s="49">
        <f>SUM(DatosDelitos!G173:G177)</f>
        <v>0</v>
      </c>
      <c r="F29" s="49">
        <f>SUM(DatosDelitos!H173:H177)</f>
        <v>0</v>
      </c>
      <c r="G29" s="49">
        <f>SUM(DatosDelitos!I173:I177)</f>
        <v>0</v>
      </c>
      <c r="H29" s="49">
        <f>SUM(DatosDelitos!J173:J177)</f>
        <v>0</v>
      </c>
      <c r="I29" s="49">
        <f>SUM(DatosDelitos!K173:K177)</f>
        <v>0</v>
      </c>
      <c r="J29" s="49">
        <f>SUM(DatosDelitos!L173:L177)</f>
        <v>0</v>
      </c>
      <c r="K29" s="49">
        <f>SUM(DatosDelitos!N173:N177)</f>
        <v>0</v>
      </c>
      <c r="L29" s="49">
        <f>SUM(DatosDelitos!O173:O177)</f>
        <v>0</v>
      </c>
    </row>
    <row r="30" spans="2:12" ht="13.15" customHeight="1" x14ac:dyDescent="0.2">
      <c r="B30" s="87" t="s">
        <v>435</v>
      </c>
      <c r="C30" s="87"/>
      <c r="D30" s="48">
        <f>DatosDelitos!B178</f>
        <v>0</v>
      </c>
      <c r="E30" s="49">
        <f>DatosDelitos!G178</f>
        <v>0</v>
      </c>
      <c r="F30" s="49">
        <f>DatosDelitos!H178</f>
        <v>0</v>
      </c>
      <c r="G30" s="49">
        <f>DatosDelitos!I178</f>
        <v>0</v>
      </c>
      <c r="H30" s="49">
        <f>DatosDelitos!J178</f>
        <v>0</v>
      </c>
      <c r="I30" s="49">
        <f>DatosDelitos!K178</f>
        <v>0</v>
      </c>
      <c r="J30" s="49">
        <f>DatosDelitos!L178</f>
        <v>0</v>
      </c>
      <c r="K30" s="49">
        <f>DatosDelitos!N178</f>
        <v>0</v>
      </c>
      <c r="L30" s="49">
        <f>DatosDelitos!O178</f>
        <v>0</v>
      </c>
    </row>
    <row r="31" spans="2:12" ht="13.15" customHeight="1" x14ac:dyDescent="0.2">
      <c r="B31" s="87" t="s">
        <v>436</v>
      </c>
      <c r="C31" s="87"/>
      <c r="D31" s="48">
        <f>DatosDelitos!B186</f>
        <v>1</v>
      </c>
      <c r="E31" s="49">
        <f>DatosDelitos!G186</f>
        <v>0</v>
      </c>
      <c r="F31" s="49">
        <f>DatosDelitos!H186</f>
        <v>0</v>
      </c>
      <c r="G31" s="49">
        <f>DatosDelitos!I186</f>
        <v>0</v>
      </c>
      <c r="H31" s="49">
        <f>DatosDelitos!J186</f>
        <v>0</v>
      </c>
      <c r="I31" s="49">
        <f>DatosDelitos!K186</f>
        <v>0</v>
      </c>
      <c r="J31" s="49">
        <f>DatosDelitos!L186</f>
        <v>0</v>
      </c>
      <c r="K31" s="49">
        <f>DatosDelitos!N186</f>
        <v>0</v>
      </c>
      <c r="L31" s="49">
        <f>DatosDelitos!O186</f>
        <v>0</v>
      </c>
    </row>
    <row r="32" spans="2:12" ht="13.15" customHeight="1" x14ac:dyDescent="0.2">
      <c r="B32" s="87" t="s">
        <v>437</v>
      </c>
      <c r="C32" s="87"/>
      <c r="D32" s="48">
        <f>DatosDelitos!B201</f>
        <v>8</v>
      </c>
      <c r="E32" s="49">
        <f>DatosDelitos!G201</f>
        <v>1</v>
      </c>
      <c r="F32" s="49">
        <f>DatosDelitos!H201</f>
        <v>1</v>
      </c>
      <c r="G32" s="49">
        <f>DatosDelitos!I201</f>
        <v>0</v>
      </c>
      <c r="H32" s="49">
        <f>DatosDelitos!J201</f>
        <v>0</v>
      </c>
      <c r="I32" s="49">
        <f>DatosDelitos!K201</f>
        <v>0</v>
      </c>
      <c r="J32" s="49">
        <f>DatosDelitos!L201</f>
        <v>0</v>
      </c>
      <c r="K32" s="49">
        <f>DatosDelitos!N201</f>
        <v>0</v>
      </c>
      <c r="L32" s="49">
        <f>DatosDelitos!O201</f>
        <v>0</v>
      </c>
    </row>
    <row r="33" spans="2:13" ht="13.15" customHeight="1" x14ac:dyDescent="0.2">
      <c r="B33" s="87" t="s">
        <v>438</v>
      </c>
      <c r="C33" s="87"/>
      <c r="D33" s="48">
        <f>DatosDelitos!B221</f>
        <v>50</v>
      </c>
      <c r="E33" s="49">
        <f>DatosDelitos!G221</f>
        <v>2</v>
      </c>
      <c r="F33" s="49">
        <f>DatosDelitos!H221</f>
        <v>2</v>
      </c>
      <c r="G33" s="49">
        <f>DatosDelitos!I221</f>
        <v>0</v>
      </c>
      <c r="H33" s="49">
        <f>DatosDelitos!J221</f>
        <v>0</v>
      </c>
      <c r="I33" s="49">
        <f>DatosDelitos!K221</f>
        <v>0</v>
      </c>
      <c r="J33" s="49">
        <f>DatosDelitos!L221</f>
        <v>0</v>
      </c>
      <c r="K33" s="49">
        <f>DatosDelitos!N221</f>
        <v>0</v>
      </c>
      <c r="L33" s="49">
        <f>DatosDelitos!O221</f>
        <v>1</v>
      </c>
    </row>
    <row r="34" spans="2:13" ht="13.15" customHeight="1" x14ac:dyDescent="0.2">
      <c r="B34" s="87" t="s">
        <v>439</v>
      </c>
      <c r="C34" s="87"/>
      <c r="D34" s="48">
        <f>DatosDelitos!B242</f>
        <v>0</v>
      </c>
      <c r="E34" s="49">
        <f>DatosDelitos!G242</f>
        <v>0</v>
      </c>
      <c r="F34" s="49">
        <f>DatosDelitos!H242</f>
        <v>0</v>
      </c>
      <c r="G34" s="49">
        <f>DatosDelitos!I242</f>
        <v>0</v>
      </c>
      <c r="H34" s="49">
        <f>DatosDelitos!J242</f>
        <v>0</v>
      </c>
      <c r="I34" s="49">
        <f>DatosDelitos!K242</f>
        <v>0</v>
      </c>
      <c r="J34" s="49">
        <f>DatosDelitos!L242</f>
        <v>0</v>
      </c>
      <c r="K34" s="49">
        <f>DatosDelitos!N242</f>
        <v>0</v>
      </c>
      <c r="L34" s="49">
        <f>DatosDelitos!O242</f>
        <v>0</v>
      </c>
    </row>
    <row r="35" spans="2:13" ht="13.15" customHeight="1" x14ac:dyDescent="0.2">
      <c r="B35" s="87" t="s">
        <v>440</v>
      </c>
      <c r="C35" s="87"/>
      <c r="D35" s="48">
        <f>DatosDelitos!B269</f>
        <v>1</v>
      </c>
      <c r="E35" s="49">
        <f>DatosDelitos!G269</f>
        <v>0</v>
      </c>
      <c r="F35" s="49">
        <f>DatosDelitos!H269</f>
        <v>0</v>
      </c>
      <c r="G35" s="49">
        <f>DatosDelitos!I269</f>
        <v>0</v>
      </c>
      <c r="H35" s="49">
        <f>DatosDelitos!J269</f>
        <v>0</v>
      </c>
      <c r="I35" s="49">
        <f>DatosDelitos!K269</f>
        <v>0</v>
      </c>
      <c r="J35" s="49">
        <f>DatosDelitos!L269</f>
        <v>0</v>
      </c>
      <c r="K35" s="49">
        <f>DatosDelitos!N269</f>
        <v>0</v>
      </c>
      <c r="L35" s="49">
        <f>DatosDelitos!O269</f>
        <v>0</v>
      </c>
    </row>
    <row r="36" spans="2:13" ht="38.25" customHeight="1" x14ac:dyDescent="0.2">
      <c r="B36" s="87" t="s">
        <v>441</v>
      </c>
      <c r="C36" s="87"/>
      <c r="D36" s="48">
        <f>DatosDelitos!B299</f>
        <v>0</v>
      </c>
      <c r="E36" s="49">
        <f>DatosDelitos!G299</f>
        <v>0</v>
      </c>
      <c r="F36" s="49">
        <f>DatosDelitos!H299</f>
        <v>0</v>
      </c>
      <c r="G36" s="49">
        <f>DatosDelitos!I299</f>
        <v>0</v>
      </c>
      <c r="H36" s="49">
        <f>DatosDelitos!J299</f>
        <v>0</v>
      </c>
      <c r="I36" s="49">
        <f>DatosDelitos!K299</f>
        <v>0</v>
      </c>
      <c r="J36" s="49">
        <f>DatosDelitos!L299</f>
        <v>0</v>
      </c>
      <c r="K36" s="49">
        <f>DatosDelitos!N299</f>
        <v>0</v>
      </c>
      <c r="L36" s="49">
        <f>DatosDelitos!O299</f>
        <v>0</v>
      </c>
    </row>
    <row r="37" spans="2:13" ht="13.15" customHeight="1" x14ac:dyDescent="0.2">
      <c r="B37" s="87" t="s">
        <v>442</v>
      </c>
      <c r="C37" s="87"/>
      <c r="D37" s="48">
        <f>DatosDelitos!B303</f>
        <v>0</v>
      </c>
      <c r="E37" s="49">
        <f>DatosDelitos!G303</f>
        <v>0</v>
      </c>
      <c r="F37" s="49">
        <f>DatosDelitos!H303</f>
        <v>0</v>
      </c>
      <c r="G37" s="49">
        <f>DatosDelitos!I303</f>
        <v>0</v>
      </c>
      <c r="H37" s="49">
        <f>DatosDelitos!J303</f>
        <v>0</v>
      </c>
      <c r="I37" s="49">
        <f>DatosDelitos!K303</f>
        <v>0</v>
      </c>
      <c r="J37" s="49">
        <f>DatosDelitos!L303</f>
        <v>0</v>
      </c>
      <c r="K37" s="49">
        <f>DatosDelitos!N303</f>
        <v>0</v>
      </c>
      <c r="L37" s="49">
        <f>DatosDelitos!O303</f>
        <v>0</v>
      </c>
    </row>
    <row r="38" spans="2:13" ht="13.15" customHeight="1" x14ac:dyDescent="0.2">
      <c r="B38" s="87" t="s">
        <v>443</v>
      </c>
      <c r="C38" s="87"/>
      <c r="D38" s="48">
        <f>DatosDelitos!B310+DatosDelitos!B316+DatosDelitos!B318</f>
        <v>0</v>
      </c>
      <c r="E38" s="49">
        <f>DatosDelitos!G310+DatosDelitos!G316+DatosDelitos!G318</f>
        <v>0</v>
      </c>
      <c r="F38" s="49">
        <f>DatosDelitos!H310+DatosDelitos!H316+DatosDelitos!H318</f>
        <v>0</v>
      </c>
      <c r="G38" s="49">
        <f>DatosDelitos!I310+DatosDelitos!I316+DatosDelitos!I318</f>
        <v>0</v>
      </c>
      <c r="H38" s="49">
        <f>DatosDelitos!J310+DatosDelitos!J316+DatosDelitos!J318</f>
        <v>0</v>
      </c>
      <c r="I38" s="49">
        <f>DatosDelitos!K310+DatosDelitos!K316+DatosDelitos!K318</f>
        <v>0</v>
      </c>
      <c r="J38" s="49">
        <f>DatosDelitos!L310+DatosDelitos!L316+DatosDelitos!L318</f>
        <v>0</v>
      </c>
      <c r="K38" s="49">
        <f>DatosDelitos!N310+DatosDelitos!N316+DatosDelitos!N318</f>
        <v>0</v>
      </c>
      <c r="L38" s="49">
        <f>DatosDelitos!O310+DatosDelitos!O316+DatosDelitos!O318</f>
        <v>0</v>
      </c>
    </row>
    <row r="39" spans="2:13" ht="13.15" customHeight="1" x14ac:dyDescent="0.2">
      <c r="B39" s="87" t="s">
        <v>444</v>
      </c>
      <c r="C39" s="87"/>
      <c r="D39" s="48">
        <f>DatosDelitos!B321</f>
        <v>33</v>
      </c>
      <c r="E39" s="49">
        <f>DatosDelitos!G321</f>
        <v>0</v>
      </c>
      <c r="F39" s="49">
        <f>DatosDelitos!H321</f>
        <v>0</v>
      </c>
      <c r="G39" s="49">
        <f>DatosDelitos!I321</f>
        <v>0</v>
      </c>
      <c r="H39" s="49">
        <f>DatosDelitos!J321</f>
        <v>0</v>
      </c>
      <c r="I39" s="49">
        <f>DatosDelitos!K321</f>
        <v>0</v>
      </c>
      <c r="J39" s="49">
        <f>DatosDelitos!L321</f>
        <v>0</v>
      </c>
      <c r="K39" s="49">
        <f>DatosDelitos!N321</f>
        <v>0</v>
      </c>
      <c r="L39" s="49">
        <f>DatosDelitos!O321</f>
        <v>0</v>
      </c>
    </row>
    <row r="40" spans="2:13" ht="13.15" customHeight="1" x14ac:dyDescent="0.2">
      <c r="B40" s="87" t="s">
        <v>445</v>
      </c>
      <c r="C40" s="87"/>
      <c r="D40" s="48">
        <f>DatosDelitos!B323</f>
        <v>0</v>
      </c>
      <c r="E40" s="48">
        <f>DatosDelitos!G323</f>
        <v>0</v>
      </c>
      <c r="F40" s="48">
        <f>DatosDelitos!H323</f>
        <v>0</v>
      </c>
      <c r="G40" s="48">
        <f>DatosDelitos!I323</f>
        <v>0</v>
      </c>
      <c r="H40" s="48">
        <f>DatosDelitos!J323</f>
        <v>0</v>
      </c>
      <c r="I40" s="48">
        <f>DatosDelitos!K323</f>
        <v>0</v>
      </c>
      <c r="J40" s="48">
        <f>DatosDelitos!L323</f>
        <v>0</v>
      </c>
      <c r="K40" s="48">
        <f>DatosDelitos!N323</f>
        <v>0</v>
      </c>
      <c r="L40" s="48">
        <f>DatosDelitos!O323</f>
        <v>0</v>
      </c>
    </row>
    <row r="41" spans="2:13" ht="13.15" customHeight="1" x14ac:dyDescent="0.2">
      <c r="B41" s="87" t="s">
        <v>406</v>
      </c>
      <c r="C41" s="87"/>
      <c r="D41" s="48">
        <f>DatosDelitos!B325</f>
        <v>0</v>
      </c>
      <c r="E41" s="48">
        <f>DatosDelitos!G325</f>
        <v>0</v>
      </c>
      <c r="F41" s="48">
        <f>DatosDelitos!H325</f>
        <v>0</v>
      </c>
      <c r="G41" s="48">
        <f>DatosDelitos!I325</f>
        <v>0</v>
      </c>
      <c r="H41" s="48">
        <f>DatosDelitos!J325</f>
        <v>0</v>
      </c>
      <c r="I41" s="48">
        <f>DatosDelitos!K325</f>
        <v>0</v>
      </c>
      <c r="J41" s="48">
        <f>DatosDelitos!L325</f>
        <v>0</v>
      </c>
      <c r="K41" s="48">
        <f>DatosDelitos!N325</f>
        <v>0</v>
      </c>
      <c r="L41" s="48">
        <f>DatosDelitos!O325</f>
        <v>0</v>
      </c>
    </row>
    <row r="42" spans="2:13" ht="13.9" customHeight="1" thickBot="1" x14ac:dyDescent="0.25">
      <c r="B42" s="88" t="s">
        <v>407</v>
      </c>
      <c r="C42" s="88"/>
      <c r="D42" s="51">
        <f>SUM(D11:D41)</f>
        <v>95</v>
      </c>
      <c r="E42" s="51">
        <f t="shared" ref="E42:L42" si="0">SUM(E11:E41)</f>
        <v>3</v>
      </c>
      <c r="F42" s="51">
        <f t="shared" si="0"/>
        <v>3</v>
      </c>
      <c r="G42" s="51">
        <f t="shared" si="0"/>
        <v>0</v>
      </c>
      <c r="H42" s="51">
        <f t="shared" si="0"/>
        <v>0</v>
      </c>
      <c r="I42" s="51">
        <f t="shared" si="0"/>
        <v>0</v>
      </c>
      <c r="J42" s="51">
        <f t="shared" si="0"/>
        <v>0</v>
      </c>
      <c r="K42" s="51">
        <f t="shared" si="0"/>
        <v>0</v>
      </c>
      <c r="L42" s="51">
        <f t="shared" si="0"/>
        <v>1</v>
      </c>
    </row>
    <row r="45" spans="2:13" ht="15.75" x14ac:dyDescent="0.25">
      <c r="B45" s="52" t="s">
        <v>446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409</v>
      </c>
      <c r="E47" s="30" t="s">
        <v>410</v>
      </c>
    </row>
    <row r="48" spans="2:13" ht="13.15" customHeight="1" x14ac:dyDescent="0.25">
      <c r="B48" s="85" t="s">
        <v>447</v>
      </c>
      <c r="C48" s="85"/>
      <c r="D48" s="54">
        <f>DatosDelitos!E5</f>
        <v>0</v>
      </c>
      <c r="E48" s="54">
        <f>DatosDelitos!F5</f>
        <v>0</v>
      </c>
    </row>
    <row r="49" spans="2:5" ht="13.15" customHeight="1" x14ac:dyDescent="0.25">
      <c r="B49" s="85" t="s">
        <v>448</v>
      </c>
      <c r="C49" s="85"/>
      <c r="D49" s="54">
        <f>DatosDelitos!E13-DatosDelitos!E17</f>
        <v>0</v>
      </c>
      <c r="E49" s="54">
        <f>DatosDelitos!F13-DatosDelitos!F17</f>
        <v>0</v>
      </c>
    </row>
    <row r="50" spans="2:5" ht="13.15" customHeight="1" x14ac:dyDescent="0.25">
      <c r="B50" s="85" t="s">
        <v>91</v>
      </c>
      <c r="C50" s="85"/>
      <c r="D50" s="54">
        <f>DatosDelitos!E10</f>
        <v>0</v>
      </c>
      <c r="E50" s="54">
        <f>DatosDelitos!F10</f>
        <v>0</v>
      </c>
    </row>
    <row r="51" spans="2:5" ht="13.15" customHeight="1" x14ac:dyDescent="0.25">
      <c r="B51" s="85" t="s">
        <v>101</v>
      </c>
      <c r="C51" s="85"/>
      <c r="D51" s="54">
        <f>DatosDelitos!E20</f>
        <v>0</v>
      </c>
      <c r="E51" s="54">
        <f>DatosDelitos!F20</f>
        <v>0</v>
      </c>
    </row>
    <row r="52" spans="2:5" ht="13.15" customHeight="1" x14ac:dyDescent="0.25">
      <c r="B52" s="85" t="s">
        <v>104</v>
      </c>
      <c r="C52" s="85"/>
      <c r="D52" s="54">
        <f>DatosDelitos!E23</f>
        <v>0</v>
      </c>
      <c r="E52" s="54">
        <f>DatosDelitos!F23</f>
        <v>0</v>
      </c>
    </row>
    <row r="53" spans="2:5" ht="13.15" customHeight="1" x14ac:dyDescent="0.25">
      <c r="B53" s="85" t="s">
        <v>420</v>
      </c>
      <c r="C53" s="85"/>
      <c r="D53" s="54">
        <f>DatosDelitos!E17+DatosDelitos!E44</f>
        <v>0</v>
      </c>
      <c r="E53" s="54">
        <f>DatosDelitos!F17+DatosDelitos!F44</f>
        <v>0</v>
      </c>
    </row>
    <row r="54" spans="2:5" ht="13.15" customHeight="1" x14ac:dyDescent="0.25">
      <c r="B54" s="85" t="s">
        <v>421</v>
      </c>
      <c r="C54" s="85"/>
      <c r="D54" s="54">
        <f>DatosDelitos!E30</f>
        <v>0</v>
      </c>
      <c r="E54" s="54">
        <f>DatosDelitos!F30</f>
        <v>0</v>
      </c>
    </row>
    <row r="55" spans="2:5" ht="13.15" customHeight="1" x14ac:dyDescent="0.25">
      <c r="B55" s="85" t="s">
        <v>422</v>
      </c>
      <c r="C55" s="85"/>
      <c r="D55" s="54">
        <f>DatosDelitos!E42-DatosDelitos!E44</f>
        <v>0</v>
      </c>
      <c r="E55" s="54">
        <f>DatosDelitos!F42-DatosDelitos!F44</f>
        <v>0</v>
      </c>
    </row>
    <row r="56" spans="2:5" ht="13.15" customHeight="1" x14ac:dyDescent="0.25">
      <c r="B56" s="85" t="s">
        <v>423</v>
      </c>
      <c r="C56" s="85"/>
      <c r="D56" s="54">
        <f>DatosDelitos!E50</f>
        <v>0</v>
      </c>
      <c r="E56" s="54">
        <f>DatosDelitos!F50</f>
        <v>0</v>
      </c>
    </row>
    <row r="57" spans="2:5" ht="13.15" customHeight="1" x14ac:dyDescent="0.25">
      <c r="B57" s="85" t="s">
        <v>424</v>
      </c>
      <c r="C57" s="85"/>
      <c r="D57" s="54">
        <f>DatosDelitos!E72</f>
        <v>0</v>
      </c>
      <c r="E57" s="54">
        <f>DatosDelitos!F72</f>
        <v>0</v>
      </c>
    </row>
    <row r="58" spans="2:5" ht="27" customHeight="1" x14ac:dyDescent="0.25">
      <c r="B58" s="85" t="s">
        <v>449</v>
      </c>
      <c r="C58" s="85"/>
      <c r="D58" s="54">
        <f>DatosDelitos!E74</f>
        <v>0</v>
      </c>
      <c r="E58" s="54">
        <f>DatosDelitos!F74</f>
        <v>0</v>
      </c>
    </row>
    <row r="59" spans="2:5" ht="13.15" customHeight="1" x14ac:dyDescent="0.25">
      <c r="B59" s="85" t="s">
        <v>426</v>
      </c>
      <c r="C59" s="85"/>
      <c r="D59" s="54">
        <f>DatosDelitos!E82</f>
        <v>0</v>
      </c>
      <c r="E59" s="54">
        <f>DatosDelitos!F82</f>
        <v>0</v>
      </c>
    </row>
    <row r="60" spans="2:5" ht="13.15" customHeight="1" x14ac:dyDescent="0.25">
      <c r="B60" s="85" t="s">
        <v>427</v>
      </c>
      <c r="C60" s="85"/>
      <c r="D60" s="54">
        <f>DatosDelitos!E85</f>
        <v>0</v>
      </c>
      <c r="E60" s="54">
        <f>DatosDelitos!F85</f>
        <v>0</v>
      </c>
    </row>
    <row r="61" spans="2:5" ht="13.15" customHeight="1" x14ac:dyDescent="0.25">
      <c r="B61" s="85" t="s">
        <v>428</v>
      </c>
      <c r="C61" s="85"/>
      <c r="D61" s="54">
        <f>DatosDelitos!E97</f>
        <v>0</v>
      </c>
      <c r="E61" s="54">
        <f>DatosDelitos!F97</f>
        <v>0</v>
      </c>
    </row>
    <row r="62" spans="2:5" ht="27" customHeight="1" x14ac:dyDescent="0.25">
      <c r="B62" s="85" t="s">
        <v>450</v>
      </c>
      <c r="C62" s="85"/>
      <c r="D62" s="54">
        <f>DatosDelitos!E131</f>
        <v>0</v>
      </c>
      <c r="E62" s="54">
        <f>DatosDelitos!F131</f>
        <v>0</v>
      </c>
    </row>
    <row r="63" spans="2:5" ht="13.15" customHeight="1" x14ac:dyDescent="0.25">
      <c r="B63" s="85" t="s">
        <v>430</v>
      </c>
      <c r="C63" s="85"/>
      <c r="D63" s="54">
        <f>DatosDelitos!E137</f>
        <v>0</v>
      </c>
      <c r="E63" s="54">
        <f>DatosDelitos!F137</f>
        <v>0</v>
      </c>
    </row>
    <row r="64" spans="2:5" ht="13.15" customHeight="1" x14ac:dyDescent="0.25">
      <c r="B64" s="85" t="s">
        <v>431</v>
      </c>
      <c r="C64" s="85"/>
      <c r="D64" s="54">
        <f>DatosDelitos!E144</f>
        <v>0</v>
      </c>
      <c r="E64" s="54">
        <f>DatosDelitos!F144</f>
        <v>0</v>
      </c>
    </row>
    <row r="65" spans="2:5" ht="40.5" customHeight="1" x14ac:dyDescent="0.25">
      <c r="B65" s="85" t="s">
        <v>432</v>
      </c>
      <c r="C65" s="85"/>
      <c r="D65" s="54">
        <f>DatosDelitos!E147</f>
        <v>0</v>
      </c>
      <c r="E65" s="54">
        <f>DatosDelitos!F147</f>
        <v>0</v>
      </c>
    </row>
    <row r="66" spans="2:5" ht="13.15" customHeight="1" x14ac:dyDescent="0.25">
      <c r="B66" s="85" t="s">
        <v>433</v>
      </c>
      <c r="C66" s="85"/>
      <c r="D66" s="55">
        <f>DatosDelitos!E156+SUM(DatosDelitos!E167:F172)</f>
        <v>0</v>
      </c>
      <c r="E66" s="55">
        <f>DatosDelitos!F156+SUM(DatosDelitos!F167:G172)</f>
        <v>0</v>
      </c>
    </row>
    <row r="67" spans="2:5" ht="13.15" customHeight="1" x14ac:dyDescent="0.25">
      <c r="B67" s="85" t="s">
        <v>434</v>
      </c>
      <c r="C67" s="85"/>
      <c r="D67" s="54">
        <f>SUM(DatosDelitos!E173:F177)</f>
        <v>0</v>
      </c>
      <c r="E67" s="54">
        <f>SUM(DatosDelitos!F173:G177)</f>
        <v>0</v>
      </c>
    </row>
    <row r="68" spans="2:5" ht="13.15" customHeight="1" x14ac:dyDescent="0.25">
      <c r="B68" s="85" t="s">
        <v>435</v>
      </c>
      <c r="C68" s="85"/>
      <c r="D68" s="54">
        <f>DatosDelitos!E178</f>
        <v>0</v>
      </c>
      <c r="E68" s="54">
        <f>DatosDelitos!F178</f>
        <v>0</v>
      </c>
    </row>
    <row r="69" spans="2:5" ht="13.15" customHeight="1" x14ac:dyDescent="0.25">
      <c r="B69" s="85" t="s">
        <v>436</v>
      </c>
      <c r="C69" s="85"/>
      <c r="D69" s="54">
        <f>DatosDelitos!E186</f>
        <v>0</v>
      </c>
      <c r="E69" s="54">
        <f>DatosDelitos!F186</f>
        <v>0</v>
      </c>
    </row>
    <row r="70" spans="2:5" ht="13.15" customHeight="1" x14ac:dyDescent="0.25">
      <c r="B70" s="85" t="s">
        <v>437</v>
      </c>
      <c r="C70" s="85"/>
      <c r="D70" s="54">
        <f>DatosDelitos!E201</f>
        <v>0</v>
      </c>
      <c r="E70" s="54">
        <f>DatosDelitos!F201</f>
        <v>0</v>
      </c>
    </row>
    <row r="71" spans="2:5" ht="13.15" customHeight="1" x14ac:dyDescent="0.25">
      <c r="B71" s="85" t="s">
        <v>438</v>
      </c>
      <c r="C71" s="85"/>
      <c r="D71" s="54">
        <f>DatosDelitos!E221</f>
        <v>0</v>
      </c>
      <c r="E71" s="54">
        <f>DatosDelitos!F221</f>
        <v>0</v>
      </c>
    </row>
    <row r="72" spans="2:5" ht="13.15" customHeight="1" x14ac:dyDescent="0.25">
      <c r="B72" s="85" t="s">
        <v>439</v>
      </c>
      <c r="C72" s="85"/>
      <c r="D72" s="54">
        <f>DatosDelitos!E242</f>
        <v>0</v>
      </c>
      <c r="E72" s="54">
        <f>DatosDelitos!F242</f>
        <v>0</v>
      </c>
    </row>
    <row r="73" spans="2:5" ht="13.15" customHeight="1" x14ac:dyDescent="0.25">
      <c r="B73" s="85" t="s">
        <v>440</v>
      </c>
      <c r="C73" s="85"/>
      <c r="D73" s="54">
        <f>DatosDelitos!E269</f>
        <v>0</v>
      </c>
      <c r="E73" s="54">
        <f>DatosDelitos!F269</f>
        <v>0</v>
      </c>
    </row>
    <row r="74" spans="2:5" ht="38.25" customHeight="1" x14ac:dyDescent="0.25">
      <c r="B74" s="85" t="s">
        <v>441</v>
      </c>
      <c r="C74" s="85"/>
      <c r="D74" s="54">
        <f>DatosDelitos!E299</f>
        <v>0</v>
      </c>
      <c r="E74" s="54">
        <f>DatosDelitos!F299</f>
        <v>0</v>
      </c>
    </row>
    <row r="75" spans="2:5" ht="13.15" customHeight="1" x14ac:dyDescent="0.25">
      <c r="B75" s="85" t="s">
        <v>442</v>
      </c>
      <c r="C75" s="85"/>
      <c r="D75" s="54">
        <f>DatosDelitos!E303</f>
        <v>0</v>
      </c>
      <c r="E75" s="54">
        <f>DatosDelitos!F303</f>
        <v>0</v>
      </c>
    </row>
    <row r="76" spans="2:5" ht="13.15" customHeight="1" x14ac:dyDescent="0.25">
      <c r="B76" s="85" t="s">
        <v>443</v>
      </c>
      <c r="C76" s="85"/>
      <c r="D76" s="54">
        <f>DatosDelitos!E310+DatosDelitos!E316+DatosDelitos!E318</f>
        <v>0</v>
      </c>
      <c r="E76" s="54">
        <f>DatosDelitos!F310+DatosDelitos!F316+DatosDelitos!F318</f>
        <v>0</v>
      </c>
    </row>
    <row r="77" spans="2:5" ht="13.9" customHeight="1" x14ac:dyDescent="0.25">
      <c r="B77" s="85" t="s">
        <v>444</v>
      </c>
      <c r="C77" s="85"/>
      <c r="D77" s="54">
        <f>DatosDelitos!E321</f>
        <v>0</v>
      </c>
      <c r="E77" s="54">
        <f>DatosDelitos!F321</f>
        <v>0</v>
      </c>
    </row>
    <row r="78" spans="2:5" ht="15" x14ac:dyDescent="0.25">
      <c r="B78" s="86" t="s">
        <v>445</v>
      </c>
      <c r="C78" s="86"/>
      <c r="D78" s="54">
        <f>DatosDelitos!E323</f>
        <v>0</v>
      </c>
      <c r="E78" s="54">
        <f>DatosDelitos!F323</f>
        <v>0</v>
      </c>
    </row>
    <row r="79" spans="2:5" ht="15" x14ac:dyDescent="0.25">
      <c r="B79" s="86" t="s">
        <v>406</v>
      </c>
      <c r="C79" s="86"/>
      <c r="D79" s="54">
        <f>DatosDelitos!E325</f>
        <v>0</v>
      </c>
      <c r="E79" s="54">
        <f>DatosDelitos!F325</f>
        <v>0</v>
      </c>
    </row>
    <row r="80" spans="2:5" ht="15" x14ac:dyDescent="0.25">
      <c r="B80" s="86" t="s">
        <v>451</v>
      </c>
      <c r="C80" s="86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452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82</v>
      </c>
    </row>
    <row r="85" spans="2:13" ht="13.15" customHeight="1" x14ac:dyDescent="0.25">
      <c r="B85" s="85" t="s">
        <v>419</v>
      </c>
      <c r="C85" s="85"/>
      <c r="D85" s="54">
        <f>DatosDelitos!M5+DatosDelitos!M13-DatosDelitos!M17</f>
        <v>0</v>
      </c>
    </row>
    <row r="86" spans="2:13" ht="13.15" customHeight="1" x14ac:dyDescent="0.25">
      <c r="B86" s="85" t="s">
        <v>91</v>
      </c>
      <c r="C86" s="85"/>
      <c r="D86" s="54">
        <f>DatosDelitos!M10</f>
        <v>0</v>
      </c>
    </row>
    <row r="87" spans="2:13" ht="13.15" customHeight="1" x14ac:dyDescent="0.25">
      <c r="B87" s="85" t="s">
        <v>101</v>
      </c>
      <c r="C87" s="85"/>
      <c r="D87" s="54">
        <f>DatosDelitos!M20</f>
        <v>0</v>
      </c>
    </row>
    <row r="88" spans="2:13" ht="13.15" customHeight="1" x14ac:dyDescent="0.25">
      <c r="B88" s="85" t="s">
        <v>104</v>
      </c>
      <c r="C88" s="85"/>
      <c r="D88" s="54">
        <f>DatosDelitos!M23</f>
        <v>0</v>
      </c>
    </row>
    <row r="89" spans="2:13" ht="13.15" customHeight="1" x14ac:dyDescent="0.25">
      <c r="B89" s="85" t="s">
        <v>453</v>
      </c>
      <c r="C89" s="85"/>
      <c r="D89" s="54">
        <f>SUM(DatosDelitos!M17,DatosDelitos!M44)</f>
        <v>0</v>
      </c>
    </row>
    <row r="90" spans="2:13" ht="13.15" customHeight="1" x14ac:dyDescent="0.25">
      <c r="B90" s="85" t="s">
        <v>421</v>
      </c>
      <c r="C90" s="85"/>
      <c r="D90" s="54">
        <f>DatosDelitos!M30</f>
        <v>1</v>
      </c>
    </row>
    <row r="91" spans="2:13" ht="13.15" customHeight="1" x14ac:dyDescent="0.25">
      <c r="B91" s="85" t="s">
        <v>422</v>
      </c>
      <c r="C91" s="85"/>
      <c r="D91" s="54">
        <f>DatosDelitos!M42-DatosDelitos!M44</f>
        <v>0</v>
      </c>
    </row>
    <row r="92" spans="2:13" ht="13.15" customHeight="1" x14ac:dyDescent="0.25">
      <c r="B92" s="85" t="s">
        <v>423</v>
      </c>
      <c r="C92" s="85"/>
      <c r="D92" s="54">
        <f>DatosDelitos!M50</f>
        <v>479</v>
      </c>
    </row>
    <row r="93" spans="2:13" ht="13.15" customHeight="1" x14ac:dyDescent="0.25">
      <c r="B93" s="85" t="s">
        <v>424</v>
      </c>
      <c r="C93" s="85"/>
      <c r="D93" s="54">
        <f>DatosDelitos!M72</f>
        <v>1</v>
      </c>
    </row>
    <row r="94" spans="2:13" ht="27" customHeight="1" x14ac:dyDescent="0.25">
      <c r="B94" s="85" t="s">
        <v>449</v>
      </c>
      <c r="C94" s="85"/>
      <c r="D94" s="54">
        <f>DatosDelitos!M74</f>
        <v>0</v>
      </c>
    </row>
    <row r="95" spans="2:13" ht="13.15" customHeight="1" x14ac:dyDescent="0.25">
      <c r="B95" s="85" t="s">
        <v>426</v>
      </c>
      <c r="C95" s="85"/>
      <c r="D95" s="54">
        <f>DatosDelitos!M82</f>
        <v>1</v>
      </c>
    </row>
    <row r="96" spans="2:13" ht="13.15" customHeight="1" x14ac:dyDescent="0.25">
      <c r="B96" s="85" t="s">
        <v>427</v>
      </c>
      <c r="C96" s="85"/>
      <c r="D96" s="54">
        <f>DatosDelitos!M85</f>
        <v>0</v>
      </c>
    </row>
    <row r="97" spans="2:4" ht="13.15" customHeight="1" x14ac:dyDescent="0.25">
      <c r="B97" s="85" t="s">
        <v>428</v>
      </c>
      <c r="C97" s="85"/>
      <c r="D97" s="54">
        <f>DatosDelitos!M97</f>
        <v>5</v>
      </c>
    </row>
    <row r="98" spans="2:4" ht="27" customHeight="1" x14ac:dyDescent="0.25">
      <c r="B98" s="85" t="s">
        <v>450</v>
      </c>
      <c r="C98" s="85"/>
      <c r="D98" s="54">
        <f>DatosDelitos!M131</f>
        <v>0</v>
      </c>
    </row>
    <row r="99" spans="2:4" ht="13.15" customHeight="1" x14ac:dyDescent="0.25">
      <c r="B99" s="85" t="s">
        <v>430</v>
      </c>
      <c r="C99" s="85"/>
      <c r="D99" s="54">
        <f>DatosDelitos!M137</f>
        <v>0</v>
      </c>
    </row>
    <row r="100" spans="2:4" ht="13.15" customHeight="1" x14ac:dyDescent="0.25">
      <c r="B100" s="85" t="s">
        <v>431</v>
      </c>
      <c r="C100" s="85"/>
      <c r="D100" s="54">
        <f>DatosDelitos!M144</f>
        <v>0</v>
      </c>
    </row>
    <row r="101" spans="2:4" ht="13.15" customHeight="1" x14ac:dyDescent="0.25">
      <c r="B101" s="85" t="s">
        <v>454</v>
      </c>
      <c r="C101" s="85"/>
      <c r="D101" s="54">
        <f>DatosDelitos!M148</f>
        <v>0</v>
      </c>
    </row>
    <row r="102" spans="2:4" ht="13.15" customHeight="1" x14ac:dyDescent="0.25">
      <c r="B102" s="85" t="s">
        <v>455</v>
      </c>
      <c r="C102" s="85"/>
      <c r="D102" s="54">
        <f>SUM(DatosDelitos!M149,DatosDelitos!M150)</f>
        <v>0</v>
      </c>
    </row>
    <row r="103" spans="2:4" ht="13.15" customHeight="1" x14ac:dyDescent="0.25">
      <c r="B103" s="85" t="s">
        <v>456</v>
      </c>
      <c r="C103" s="85"/>
      <c r="D103" s="54">
        <f>SUM(DatosDelitos!M151:N155)</f>
        <v>2</v>
      </c>
    </row>
    <row r="104" spans="2:4" ht="13.15" customHeight="1" x14ac:dyDescent="0.25">
      <c r="B104" s="85" t="s">
        <v>433</v>
      </c>
      <c r="C104" s="85"/>
      <c r="D104" s="54">
        <f>SUM(SUM(DatosDelitos!M157:N160),SUM(DatosDelitos!M167:N172))</f>
        <v>0</v>
      </c>
    </row>
    <row r="105" spans="2:4" ht="13.15" customHeight="1" x14ac:dyDescent="0.25">
      <c r="B105" s="85" t="s">
        <v>457</v>
      </c>
      <c r="C105" s="85"/>
      <c r="D105" s="54">
        <f>SUM(DatosDelitos!M161:N165)</f>
        <v>0</v>
      </c>
    </row>
    <row r="106" spans="2:4" ht="13.15" customHeight="1" x14ac:dyDescent="0.25">
      <c r="B106" s="85" t="s">
        <v>434</v>
      </c>
      <c r="C106" s="85"/>
      <c r="D106" s="54">
        <f>SUM(DatosDelitos!M173:N177)</f>
        <v>0</v>
      </c>
    </row>
    <row r="107" spans="2:4" ht="13.15" customHeight="1" x14ac:dyDescent="0.25">
      <c r="B107" s="85" t="s">
        <v>435</v>
      </c>
      <c r="C107" s="85"/>
      <c r="D107" s="54">
        <f>DatosDelitos!M178</f>
        <v>0</v>
      </c>
    </row>
    <row r="108" spans="2:4" ht="13.15" customHeight="1" x14ac:dyDescent="0.25">
      <c r="B108" s="85" t="s">
        <v>436</v>
      </c>
      <c r="C108" s="85"/>
      <c r="D108" s="54">
        <f>DatosDelitos!M186</f>
        <v>4</v>
      </c>
    </row>
    <row r="109" spans="2:4" ht="13.15" customHeight="1" x14ac:dyDescent="0.25">
      <c r="B109" s="85" t="s">
        <v>437</v>
      </c>
      <c r="C109" s="85"/>
      <c r="D109" s="54">
        <f>DatosDelitos!M201</f>
        <v>11</v>
      </c>
    </row>
    <row r="110" spans="2:4" ht="13.15" customHeight="1" x14ac:dyDescent="0.25">
      <c r="B110" s="85" t="s">
        <v>438</v>
      </c>
      <c r="C110" s="85"/>
      <c r="D110" s="54">
        <f>DatosDelitos!M221</f>
        <v>11</v>
      </c>
    </row>
    <row r="111" spans="2:4" ht="13.15" customHeight="1" x14ac:dyDescent="0.25">
      <c r="B111" s="85" t="s">
        <v>439</v>
      </c>
      <c r="C111" s="85"/>
      <c r="D111" s="54">
        <f>DatosDelitos!M242</f>
        <v>0</v>
      </c>
    </row>
    <row r="112" spans="2:4" ht="13.15" customHeight="1" x14ac:dyDescent="0.25">
      <c r="B112" s="85" t="s">
        <v>440</v>
      </c>
      <c r="C112" s="85"/>
      <c r="D112" s="54">
        <f>DatosDelitos!M269</f>
        <v>0</v>
      </c>
    </row>
    <row r="113" spans="2:4" ht="38.25" customHeight="1" x14ac:dyDescent="0.25">
      <c r="B113" s="85" t="s">
        <v>441</v>
      </c>
      <c r="C113" s="85"/>
      <c r="D113" s="54">
        <f>DatosDelitos!M299</f>
        <v>0</v>
      </c>
    </row>
    <row r="114" spans="2:4" ht="13.15" customHeight="1" x14ac:dyDescent="0.25">
      <c r="B114" s="85" t="s">
        <v>442</v>
      </c>
      <c r="C114" s="85"/>
      <c r="D114" s="54">
        <f>DatosDelitos!M303</f>
        <v>0</v>
      </c>
    </row>
    <row r="115" spans="2:4" ht="13.15" customHeight="1" x14ac:dyDescent="0.25">
      <c r="B115" s="85" t="s">
        <v>443</v>
      </c>
      <c r="C115" s="85"/>
      <c r="D115" s="54">
        <f>DatosDelitos!M310+DatosDelitos!M318</f>
        <v>0</v>
      </c>
    </row>
    <row r="116" spans="2:4" ht="13.15" customHeight="1" x14ac:dyDescent="0.25">
      <c r="B116" s="85" t="s">
        <v>397</v>
      </c>
      <c r="C116" s="85"/>
      <c r="D116" s="54">
        <f>DatosDelitos!M316</f>
        <v>0</v>
      </c>
    </row>
    <row r="117" spans="2:4" ht="13.9" customHeight="1" x14ac:dyDescent="0.25">
      <c r="B117" s="85" t="s">
        <v>444</v>
      </c>
      <c r="C117" s="85"/>
      <c r="D117" s="54">
        <f>DatosDelitos!M321</f>
        <v>22</v>
      </c>
    </row>
    <row r="118" spans="2:4" ht="15" x14ac:dyDescent="0.25">
      <c r="B118" s="86" t="s">
        <v>445</v>
      </c>
      <c r="C118" s="86"/>
      <c r="D118" s="54">
        <f>DatosDelitos!M323</f>
        <v>0</v>
      </c>
    </row>
    <row r="119" spans="2:4" ht="15" x14ac:dyDescent="0.25">
      <c r="B119" s="86" t="s">
        <v>406</v>
      </c>
      <c r="C119" s="86"/>
      <c r="D119" s="54">
        <f>DatosDelitos!M325</f>
        <v>0</v>
      </c>
    </row>
    <row r="120" spans="2:4" ht="15" x14ac:dyDescent="0.25">
      <c r="B120" s="85" t="s">
        <v>451</v>
      </c>
      <c r="C120" s="85"/>
      <c r="D120" s="54">
        <f>SUM(D85:D119)</f>
        <v>537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2019-05-24T11:22:20Z</dcterms:created>
  <dcterms:modified xsi:type="dcterms:W3CDTF">2019-05-27T10:59:03Z</dcterms:modified>
</cp:coreProperties>
</file>