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20" i="12" s="1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<sst xmlns="http://schemas.openxmlformats.org/spreadsheetml/2006/main" count="1830" uniqueCount="1096">
  <si>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</si>
  <si>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</si>
  <si>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</si>
  <si>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</si>
  <si>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</si>
  <si>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</si>
  <si>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Zamora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</si>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</sst>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CF-4234-A4E8-4EA597BFD9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CF-4234-A4E8-4EA597BFD9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322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234-A4E8-4EA597BFD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73-4A1B-B07E-54AE27F3E3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73-4A1B-B07E-54AE27F3E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92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3-4A1B-B07E-54AE27F3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D-4F58-8F63-A0AC8DA8D6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ED-4F58-8F63-A0AC8DA8D6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ED-4F58-8F63-A0AC8DA8D62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115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ED-4F58-8F63-A0AC8DA8D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1B-4F24-8FF5-8AD86B5180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1B-4F24-8FF5-8AD86B5180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244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B-4F24-8FF5-8AD86B51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C6-46B9-B581-BF8A0B69CE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C6-46B9-B581-BF8A0B69CE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761</c:v>
                </c:pt>
                <c:pt idx="1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C6-46B9-B581-BF8A0B69C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507</c:v>
              </c:pt>
              <c:pt idx="1">
                <c:v>518</c:v>
              </c:pt>
              <c:pt idx="2">
                <c:v>4</c:v>
              </c:pt>
              <c:pt idx="3">
                <c:v>1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66E-4F3E-B8B4-71C0CD273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187</c:v>
              </c:pt>
              <c:pt idx="1">
                <c:v>399</c:v>
              </c:pt>
              <c:pt idx="2">
                <c:v>13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3F-4852-9709-60A1DB469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24</c:v>
              </c:pt>
              <c:pt idx="2">
                <c:v>6</c:v>
              </c:pt>
              <c:pt idx="3">
                <c:v>4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CC3-4496-941E-33F3F3801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53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133-4A24-8DE2-8C247939C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366</c:v>
              </c:pt>
              <c:pt idx="1">
                <c:v>8</c:v>
              </c:pt>
              <c:pt idx="2">
                <c:v>123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32</c:v>
              </c:pt>
              <c:pt idx="8">
                <c:v>39</c:v>
              </c:pt>
              <c:pt idx="9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233A-48A6-BA4A-1E4B4359B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50</c:v>
              </c:pt>
              <c:pt idx="1">
                <c:v>65</c:v>
              </c:pt>
              <c:pt idx="2">
                <c:v>39</c:v>
              </c:pt>
              <c:pt idx="3">
                <c:v>50</c:v>
              </c:pt>
              <c:pt idx="4">
                <c:v>55</c:v>
              </c:pt>
              <c:pt idx="5">
                <c:v>79</c:v>
              </c:pt>
              <c:pt idx="6">
                <c:v>16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62C-4944-9226-D12A1CC9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7B-4C43-99DA-FC72361D12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7B-4C43-99DA-FC72361D12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B-4C43-99DA-FC72361D1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2264</c:v>
              </c:pt>
              <c:pt idx="1">
                <c:v>255</c:v>
              </c:pt>
              <c:pt idx="2">
                <c:v>304</c:v>
              </c:pt>
              <c:pt idx="3">
                <c:v>115</c:v>
              </c:pt>
              <c:pt idx="4">
                <c:v>1114</c:v>
              </c:pt>
              <c:pt idx="5">
                <c:v>128</c:v>
              </c:pt>
              <c:pt idx="6">
                <c:v>1415</c:v>
              </c:pt>
              <c:pt idx="7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0-F810-40A6-BEC5-05E72949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166</c:v>
              </c:pt>
              <c:pt idx="1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59FB-4C82-B535-792BD2ADD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Aux!$H$2:$H$5</c:f>
              <c:strCache>
                <c:ptCount val="4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23</c:v>
              </c:pt>
              <c:pt idx="2">
                <c:v>143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13E-4A00-B76D-647D90DF4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86</c:v>
              </c:pt>
              <c:pt idx="2">
                <c:v>208</c:v>
              </c:pt>
              <c:pt idx="3">
                <c:v>59</c:v>
              </c:pt>
              <c:pt idx="4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DC8C-4636-8BFB-CE74D207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124</c:v>
              </c:pt>
              <c:pt idx="1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0-764F-4619-94C3-3DED96B7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E8-4453-95CC-2647A5480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837-47C1-BC93-C552B57F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2E-4E3D-BCA6-C41949C2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294D-41FE-97C1-31B613969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Leyes especiales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18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F99-4E84-9055-35C8F8055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2D-4177-BE27-0F2BA26BE0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2D-4177-BE27-0F2BA26BE0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D-4177-BE27-0F2BA26BE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Patrimonio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152</c:v>
              </c:pt>
              <c:pt idx="1">
                <c:v>198</c:v>
              </c:pt>
              <c:pt idx="2">
                <c:v>57</c:v>
              </c:pt>
              <c:pt idx="3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92B8-4EF2-A454-43E62027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A8-4E62-99A5-2558E31883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A8-4E62-99A5-2558E31883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A8-4E62-99A5-2558E318837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8-4E62-99A5-2558E318837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47-4161-B97A-7867524356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47-4161-B97A-7867524356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47-4161-B97A-7867524356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547-4161-B97A-7867524356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547-4161-B97A-7867524356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547-4161-B97A-7867524356B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547-4161-B97A-7867524356B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547-4161-B97A-7867524356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547-4161-B97A-7867524356B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47-4161-B97A-7867524356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47-4161-B97A-7867524356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47-4161-B97A-7867524356B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31</c:v>
                </c:pt>
                <c:pt idx="4">
                  <c:v>27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47-4161-B97A-78675243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0-42EB-B69C-8251944203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E0-42EB-B69C-8251944203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E0-42EB-B69C-8251944203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E0-42EB-B69C-8251944203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E0-42EB-B69C-825194420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73</c:v>
                </c:pt>
                <c:pt idx="1">
                  <c:v>1</c:v>
                </c:pt>
                <c:pt idx="2">
                  <c:v>6</c:v>
                </c:pt>
                <c:pt idx="3">
                  <c:v>62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E0-42EB-B69C-82519442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D7-4868-9C66-040A18092A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D7-4868-9C66-040A18092A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D7-4868-9C66-040A18092A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2D7-4868-9C66-040A18092A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2D7-4868-9C66-040A18092A3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2D7-4868-9C66-040A18092A3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2D7-4868-9C66-040A18092A3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2D7-4868-9C66-040A18092A3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2D7-4868-9C66-040A18092A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2D7-4868-9C66-040A18092A3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2D7-4868-9C66-040A18092A3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2D7-4868-9C66-040A18092A3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2D7-4868-9C66-040A18092A3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2D7-4868-9C66-040A18092A3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2D7-4868-9C66-040A18092A3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20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D7-4868-9C66-040A1809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2F-4392-9E87-5ED8C554E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2F-4392-9E87-5ED8C554E9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2F-4392-9E87-5ED8C554E9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2F-4392-9E87-5ED8C554E9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52F-4392-9E87-5ED8C554E90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52F-4392-9E87-5ED8C554E90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52F-4392-9E87-5ED8C554E9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52F-4392-9E87-5ED8C554E90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52F-4392-9E87-5ED8C554E90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52F-4392-9E87-5ED8C554E90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52F-4392-9E87-5ED8C554E90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27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2F-4392-9E87-5ED8C554E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61-4647-B8A7-CA0DA9009E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61-4647-B8A7-CA0DA9009E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61-4647-B8A7-CA0DA9009E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61-4647-B8A7-CA0DA9009E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61-4647-B8A7-CA0DA9009E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179</c:v>
                </c:pt>
                <c:pt idx="1">
                  <c:v>45</c:v>
                </c:pt>
                <c:pt idx="2">
                  <c:v>1</c:v>
                </c:pt>
                <c:pt idx="3">
                  <c:v>46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61-4647-B8A7-CA0DA900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4-40E9-B49E-A3D4AFB98B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4-40E9-B49E-A3D4AFB98B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B4-40E9-B49E-A3D4AFB98B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B4-40E9-B49E-A3D4AFB98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4-40E9-B49E-A3D4AFB98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49-4CCF-A00F-3848C3A704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49-4CCF-A00F-3848C3A704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49-4CCF-A00F-3848C3A704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49-4CCF-A00F-3848C3A704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349-4CCF-A00F-3848C3A704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49-4CCF-A00F-3848C3A70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47-4F58-85E0-5385D3AF7B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47-4F58-85E0-5385D3AF7B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47-4F58-85E0-5385D3AF7B5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7-4F58-85E0-5385D3AF7B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0F-44E8-BF9E-AA043C76BD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0F-44E8-BF9E-AA043C76BD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0F-44E8-BF9E-AA043C76B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28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4E8-BF9E-AA043C76B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2D-4E98-9B64-5C9E27400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2D-4E98-9B64-5C9E27400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D-4E98-9B64-5C9E27400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41-4271-94B6-BCA5FD9EB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97B-4321-AD99-0131A33E6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Ex 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Abuelos y otros ascendientes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492-49AB-A088-CA4C327D5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A5-4497-9E4A-A37E997468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A5-4497-9E4A-A37E997468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5-4497-9E4A-A37E99746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5A-4412-9DE2-CBF2B26CBF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5A-4412-9DE2-CBF2B26CBF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5A-4412-9DE2-CBF2B26CBF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5A-4412-9DE2-CBF2B26CBF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A-4412-9DE2-CBF2B26CB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</c:v>
              </c:pt>
              <c:pt idx="1">
                <c:v>41</c:v>
              </c:pt>
              <c:pt idx="2">
                <c:v>1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0520-4387-99A7-FF877A32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31</c:v>
              </c:pt>
              <c:pt idx="2">
                <c:v>1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F139-4113-988D-4635EEEA3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</c:v>
              </c:pt>
              <c:pt idx="1">
                <c:v>12</c:v>
              </c:pt>
              <c:pt idx="2">
                <c:v>51</c:v>
              </c:pt>
              <c:pt idx="3">
                <c:v>34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252-4FDC-A338-E80146C65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D1-4918-B396-350BD1B5B4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D1-4918-B396-350BD1B5B4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D1-4918-B396-350BD1B5B4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310</c:v>
                </c:pt>
                <c:pt idx="1">
                  <c:v>29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D1-4918-B396-350BD1B5B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8A35-49E6-99F0-F2FBA027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1A72-4561-80B7-4419F992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863C-4EFD-88E2-FCB13694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51</c:v>
              </c:pt>
              <c:pt idx="2">
                <c:v>6</c:v>
              </c:pt>
              <c:pt idx="3">
                <c:v>4</c:v>
              </c:pt>
              <c:pt idx="4">
                <c:v>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B9-4225-A425-C50D5CE9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100</c:v>
              </c:pt>
              <c:pt idx="2">
                <c:v>1</c:v>
              </c:pt>
              <c:pt idx="3">
                <c:v>5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79C2-497A-B322-F8CC1ED5A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89</c:v>
              </c:pt>
              <c:pt idx="1">
                <c:v>3</c:v>
              </c:pt>
              <c:pt idx="2">
                <c:v>2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69BA-43AB-A0F8-A7E63099E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26</c:v>
              </c:pt>
              <c:pt idx="2">
                <c:v>4</c:v>
              </c:pt>
              <c:pt idx="3">
                <c:v>2</c:v>
              </c:pt>
              <c:pt idx="4">
                <c:v>14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0D-4B3E-B1EF-297AB23C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23</c:v>
              </c:pt>
              <c:pt idx="2">
                <c:v>3</c:v>
              </c:pt>
              <c:pt idx="3">
                <c:v>1</c:v>
              </c:pt>
              <c:pt idx="4">
                <c:v>2</c:v>
              </c:pt>
              <c:pt idx="5">
                <c:v>12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D8-4159-8ED1-72B47C697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082-4AE7-8DAD-E6E24FC8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119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6DC4-42D4-8732-CA387401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69-46E8-A092-A9DF54B46B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69-46E8-A092-A9DF54B46B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186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9-46E8-A092-A9DF54B4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43E-478C-B6DC-74ED4A134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Delitos Leves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41B7-4CD7-996C-02CC4139F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BDD-4DB7-AC7D-083EB206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1D4-44A2-B9A4-4E7519255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83-4E36-9081-45F593B1CC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83-4E36-9081-45F593B1CC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1044</c:v>
                </c:pt>
                <c:pt idx="1">
                  <c:v>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83-4E36-9081-45F593B1C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B3-468F-8AAC-3E7258F788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B3-468F-8AAC-3E7258F788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B3-468F-8AAC-3E7258F788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</c:v>
                </c:pt>
                <c:pt idx="1">
                  <c:v>32</c:v>
                </c:pt>
                <c:pt idx="2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3-468F-8AAC-3E7258F78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38-4287-BC36-B2F54FBCA2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38-4287-BC36-B2F54FBCA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8-4287-BC36-B2F54FBC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O22" sqref="O2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1</v>
      </c>
      <c r="D6" s="13">
        <v>0</v>
      </c>
      <c r="E6" s="23">
        <v>1</v>
      </c>
    </row>
    <row r="7" spans="1:5" ht="16.7" customHeight="1" x14ac:dyDescent="0.25">
      <c r="A7" s="11" t="s">
        <v>846</v>
      </c>
      <c r="B7" s="18"/>
      <c r="C7" s="13">
        <v>1</v>
      </c>
      <c r="D7" s="13">
        <v>0</v>
      </c>
      <c r="E7" s="23">
        <v>0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0</v>
      </c>
      <c r="D9" s="13">
        <v>0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2</v>
      </c>
      <c r="E10" s="23">
        <v>1</v>
      </c>
    </row>
    <row r="11" spans="1:5" ht="16.7" customHeight="1" x14ac:dyDescent="0.25">
      <c r="A11" s="11" t="s">
        <v>849</v>
      </c>
      <c r="B11" s="18"/>
      <c r="C11" s="13">
        <v>3</v>
      </c>
      <c r="D11" s="13">
        <v>2</v>
      </c>
      <c r="E11" s="23">
        <v>2</v>
      </c>
    </row>
    <row r="12" spans="1:5" ht="16.7" customHeight="1" x14ac:dyDescent="0.25">
      <c r="A12" s="205" t="s">
        <v>621</v>
      </c>
      <c r="B12" s="206"/>
      <c r="C12" s="50">
        <v>5</v>
      </c>
      <c r="D12" s="50">
        <v>4</v>
      </c>
      <c r="E12" s="50">
        <v>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</v>
      </c>
    </row>
    <row r="21" spans="1:3" ht="16.7" customHeight="1" x14ac:dyDescent="0.25">
      <c r="A21" s="11" t="s">
        <v>846</v>
      </c>
      <c r="B21" s="18"/>
      <c r="C21" s="23">
        <v>4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6</v>
      </c>
    </row>
    <row r="24" spans="1:3" ht="16.7" customHeight="1" x14ac:dyDescent="0.25">
      <c r="A24" s="11" t="s">
        <v>456</v>
      </c>
      <c r="B24" s="18"/>
      <c r="C24" s="23">
        <v>26</v>
      </c>
    </row>
    <row r="25" spans="1:3" ht="16.7" customHeight="1" x14ac:dyDescent="0.25">
      <c r="A25" s="11" t="s">
        <v>849</v>
      </c>
      <c r="B25" s="18"/>
      <c r="C25" s="23">
        <v>9</v>
      </c>
    </row>
    <row r="26" spans="1:3" ht="16.7" customHeight="1" x14ac:dyDescent="0.25">
      <c r="A26" s="203" t="s">
        <v>621</v>
      </c>
      <c r="B26" s="204"/>
      <c r="C26" s="46">
        <v>46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47</v>
      </c>
    </row>
    <row r="32" spans="1:3" ht="16.7" customHeight="1" x14ac:dyDescent="0.25">
      <c r="A32" s="11" t="s">
        <v>787</v>
      </c>
      <c r="B32" s="18"/>
      <c r="C32" s="23">
        <v>11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58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1</v>
      </c>
    </row>
    <row r="46" spans="1:3" ht="16.7" customHeight="1" x14ac:dyDescent="0.25">
      <c r="A46" s="11" t="s">
        <v>849</v>
      </c>
      <c r="B46" s="18"/>
      <c r="C46" s="23">
        <v>5</v>
      </c>
    </row>
    <row r="47" spans="1:3" ht="16.7" customHeight="1" x14ac:dyDescent="0.25">
      <c r="A47" s="203" t="s">
        <v>621</v>
      </c>
      <c r="B47" s="204"/>
      <c r="C47" s="46">
        <v>8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8</v>
      </c>
    </row>
    <row r="53" spans="1:3" x14ac:dyDescent="0.25">
      <c r="A53" s="191"/>
      <c r="B53" s="12" t="s">
        <v>76</v>
      </c>
      <c r="C53" s="23">
        <v>0</v>
      </c>
    </row>
    <row r="54" spans="1:3" x14ac:dyDescent="0.25">
      <c r="A54" s="189" t="s">
        <v>846</v>
      </c>
      <c r="B54" s="12" t="s">
        <v>75</v>
      </c>
      <c r="C54" s="23">
        <v>0</v>
      </c>
    </row>
    <row r="55" spans="1:3" x14ac:dyDescent="0.25">
      <c r="A55" s="191"/>
      <c r="B55" s="12" t="s">
        <v>76</v>
      </c>
      <c r="C55" s="23">
        <v>0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2</v>
      </c>
    </row>
    <row r="59" spans="1:3" x14ac:dyDescent="0.25">
      <c r="A59" s="191"/>
      <c r="B59" s="12" t="s">
        <v>76</v>
      </c>
      <c r="C59" s="23">
        <v>3</v>
      </c>
    </row>
    <row r="60" spans="1:3" x14ac:dyDescent="0.25">
      <c r="A60" s="189" t="s">
        <v>456</v>
      </c>
      <c r="B60" s="12" t="s">
        <v>75</v>
      </c>
      <c r="C60" s="23">
        <v>2</v>
      </c>
    </row>
    <row r="61" spans="1:3" x14ac:dyDescent="0.25">
      <c r="A61" s="191"/>
      <c r="B61" s="12" t="s">
        <v>76</v>
      </c>
      <c r="C61" s="23">
        <v>1</v>
      </c>
    </row>
    <row r="62" spans="1:3" x14ac:dyDescent="0.25">
      <c r="A62" s="189" t="s">
        <v>849</v>
      </c>
      <c r="B62" s="12" t="s">
        <v>75</v>
      </c>
      <c r="C62" s="23">
        <v>3</v>
      </c>
    </row>
    <row r="63" spans="1:3" x14ac:dyDescent="0.25">
      <c r="A63" s="191"/>
      <c r="B63" s="12" t="s">
        <v>76</v>
      </c>
      <c r="C63" s="23">
        <v>3</v>
      </c>
    </row>
    <row r="64" spans="1:3" ht="16.7" customHeight="1" x14ac:dyDescent="0.25">
      <c r="A64" s="203" t="s">
        <v>621</v>
      </c>
      <c r="B64" s="204"/>
      <c r="C64" s="46">
        <v>22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2</v>
      </c>
      <c r="D6" s="13">
        <v>0</v>
      </c>
      <c r="E6" s="13">
        <v>0</v>
      </c>
      <c r="F6" s="23">
        <v>1</v>
      </c>
    </row>
    <row r="7" spans="1:6" x14ac:dyDescent="0.25">
      <c r="A7" s="191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2</v>
      </c>
      <c r="D9" s="13">
        <v>0</v>
      </c>
      <c r="E9" s="13">
        <v>0</v>
      </c>
      <c r="F9" s="23">
        <v>0</v>
      </c>
    </row>
    <row r="10" spans="1:6" x14ac:dyDescent="0.25">
      <c r="A10" s="190"/>
      <c r="B10" s="12" t="s">
        <v>870</v>
      </c>
      <c r="C10" s="13">
        <v>2</v>
      </c>
      <c r="D10" s="13">
        <v>1</v>
      </c>
      <c r="E10" s="13">
        <v>0</v>
      </c>
      <c r="F10" s="23">
        <v>0</v>
      </c>
    </row>
    <row r="11" spans="1:6" x14ac:dyDescent="0.25">
      <c r="A11" s="191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0</v>
      </c>
      <c r="D13" s="13">
        <v>0</v>
      </c>
      <c r="E13" s="13">
        <v>1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0</v>
      </c>
      <c r="E14" s="13">
        <v>1</v>
      </c>
      <c r="F14" s="23">
        <v>1</v>
      </c>
    </row>
    <row r="15" spans="1:6" x14ac:dyDescent="0.25">
      <c r="A15" s="189" t="s">
        <v>877</v>
      </c>
      <c r="B15" s="12" t="s">
        <v>878</v>
      </c>
      <c r="C15" s="13">
        <v>70</v>
      </c>
      <c r="D15" s="13">
        <v>6</v>
      </c>
      <c r="E15" s="13">
        <v>17</v>
      </c>
      <c r="F15" s="23">
        <v>0</v>
      </c>
    </row>
    <row r="16" spans="1:6" x14ac:dyDescent="0.25">
      <c r="A16" s="190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0"/>
      <c r="B18" s="12" t="s">
        <v>881</v>
      </c>
      <c r="C18" s="13">
        <v>1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78</v>
      </c>
      <c r="D22" s="50">
        <v>7</v>
      </c>
      <c r="E22" s="50">
        <v>19</v>
      </c>
      <c r="F22" s="50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2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2</v>
      </c>
    </row>
    <row r="27" spans="1:6" ht="16.7" customHeight="1" x14ac:dyDescent="0.25">
      <c r="A27" s="45" t="s">
        <v>621</v>
      </c>
      <c r="B27" s="46">
        <v>4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8</v>
      </c>
    </row>
    <row r="30" spans="1:6" ht="16.7" customHeight="1" x14ac:dyDescent="0.25">
      <c r="A30" s="11" t="s">
        <v>890</v>
      </c>
      <c r="B30" s="23">
        <v>5</v>
      </c>
    </row>
    <row r="31" spans="1:6" ht="16.7" customHeight="1" x14ac:dyDescent="0.25">
      <c r="A31" s="11" t="s">
        <v>76</v>
      </c>
      <c r="B31" s="23">
        <v>3</v>
      </c>
    </row>
    <row r="32" spans="1:6" ht="16.7" customHeight="1" x14ac:dyDescent="0.25">
      <c r="A32" s="45" t="s">
        <v>621</v>
      </c>
      <c r="B32" s="46">
        <v>16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7</v>
      </c>
    </row>
    <row r="35" spans="1:2" ht="16.7" customHeight="1" x14ac:dyDescent="0.25">
      <c r="A35" s="11" t="s">
        <v>893</v>
      </c>
      <c r="B35" s="23">
        <v>23</v>
      </c>
    </row>
    <row r="36" spans="1:2" ht="16.7" customHeight="1" x14ac:dyDescent="0.25">
      <c r="A36" s="45" t="s">
        <v>621</v>
      </c>
      <c r="B36" s="46">
        <v>30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6187</v>
      </c>
      <c r="D7" s="119">
        <f>SUM(DatosGenerales!C16:C20)</f>
        <v>1044</v>
      </c>
      <c r="E7" s="120">
        <f>SUM(DatosGenerales!C13:C15)</f>
        <v>5213</v>
      </c>
      <c r="I7" s="121">
        <f>DatosGenerales!C27</f>
        <v>232</v>
      </c>
      <c r="J7" s="119">
        <f>DatosGenerales!C28</f>
        <v>7</v>
      </c>
      <c r="K7" s="118">
        <f>SUM(DatosGenerales!C29:C30)</f>
        <v>32</v>
      </c>
      <c r="L7" s="119">
        <f>DatosGenerales!C32</f>
        <v>187</v>
      </c>
      <c r="M7" s="118">
        <f>DatosGenerales!C81</f>
        <v>166</v>
      </c>
      <c r="N7" s="122">
        <f>L7-M7</f>
        <v>21</v>
      </c>
      <c r="O7" s="122"/>
      <c r="Q7" s="123">
        <f>DatosGenerales!C32</f>
        <v>187</v>
      </c>
      <c r="R7" s="124">
        <f>DatosGenerales!C43</f>
        <v>399</v>
      </c>
      <c r="S7" s="124">
        <f>DatosGenerales!C44</f>
        <v>13</v>
      </c>
      <c r="T7" s="124">
        <f>DatosGenerales!C55</f>
        <v>2</v>
      </c>
      <c r="U7" s="124">
        <f>DatosGenerales!C66</f>
        <v>0</v>
      </c>
      <c r="V7" s="125">
        <f>SUM(Q7:U7)</f>
        <v>601</v>
      </c>
      <c r="Z7" s="121">
        <f>SUM(DatosGenerales!C90,DatosGenerales!C91,DatosGenerales!C93)</f>
        <v>322</v>
      </c>
      <c r="AA7" s="119">
        <f>SUM(DatosGenerales!C92,DatosGenerales!C94)</f>
        <v>132</v>
      </c>
      <c r="AB7" s="119">
        <f>DatosGenerales!C90</f>
        <v>244</v>
      </c>
      <c r="AC7" s="126">
        <f>DatosGenerales!C91</f>
        <v>62</v>
      </c>
      <c r="AH7" s="121">
        <f>SUM(DatosGenerales!C98,DatosGenerales!C99,DatosGenerales!C101)</f>
        <v>19</v>
      </c>
      <c r="AI7" s="119">
        <f>SUM(DatosGenerales!C100,DatosGenerales!C102)</f>
        <v>12</v>
      </c>
      <c r="AJ7" s="119">
        <f>DatosGenerales!C98</f>
        <v>8</v>
      </c>
      <c r="AK7" s="126">
        <f>DatosGenerales!C99</f>
        <v>8</v>
      </c>
      <c r="AP7" s="121">
        <f>SUM(DatosGenerales!C116:C117)</f>
        <v>28</v>
      </c>
      <c r="AQ7" s="119">
        <f>SUM(DatosGenerales!C118:C119)</f>
        <v>4</v>
      </c>
      <c r="AR7" s="126">
        <f>SUM(DatosGenerales!C120:C121)</f>
        <v>0</v>
      </c>
      <c r="AV7" s="121">
        <f>DatosGenerales!C125</f>
        <v>5</v>
      </c>
      <c r="AW7" s="119">
        <f>DatosGenerales!C126</f>
        <v>24</v>
      </c>
      <c r="AX7" s="119">
        <f>DatosGenerales!C127</f>
        <v>6</v>
      </c>
      <c r="AY7" s="119">
        <f>DatosGenerales!C128</f>
        <v>4</v>
      </c>
      <c r="AZ7" s="119">
        <f>DatosGenerales!C129</f>
        <v>23</v>
      </c>
      <c r="BA7" s="126">
        <f>DatosGenerales!C130</f>
        <v>0</v>
      </c>
      <c r="BE7" s="121">
        <f>DatosGenerales!C131</f>
        <v>26</v>
      </c>
      <c r="BF7" s="119">
        <f>DatosGenerales!C132</f>
        <v>53</v>
      </c>
      <c r="BG7" s="125">
        <f>DatosGenerales!C134</f>
        <v>8</v>
      </c>
      <c r="BK7" s="121">
        <f>DatosGenerales!C233</f>
        <v>366</v>
      </c>
      <c r="BL7" s="124">
        <f>DatosGenerales!C237</f>
        <v>8</v>
      </c>
      <c r="BM7" s="124">
        <f>DatosGenerales!C271</f>
        <v>123</v>
      </c>
      <c r="BN7" s="124">
        <f>DatosGenerales!C273</f>
        <v>2</v>
      </c>
      <c r="BO7" s="124">
        <f>DatosGenerales!C283</f>
        <v>1</v>
      </c>
      <c r="BP7" s="124">
        <f>DatosGenerales!C287</f>
        <v>0</v>
      </c>
      <c r="BQ7" s="124">
        <f>DatosGenerales!C299</f>
        <v>1</v>
      </c>
      <c r="BR7" s="124">
        <f>DatosGenerales!C303</f>
        <v>2</v>
      </c>
      <c r="BS7" s="126">
        <f>DatosGenerales!C307</f>
        <v>32</v>
      </c>
      <c r="BT7" s="126">
        <f>DatosGenerales!C321</f>
        <v>39</v>
      </c>
      <c r="BU7" s="126">
        <f>DatosGenerales!C344</f>
        <v>427</v>
      </c>
      <c r="BX7" s="121">
        <f>DatosGenerales!C176</f>
        <v>310</v>
      </c>
      <c r="BY7" s="119">
        <f>DatosGenerales!C177</f>
        <v>29</v>
      </c>
      <c r="BZ7" s="126">
        <f>DatosGenerales!C178</f>
        <v>23</v>
      </c>
      <c r="CE7" s="121">
        <f>DatosGenerales!C184</f>
        <v>186</v>
      </c>
      <c r="CF7" s="126">
        <f>DatosGenerales!C187</f>
        <v>34</v>
      </c>
      <c r="CL7" s="121">
        <f>DatosGenerales!C35</f>
        <v>761</v>
      </c>
      <c r="CM7" s="126">
        <f>DatosGenerales!C36</f>
        <v>515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92</v>
      </c>
      <c r="BL53" s="139">
        <f>SUM(DatosGenerales!C221,DatosGenerales!C223,DatosGenerales!C225)</f>
        <v>121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9</v>
      </c>
      <c r="BL66" s="139">
        <f>SUM(DatosGenerales!C222:C223)</f>
        <v>115</v>
      </c>
      <c r="BM66" s="139">
        <f>SUM(DatosGenerales!C224:C225)</f>
        <v>89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179</v>
      </c>
      <c r="E8" s="124">
        <f>DatosMenores!C51</f>
        <v>45</v>
      </c>
      <c r="F8" s="124">
        <f>DatosMenores!C52</f>
        <v>1</v>
      </c>
      <c r="G8" s="124">
        <f>DatosMenores!C53</f>
        <v>46</v>
      </c>
      <c r="H8" s="118">
        <f>DatosMenores!C54</f>
        <v>14</v>
      </c>
      <c r="I8" s="101"/>
      <c r="L8" s="118">
        <f>DatosMenores!C44</f>
        <v>2</v>
      </c>
      <c r="M8" s="119">
        <f>DatosMenores!C45</f>
        <v>1</v>
      </c>
      <c r="N8" s="119">
        <f>DatosMenores!C46</f>
        <v>58</v>
      </c>
      <c r="O8" s="119">
        <f>DatosMenores!C47</f>
        <v>1</v>
      </c>
      <c r="P8" s="120">
        <f>DatosMenores!C48</f>
        <v>0</v>
      </c>
      <c r="S8" s="118">
        <f>DatosMenores!C26</f>
        <v>0</v>
      </c>
      <c r="T8" s="119">
        <f>SUM(DatosMenores!C27:C30)</f>
        <v>4</v>
      </c>
      <c r="U8" s="119">
        <f>DatosMenores!C31</f>
        <v>5</v>
      </c>
      <c r="V8" s="119">
        <f>DatosMenores!C32</f>
        <v>31</v>
      </c>
      <c r="W8" s="119">
        <f>DatosMenores!C33</f>
        <v>27</v>
      </c>
      <c r="X8" s="119">
        <f>DatosMenores!C34</f>
        <v>0</v>
      </c>
      <c r="Y8" s="119">
        <f>DatosMenores!C36</f>
        <v>9</v>
      </c>
      <c r="Z8" s="119">
        <f>DatosMenores!C35</f>
        <v>1</v>
      </c>
      <c r="AA8" s="120">
        <f>DatosMenores!C37</f>
        <v>10</v>
      </c>
      <c r="AC8" s="103"/>
      <c r="AE8" s="123">
        <f>DatosMenores!C5</f>
        <v>0</v>
      </c>
      <c r="AF8" s="124">
        <f>DatosMenores!C6</f>
        <v>20</v>
      </c>
      <c r="AG8" s="124">
        <f>DatosMenores!C7</f>
        <v>1</v>
      </c>
      <c r="AH8" s="124">
        <f>DatosMenores!C8</f>
        <v>1</v>
      </c>
      <c r="AI8" s="124">
        <f>DatosMenores!C9</f>
        <v>6</v>
      </c>
      <c r="AJ8" s="118">
        <f>DatosMenores!C10</f>
        <v>0</v>
      </c>
      <c r="AK8" s="124">
        <f>DatosMenores!C11</f>
        <v>7</v>
      </c>
      <c r="AL8" s="124">
        <f>DatosMenores!C12</f>
        <v>9</v>
      </c>
      <c r="AM8" s="120">
        <f>DatosMenores!C13</f>
        <v>3</v>
      </c>
      <c r="AN8" s="103"/>
      <c r="AP8" s="123">
        <f>DatosMenores!C61</f>
        <v>27</v>
      </c>
      <c r="AQ8" s="123">
        <f>DatosMenores!C62</f>
        <v>8</v>
      </c>
      <c r="AR8" s="124">
        <f>DatosMenores!C63</f>
        <v>5</v>
      </c>
      <c r="AS8" s="124">
        <f>DatosMenores!C66</f>
        <v>5</v>
      </c>
      <c r="AT8" s="124">
        <f>DatosMenores!C67</f>
        <v>9</v>
      </c>
      <c r="AU8" s="118">
        <f>DatosMenores!C68</f>
        <v>0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73</v>
      </c>
      <c r="E10" s="119">
        <f>DatosMenores!C56</f>
        <v>1</v>
      </c>
      <c r="F10" s="126">
        <f>DatosMenores!C57</f>
        <v>6</v>
      </c>
      <c r="G10" s="126">
        <f>DatosMenores!C58</f>
        <v>62</v>
      </c>
      <c r="H10" s="126">
        <f>DatosMenores!C59</f>
        <v>19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0</v>
      </c>
      <c r="AG11" s="124">
        <f>DatosMenores!C16</f>
        <v>2</v>
      </c>
      <c r="AH11" s="124">
        <f>DatosMenores!C17</f>
        <v>7</v>
      </c>
      <c r="AI11" s="124">
        <f>DatosMenores!C18</f>
        <v>2</v>
      </c>
      <c r="AJ11" s="124">
        <f>DatosMenores!C19</f>
        <v>1</v>
      </c>
      <c r="AK11" s="124">
        <f>DatosMenores!C20</f>
        <v>0</v>
      </c>
      <c r="AL11" s="120">
        <f>DatosMenores!C21</f>
        <v>27</v>
      </c>
      <c r="AP11" s="123">
        <f>DatosMenores!C70</f>
        <v>0</v>
      </c>
      <c r="AQ11" s="124">
        <f>DatosMenores!C69</f>
        <v>4</v>
      </c>
      <c r="AR11" s="124">
        <f>DatosMenores!C71</f>
        <v>0</v>
      </c>
      <c r="AS11" s="123">
        <f>DatosMenores!C64</f>
        <v>0</v>
      </c>
      <c r="AT11" s="118">
        <f>DatosMenores!C65</f>
        <v>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1</v>
      </c>
      <c r="E4" s="161"/>
      <c r="F4" s="164" t="s">
        <v>1078</v>
      </c>
      <c r="G4" s="166">
        <f>DatosViolenciaDoméstica!E59</f>
        <v>4</v>
      </c>
      <c r="H4" s="167"/>
    </row>
    <row r="5" spans="1:29" x14ac:dyDescent="0.2">
      <c r="C5" s="164" t="s">
        <v>10</v>
      </c>
      <c r="D5" s="165">
        <f>DatosViolenciaDoméstica!C6</f>
        <v>0</v>
      </c>
      <c r="E5" s="161"/>
      <c r="F5" s="164" t="s">
        <v>1079</v>
      </c>
      <c r="G5" s="168">
        <f>DatosViolenciaDoméstica!F59</f>
        <v>1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23</v>
      </c>
      <c r="E6" s="161"/>
    </row>
    <row r="7" spans="1:29" x14ac:dyDescent="0.2">
      <c r="C7" s="164" t="s">
        <v>53</v>
      </c>
      <c r="D7" s="165">
        <f>DatosViolenciaDoméstica!C8</f>
        <v>12</v>
      </c>
      <c r="E7" s="161"/>
    </row>
    <row r="8" spans="1:29" x14ac:dyDescent="0.2">
      <c r="C8" s="164" t="s">
        <v>1081</v>
      </c>
      <c r="D8" s="165">
        <f>DatosViolenciaDoméstica!C9</f>
        <v>1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111</v>
      </c>
      <c r="E4" s="161"/>
      <c r="F4" s="164" t="s">
        <v>1078</v>
      </c>
      <c r="G4" s="166">
        <f>DatosViolenciaGénero!E72</f>
        <v>24</v>
      </c>
      <c r="H4" s="167"/>
    </row>
    <row r="5" spans="1:29" x14ac:dyDescent="0.2">
      <c r="C5" s="164" t="s">
        <v>33</v>
      </c>
      <c r="D5" s="165">
        <f>DatosViolenciaGénero!C5</f>
        <v>38</v>
      </c>
      <c r="E5" s="161"/>
      <c r="F5" s="164" t="s">
        <v>1079</v>
      </c>
      <c r="G5" s="166">
        <f>DatosViolenciaGénero!F72</f>
        <v>62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34</v>
      </c>
      <c r="G6" s="161"/>
    </row>
    <row r="7" spans="1:29" x14ac:dyDescent="0.2">
      <c r="C7" s="164" t="s">
        <v>53</v>
      </c>
      <c r="D7" s="175">
        <f>DatosViolenciaGénero!C9</f>
        <v>1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0</v>
      </c>
      <c r="E8" s="161"/>
    </row>
    <row r="9" spans="1:29" x14ac:dyDescent="0.2">
      <c r="C9" s="164" t="s">
        <v>1085</v>
      </c>
      <c r="D9" s="165">
        <f>DatosViolenciaGénero!C12</f>
        <v>0</v>
      </c>
      <c r="E9" s="161"/>
    </row>
    <row r="10" spans="1:29" x14ac:dyDescent="0.2">
      <c r="C10" s="164" t="s">
        <v>1077</v>
      </c>
      <c r="D10" s="175">
        <f>DatosViolenciaGénero!C6</f>
        <v>9</v>
      </c>
      <c r="G10" s="161"/>
    </row>
    <row r="11" spans="1:29" x14ac:dyDescent="0.2">
      <c r="C11" s="164" t="s">
        <v>1081</v>
      </c>
      <c r="D11" s="175">
        <f>DatosViolenciaGénero!C10</f>
        <v>0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D25" sqref="D25"/>
    </sheetView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8</v>
      </c>
      <c r="N6" s="187">
        <f>DatosMedioAmbiente!C54</f>
        <v>0</v>
      </c>
      <c r="O6" s="187">
        <f>DatosMedioAmbiente!C56</f>
        <v>0</v>
      </c>
      <c r="P6" s="187">
        <f>DatosMedioAmbiente!C58</f>
        <v>2</v>
      </c>
      <c r="Q6" s="187">
        <f>DatosMedioAmbiente!C60</f>
        <v>2</v>
      </c>
      <c r="R6" s="187">
        <f>DatosMedioAmbiente!C62</f>
        <v>3</v>
      </c>
      <c r="U6" s="187">
        <f>DatosMedioAmbiente!C53</f>
        <v>0</v>
      </c>
      <c r="V6" s="187">
        <f>DatosMedioAmbiente!C55</f>
        <v>0</v>
      </c>
      <c r="W6" s="187">
        <f>DatosMedioAmbiente!C57</f>
        <v>0</v>
      </c>
      <c r="X6" s="187">
        <f>DatosMedioAmbiente!C59</f>
        <v>3</v>
      </c>
      <c r="Y6" s="187">
        <f>DatosMedioAmbiente!C61</f>
        <v>1</v>
      </c>
      <c r="Z6" s="187">
        <f>DatosMedioAmbiente!C63</f>
        <v>3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1463</v>
      </c>
      <c r="D8" s="13">
        <v>1660</v>
      </c>
      <c r="E8" s="14">
        <v>-0.118674698795181</v>
      </c>
    </row>
    <row r="9" spans="1:5" x14ac:dyDescent="0.25">
      <c r="A9" s="190"/>
      <c r="B9" s="12" t="s">
        <v>16</v>
      </c>
      <c r="C9" s="13">
        <v>6187</v>
      </c>
      <c r="D9" s="13">
        <v>6357</v>
      </c>
      <c r="E9" s="14">
        <v>-2.67421739814378E-2</v>
      </c>
    </row>
    <row r="10" spans="1:5" x14ac:dyDescent="0.25">
      <c r="A10" s="190"/>
      <c r="B10" s="12" t="s">
        <v>17</v>
      </c>
      <c r="C10" s="13">
        <v>5386</v>
      </c>
      <c r="D10" s="13">
        <v>5629</v>
      </c>
      <c r="E10" s="14">
        <v>-4.3169301829809902E-2</v>
      </c>
    </row>
    <row r="11" spans="1:5" x14ac:dyDescent="0.25">
      <c r="A11" s="190"/>
      <c r="B11" s="12" t="s">
        <v>18</v>
      </c>
      <c r="C11" s="13">
        <v>72</v>
      </c>
      <c r="D11" s="13">
        <v>132</v>
      </c>
      <c r="E11" s="14">
        <v>-0.45454545454545497</v>
      </c>
    </row>
    <row r="12" spans="1:5" x14ac:dyDescent="0.25">
      <c r="A12" s="191"/>
      <c r="B12" s="12" t="s">
        <v>19</v>
      </c>
      <c r="C12" s="13">
        <v>1447</v>
      </c>
      <c r="D12" s="13">
        <v>1334</v>
      </c>
      <c r="E12" s="14">
        <v>8.4707646176911497E-2</v>
      </c>
    </row>
    <row r="13" spans="1:5" x14ac:dyDescent="0.25">
      <c r="A13" s="189" t="s">
        <v>20</v>
      </c>
      <c r="B13" s="12" t="s">
        <v>21</v>
      </c>
      <c r="C13" s="13">
        <v>1132</v>
      </c>
      <c r="D13" s="13">
        <v>1241</v>
      </c>
      <c r="E13" s="14">
        <v>-8.7832393231265099E-2</v>
      </c>
    </row>
    <row r="14" spans="1:5" x14ac:dyDescent="0.25">
      <c r="A14" s="190"/>
      <c r="B14" s="12" t="s">
        <v>22</v>
      </c>
      <c r="C14" s="13">
        <v>1252</v>
      </c>
      <c r="D14" s="13">
        <v>1278</v>
      </c>
      <c r="E14" s="14">
        <v>-2.03442879499218E-2</v>
      </c>
    </row>
    <row r="15" spans="1:5" x14ac:dyDescent="0.25">
      <c r="A15" s="191"/>
      <c r="B15" s="12" t="s">
        <v>23</v>
      </c>
      <c r="C15" s="13">
        <v>2829</v>
      </c>
      <c r="D15" s="13">
        <v>3111</v>
      </c>
      <c r="E15" s="14">
        <v>-9.0646094503375102E-2</v>
      </c>
    </row>
    <row r="16" spans="1:5" x14ac:dyDescent="0.25">
      <c r="A16" s="189" t="s">
        <v>24</v>
      </c>
      <c r="B16" s="12" t="s">
        <v>25</v>
      </c>
      <c r="C16" s="13">
        <v>507</v>
      </c>
      <c r="D16" s="13">
        <v>520</v>
      </c>
      <c r="E16" s="14">
        <v>-2.5000000000000001E-2</v>
      </c>
    </row>
    <row r="17" spans="1:5" x14ac:dyDescent="0.25">
      <c r="A17" s="190"/>
      <c r="B17" s="12" t="s">
        <v>26</v>
      </c>
      <c r="C17" s="13">
        <v>518</v>
      </c>
      <c r="D17" s="13">
        <v>534</v>
      </c>
      <c r="E17" s="14">
        <v>-2.9962546816479401E-2</v>
      </c>
    </row>
    <row r="18" spans="1:5" x14ac:dyDescent="0.25">
      <c r="A18" s="190"/>
      <c r="B18" s="12" t="s">
        <v>27</v>
      </c>
      <c r="C18" s="13">
        <v>4</v>
      </c>
      <c r="D18" s="13">
        <v>0</v>
      </c>
      <c r="E18" s="14">
        <v>0</v>
      </c>
    </row>
    <row r="19" spans="1:5" x14ac:dyDescent="0.25">
      <c r="A19" s="190"/>
      <c r="B19" s="12" t="s">
        <v>28</v>
      </c>
      <c r="C19" s="13">
        <v>1</v>
      </c>
      <c r="D19" s="13">
        <v>1</v>
      </c>
      <c r="E19" s="14">
        <v>0</v>
      </c>
    </row>
    <row r="20" spans="1:5" x14ac:dyDescent="0.25">
      <c r="A20" s="191"/>
      <c r="B20" s="15" t="s">
        <v>29</v>
      </c>
      <c r="C20" s="16">
        <v>14</v>
      </c>
      <c r="D20" s="16">
        <v>31</v>
      </c>
      <c r="E20" s="17">
        <v>-0.54838709677419395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157</v>
      </c>
      <c r="D23" s="13">
        <v>114</v>
      </c>
      <c r="E23" s="14">
        <v>0.37719298245614002</v>
      </c>
    </row>
    <row r="24" spans="1:5" ht="16.7" customHeight="1" x14ac:dyDescent="0.25">
      <c r="A24" s="11" t="s">
        <v>32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232</v>
      </c>
      <c r="D27" s="13">
        <v>271</v>
      </c>
      <c r="E27" s="14">
        <v>-0.143911439114391</v>
      </c>
    </row>
    <row r="28" spans="1:5" x14ac:dyDescent="0.25">
      <c r="A28" s="189" t="s">
        <v>35</v>
      </c>
      <c r="B28" s="12" t="s">
        <v>36</v>
      </c>
      <c r="C28" s="13">
        <v>7</v>
      </c>
      <c r="D28" s="13">
        <v>18</v>
      </c>
      <c r="E28" s="14">
        <v>-0.61111111111111105</v>
      </c>
    </row>
    <row r="29" spans="1:5" x14ac:dyDescent="0.25">
      <c r="A29" s="190"/>
      <c r="B29" s="12" t="s">
        <v>37</v>
      </c>
      <c r="C29" s="13">
        <v>32</v>
      </c>
      <c r="D29" s="13">
        <v>30</v>
      </c>
      <c r="E29" s="14">
        <v>6.6666666666666693E-2</v>
      </c>
    </row>
    <row r="30" spans="1:5" x14ac:dyDescent="0.25">
      <c r="A30" s="190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25">
      <c r="A31" s="190"/>
      <c r="B31" s="12" t="s">
        <v>39</v>
      </c>
      <c r="C31" s="13">
        <v>3</v>
      </c>
      <c r="D31" s="13">
        <v>4</v>
      </c>
      <c r="E31" s="14">
        <v>-0.25</v>
      </c>
    </row>
    <row r="32" spans="1:5" x14ac:dyDescent="0.25">
      <c r="A32" s="191"/>
      <c r="B32" s="15" t="s">
        <v>40</v>
      </c>
      <c r="C32" s="16">
        <v>187</v>
      </c>
      <c r="D32" s="16">
        <v>229</v>
      </c>
      <c r="E32" s="17">
        <v>-0.183406113537118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761</v>
      </c>
      <c r="D35" s="13">
        <v>821</v>
      </c>
      <c r="E35" s="14">
        <v>-7.3081607795371498E-2</v>
      </c>
    </row>
    <row r="36" spans="1:5" ht="16.7" customHeight="1" x14ac:dyDescent="0.25">
      <c r="A36" s="11" t="s">
        <v>43</v>
      </c>
      <c r="B36" s="19"/>
      <c r="C36" s="16">
        <v>515</v>
      </c>
      <c r="D36" s="16">
        <v>539</v>
      </c>
      <c r="E36" s="17">
        <v>-4.4526901669758798E-2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144</v>
      </c>
      <c r="D39" s="13">
        <v>178</v>
      </c>
      <c r="E39" s="14">
        <v>-0.19101123595505601</v>
      </c>
    </row>
    <row r="40" spans="1:5" x14ac:dyDescent="0.25">
      <c r="A40" s="190"/>
      <c r="B40" s="12" t="s">
        <v>46</v>
      </c>
      <c r="C40" s="13">
        <v>17</v>
      </c>
      <c r="D40" s="13">
        <v>29</v>
      </c>
      <c r="E40" s="14">
        <v>-0.41379310344827602</v>
      </c>
    </row>
    <row r="41" spans="1:5" x14ac:dyDescent="0.25">
      <c r="A41" s="190"/>
      <c r="B41" s="12" t="s">
        <v>47</v>
      </c>
      <c r="C41" s="13">
        <v>518</v>
      </c>
      <c r="D41" s="13">
        <v>534</v>
      </c>
      <c r="E41" s="14">
        <v>-2.9962546816479401E-2</v>
      </c>
    </row>
    <row r="42" spans="1:5" x14ac:dyDescent="0.25">
      <c r="A42" s="191"/>
      <c r="B42" s="12" t="s">
        <v>19</v>
      </c>
      <c r="C42" s="13">
        <v>155</v>
      </c>
      <c r="D42" s="13">
        <v>115</v>
      </c>
      <c r="E42" s="14">
        <v>0.34782608695652201</v>
      </c>
    </row>
    <row r="43" spans="1:5" x14ac:dyDescent="0.25">
      <c r="A43" s="189" t="s">
        <v>48</v>
      </c>
      <c r="B43" s="12" t="s">
        <v>49</v>
      </c>
      <c r="C43" s="13">
        <v>399</v>
      </c>
      <c r="D43" s="13">
        <v>461</v>
      </c>
      <c r="E43" s="14">
        <v>-0.134490238611714</v>
      </c>
    </row>
    <row r="44" spans="1:5" x14ac:dyDescent="0.25">
      <c r="A44" s="190"/>
      <c r="B44" s="12" t="s">
        <v>50</v>
      </c>
      <c r="C44" s="13">
        <v>13</v>
      </c>
      <c r="D44" s="13">
        <v>10</v>
      </c>
      <c r="E44" s="14">
        <v>0.3</v>
      </c>
    </row>
    <row r="45" spans="1:5" x14ac:dyDescent="0.25">
      <c r="A45" s="190"/>
      <c r="B45" s="12" t="s">
        <v>51</v>
      </c>
      <c r="C45" s="13">
        <v>64</v>
      </c>
      <c r="D45" s="13">
        <v>67</v>
      </c>
      <c r="E45" s="14">
        <v>-4.47761194029851E-2</v>
      </c>
    </row>
    <row r="46" spans="1:5" x14ac:dyDescent="0.25">
      <c r="A46" s="191"/>
      <c r="B46" s="15" t="s">
        <v>52</v>
      </c>
      <c r="C46" s="16">
        <v>8</v>
      </c>
      <c r="D46" s="16">
        <v>16</v>
      </c>
      <c r="E46" s="17">
        <v>-0.5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7</v>
      </c>
      <c r="D49" s="13">
        <v>0</v>
      </c>
      <c r="E49" s="14">
        <v>0</v>
      </c>
    </row>
    <row r="50" spans="1:5" x14ac:dyDescent="0.25">
      <c r="A50" s="19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0"/>
      <c r="B51" s="12" t="s">
        <v>15</v>
      </c>
      <c r="C51" s="13">
        <v>0</v>
      </c>
      <c r="D51" s="13">
        <v>1</v>
      </c>
      <c r="E51" s="14">
        <v>-1</v>
      </c>
    </row>
    <row r="52" spans="1:5" x14ac:dyDescent="0.25">
      <c r="A52" s="190"/>
      <c r="B52" s="12" t="s">
        <v>19</v>
      </c>
      <c r="C52" s="13">
        <v>2</v>
      </c>
      <c r="D52" s="13">
        <v>1</v>
      </c>
      <c r="E52" s="14">
        <v>1</v>
      </c>
    </row>
    <row r="53" spans="1:5" x14ac:dyDescent="0.25">
      <c r="A53" s="190"/>
      <c r="B53" s="12" t="s">
        <v>55</v>
      </c>
      <c r="C53" s="13">
        <v>3</v>
      </c>
      <c r="D53" s="13">
        <v>0</v>
      </c>
      <c r="E53" s="14">
        <v>0</v>
      </c>
    </row>
    <row r="54" spans="1:5" x14ac:dyDescent="0.25">
      <c r="A54" s="191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9" t="s">
        <v>57</v>
      </c>
      <c r="B55" s="12" t="s">
        <v>58</v>
      </c>
      <c r="C55" s="13">
        <v>2</v>
      </c>
      <c r="D55" s="13">
        <v>1</v>
      </c>
      <c r="E55" s="14">
        <v>1</v>
      </c>
    </row>
    <row r="56" spans="1:5" x14ac:dyDescent="0.25">
      <c r="A56" s="190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1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25">
      <c r="A65" s="196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25">
      <c r="A66" s="196"/>
      <c r="B66" s="12" t="s">
        <v>58</v>
      </c>
      <c r="C66" s="13">
        <v>0</v>
      </c>
      <c r="D66" s="13">
        <v>2</v>
      </c>
      <c r="E66" s="14">
        <v>-1</v>
      </c>
    </row>
    <row r="67" spans="1:5" x14ac:dyDescent="0.25">
      <c r="A67" s="196"/>
      <c r="B67" s="12" t="s">
        <v>63</v>
      </c>
      <c r="C67" s="13">
        <v>1</v>
      </c>
      <c r="D67" s="13">
        <v>1</v>
      </c>
      <c r="E67" s="14">
        <v>0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515</v>
      </c>
      <c r="D71" s="13">
        <v>535</v>
      </c>
      <c r="E71" s="14">
        <v>-3.7383177570093497E-2</v>
      </c>
    </row>
    <row r="72" spans="1:5" x14ac:dyDescent="0.25">
      <c r="A72" s="191"/>
      <c r="B72" s="12" t="s">
        <v>68</v>
      </c>
      <c r="C72" s="13">
        <v>89</v>
      </c>
      <c r="D72" s="13">
        <v>76</v>
      </c>
      <c r="E72" s="14">
        <v>0.17105263157894701</v>
      </c>
    </row>
    <row r="73" spans="1:5" x14ac:dyDescent="0.25">
      <c r="A73" s="189" t="s">
        <v>69</v>
      </c>
      <c r="B73" s="12" t="s">
        <v>67</v>
      </c>
      <c r="C73" s="13">
        <v>457</v>
      </c>
      <c r="D73" s="13">
        <v>476</v>
      </c>
      <c r="E73" s="14">
        <v>-3.9915966386554598E-2</v>
      </c>
    </row>
    <row r="74" spans="1:5" x14ac:dyDescent="0.25">
      <c r="A74" s="191"/>
      <c r="B74" s="12" t="s">
        <v>68</v>
      </c>
      <c r="C74" s="13">
        <v>80</v>
      </c>
      <c r="D74" s="13">
        <v>94</v>
      </c>
      <c r="E74" s="14">
        <v>-0.14893617021276601</v>
      </c>
    </row>
    <row r="75" spans="1:5" x14ac:dyDescent="0.25">
      <c r="A75" s="189" t="s">
        <v>70</v>
      </c>
      <c r="B75" s="12" t="s">
        <v>67</v>
      </c>
      <c r="C75" s="13">
        <v>31</v>
      </c>
      <c r="D75" s="13">
        <v>16</v>
      </c>
      <c r="E75" s="14">
        <v>0.9375</v>
      </c>
    </row>
    <row r="76" spans="1:5" x14ac:dyDescent="0.25">
      <c r="A76" s="191"/>
      <c r="B76" s="12" t="s">
        <v>68</v>
      </c>
      <c r="C76" s="13">
        <v>8</v>
      </c>
      <c r="D76" s="13">
        <v>9</v>
      </c>
      <c r="E76" s="14">
        <v>-0.11111111111111099</v>
      </c>
    </row>
    <row r="77" spans="1:5" x14ac:dyDescent="0.25">
      <c r="A77" s="18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1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166</v>
      </c>
      <c r="D81" s="13">
        <v>197</v>
      </c>
      <c r="E81" s="14">
        <v>-0.157360406091371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248</v>
      </c>
      <c r="D85" s="13">
        <v>258</v>
      </c>
      <c r="E85" s="14">
        <v>-3.8759689922480599E-2</v>
      </c>
    </row>
    <row r="86" spans="1:5" ht="16.7" customHeight="1" x14ac:dyDescent="0.25">
      <c r="A86" s="11" t="s">
        <v>76</v>
      </c>
      <c r="B86" s="18"/>
      <c r="C86" s="13">
        <v>205</v>
      </c>
      <c r="D86" s="13">
        <v>228</v>
      </c>
      <c r="E86" s="14">
        <v>-0.100877192982456</v>
      </c>
    </row>
    <row r="87" spans="1:5" ht="16.7" customHeight="1" x14ac:dyDescent="0.25">
      <c r="A87" s="11" t="s">
        <v>73</v>
      </c>
      <c r="B87" s="19"/>
      <c r="C87" s="16">
        <v>7</v>
      </c>
      <c r="D87" s="16">
        <v>8</v>
      </c>
      <c r="E87" s="17">
        <v>-0.125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244</v>
      </c>
      <c r="D90" s="13">
        <v>219</v>
      </c>
      <c r="E90" s="14">
        <v>0.114155251141553</v>
      </c>
    </row>
    <row r="91" spans="1:5" x14ac:dyDescent="0.25">
      <c r="A91" s="190"/>
      <c r="B91" s="12" t="s">
        <v>79</v>
      </c>
      <c r="C91" s="13">
        <v>62</v>
      </c>
      <c r="D91" s="13">
        <v>91</v>
      </c>
      <c r="E91" s="14">
        <v>-0.31868131868131899</v>
      </c>
    </row>
    <row r="92" spans="1:5" x14ac:dyDescent="0.25">
      <c r="A92" s="191"/>
      <c r="B92" s="12" t="s">
        <v>80</v>
      </c>
      <c r="C92" s="13">
        <v>61</v>
      </c>
      <c r="D92" s="13">
        <v>67</v>
      </c>
      <c r="E92" s="14">
        <v>-8.9552238805970102E-2</v>
      </c>
    </row>
    <row r="93" spans="1:5" x14ac:dyDescent="0.25">
      <c r="A93" s="189" t="s">
        <v>76</v>
      </c>
      <c r="B93" s="12" t="s">
        <v>81</v>
      </c>
      <c r="C93" s="13">
        <v>16</v>
      </c>
      <c r="D93" s="13">
        <v>22</v>
      </c>
      <c r="E93" s="14">
        <v>-0.27272727272727298</v>
      </c>
    </row>
    <row r="94" spans="1:5" x14ac:dyDescent="0.25">
      <c r="A94" s="191"/>
      <c r="B94" s="12" t="s">
        <v>80</v>
      </c>
      <c r="C94" s="13">
        <v>71</v>
      </c>
      <c r="D94" s="13">
        <v>74</v>
      </c>
      <c r="E94" s="14">
        <v>-4.0540540540540501E-2</v>
      </c>
    </row>
    <row r="95" spans="1:5" ht="16.7" customHeight="1" x14ac:dyDescent="0.25">
      <c r="A95" s="11" t="s">
        <v>73</v>
      </c>
      <c r="B95" s="19"/>
      <c r="C95" s="16">
        <v>6</v>
      </c>
      <c r="D95" s="16">
        <v>13</v>
      </c>
      <c r="E95" s="17">
        <v>-0.53846153846153799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8</v>
      </c>
      <c r="D98" s="13">
        <v>3</v>
      </c>
      <c r="E98" s="14">
        <v>1.6666666666666701</v>
      </c>
    </row>
    <row r="99" spans="1:5" x14ac:dyDescent="0.25">
      <c r="A99" s="190"/>
      <c r="B99" s="12" t="s">
        <v>79</v>
      </c>
      <c r="C99" s="13">
        <v>8</v>
      </c>
      <c r="D99" s="13">
        <v>9</v>
      </c>
      <c r="E99" s="14">
        <v>-0.11111111111111099</v>
      </c>
    </row>
    <row r="100" spans="1:5" x14ac:dyDescent="0.25">
      <c r="A100" s="191"/>
      <c r="B100" s="12" t="s">
        <v>80</v>
      </c>
      <c r="C100" s="13">
        <v>7</v>
      </c>
      <c r="D100" s="13">
        <v>2</v>
      </c>
      <c r="E100" s="14">
        <v>2.5</v>
      </c>
    </row>
    <row r="101" spans="1:5" x14ac:dyDescent="0.25">
      <c r="A101" s="189" t="s">
        <v>76</v>
      </c>
      <c r="B101" s="12" t="s">
        <v>81</v>
      </c>
      <c r="C101" s="13">
        <v>3</v>
      </c>
      <c r="D101" s="13">
        <v>1</v>
      </c>
      <c r="E101" s="14">
        <v>2</v>
      </c>
    </row>
    <row r="102" spans="1:5" x14ac:dyDescent="0.25">
      <c r="A102" s="191"/>
      <c r="B102" s="12" t="s">
        <v>80</v>
      </c>
      <c r="C102" s="13">
        <v>5</v>
      </c>
      <c r="D102" s="13">
        <v>1</v>
      </c>
      <c r="E102" s="14">
        <v>4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6</v>
      </c>
      <c r="E103" s="17">
        <v>-0.83333333333333304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62</v>
      </c>
      <c r="D108" s="13">
        <v>74</v>
      </c>
      <c r="E108" s="14">
        <v>-0.162162162162162</v>
      </c>
    </row>
    <row r="109" spans="1:5" x14ac:dyDescent="0.25">
      <c r="A109" s="191"/>
      <c r="B109" s="12" t="s">
        <v>86</v>
      </c>
      <c r="C109" s="13">
        <v>177</v>
      </c>
      <c r="D109" s="13">
        <v>167</v>
      </c>
      <c r="E109" s="14">
        <v>5.9880239520958098E-2</v>
      </c>
    </row>
    <row r="110" spans="1:5" x14ac:dyDescent="0.25">
      <c r="A110" s="189" t="s">
        <v>88</v>
      </c>
      <c r="B110" s="12" t="s">
        <v>85</v>
      </c>
      <c r="C110" s="13">
        <v>1172</v>
      </c>
      <c r="D110" s="13">
        <v>1492</v>
      </c>
      <c r="E110" s="14">
        <v>-0.21447721179624701</v>
      </c>
    </row>
    <row r="111" spans="1:5" x14ac:dyDescent="0.25">
      <c r="A111" s="191"/>
      <c r="B111" s="12" t="s">
        <v>86</v>
      </c>
      <c r="C111" s="13">
        <v>2543</v>
      </c>
      <c r="D111" s="13">
        <v>3276</v>
      </c>
      <c r="E111" s="14">
        <v>-0.22374847374847401</v>
      </c>
    </row>
    <row r="112" spans="1:5" x14ac:dyDescent="0.25">
      <c r="A112" s="189" t="s">
        <v>89</v>
      </c>
      <c r="B112" s="12" t="s">
        <v>85</v>
      </c>
      <c r="C112" s="13">
        <v>268</v>
      </c>
      <c r="D112" s="21"/>
      <c r="E112" s="14">
        <v>0</v>
      </c>
    </row>
    <row r="113" spans="1:5" x14ac:dyDescent="0.25">
      <c r="A113" s="191"/>
      <c r="B113" s="15" t="s">
        <v>86</v>
      </c>
      <c r="C113" s="16">
        <v>301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28</v>
      </c>
      <c r="D116" s="13">
        <v>29</v>
      </c>
      <c r="E116" s="14">
        <v>-3.4482758620689703E-2</v>
      </c>
    </row>
    <row r="117" spans="1:5" x14ac:dyDescent="0.25">
      <c r="A117" s="191"/>
      <c r="B117" s="12" t="s">
        <v>93</v>
      </c>
      <c r="C117" s="13">
        <v>0</v>
      </c>
      <c r="D117" s="13">
        <v>0</v>
      </c>
      <c r="E117" s="14">
        <v>0</v>
      </c>
    </row>
    <row r="118" spans="1:5" x14ac:dyDescent="0.25">
      <c r="A118" s="189" t="s">
        <v>94</v>
      </c>
      <c r="B118" s="12" t="s">
        <v>92</v>
      </c>
      <c r="C118" s="13">
        <v>4</v>
      </c>
      <c r="D118" s="13">
        <v>2</v>
      </c>
      <c r="E118" s="14">
        <v>1</v>
      </c>
    </row>
    <row r="119" spans="1:5" x14ac:dyDescent="0.25">
      <c r="A119" s="191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9" t="s">
        <v>95</v>
      </c>
      <c r="B120" s="12" t="s">
        <v>92</v>
      </c>
      <c r="C120" s="13">
        <v>0</v>
      </c>
      <c r="D120" s="13">
        <v>0</v>
      </c>
      <c r="E120" s="14">
        <v>0</v>
      </c>
    </row>
    <row r="121" spans="1:5" x14ac:dyDescent="0.25">
      <c r="A121" s="191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62</v>
      </c>
      <c r="D124" s="13">
        <v>52</v>
      </c>
      <c r="E124" s="14">
        <v>0.19230769230769201</v>
      </c>
    </row>
    <row r="125" spans="1:5" x14ac:dyDescent="0.25">
      <c r="A125" s="189" t="s">
        <v>99</v>
      </c>
      <c r="B125" s="12" t="s">
        <v>100</v>
      </c>
      <c r="C125" s="13">
        <v>5</v>
      </c>
      <c r="D125" s="13">
        <v>2</v>
      </c>
      <c r="E125" s="14">
        <v>1.5</v>
      </c>
    </row>
    <row r="126" spans="1:5" x14ac:dyDescent="0.25">
      <c r="A126" s="190"/>
      <c r="B126" s="12" t="s">
        <v>101</v>
      </c>
      <c r="C126" s="13">
        <v>24</v>
      </c>
      <c r="D126" s="13">
        <v>17</v>
      </c>
      <c r="E126" s="14">
        <v>0.41176470588235298</v>
      </c>
    </row>
    <row r="127" spans="1:5" x14ac:dyDescent="0.25">
      <c r="A127" s="190"/>
      <c r="B127" s="12" t="s">
        <v>102</v>
      </c>
      <c r="C127" s="13">
        <v>6</v>
      </c>
      <c r="D127" s="13">
        <v>3</v>
      </c>
      <c r="E127" s="14">
        <v>1</v>
      </c>
    </row>
    <row r="128" spans="1:5" x14ac:dyDescent="0.25">
      <c r="A128" s="190"/>
      <c r="B128" s="12" t="s">
        <v>103</v>
      </c>
      <c r="C128" s="13">
        <v>4</v>
      </c>
      <c r="D128" s="13">
        <v>7</v>
      </c>
      <c r="E128" s="14">
        <v>-0.42857142857142899</v>
      </c>
    </row>
    <row r="129" spans="1:5" x14ac:dyDescent="0.25">
      <c r="A129" s="190"/>
      <c r="B129" s="12" t="s">
        <v>104</v>
      </c>
      <c r="C129" s="13">
        <v>23</v>
      </c>
      <c r="D129" s="13">
        <v>23</v>
      </c>
      <c r="E129" s="14">
        <v>0</v>
      </c>
    </row>
    <row r="130" spans="1:5" x14ac:dyDescent="0.25">
      <c r="A130" s="191"/>
      <c r="B130" s="12" t="s">
        <v>105</v>
      </c>
      <c r="C130" s="13">
        <v>0</v>
      </c>
      <c r="D130" s="13">
        <v>0</v>
      </c>
      <c r="E130" s="14">
        <v>0</v>
      </c>
    </row>
    <row r="131" spans="1:5" x14ac:dyDescent="0.25">
      <c r="A131" s="189" t="s">
        <v>106</v>
      </c>
      <c r="B131" s="12" t="s">
        <v>107</v>
      </c>
      <c r="C131" s="13">
        <v>26</v>
      </c>
      <c r="D131" s="13">
        <v>27</v>
      </c>
      <c r="E131" s="14">
        <v>-3.7037037037037E-2</v>
      </c>
    </row>
    <row r="132" spans="1:5" x14ac:dyDescent="0.25">
      <c r="A132" s="191"/>
      <c r="B132" s="12" t="s">
        <v>108</v>
      </c>
      <c r="C132" s="13">
        <v>53</v>
      </c>
      <c r="D132" s="13">
        <v>52</v>
      </c>
      <c r="E132" s="14">
        <v>1.9230769230769201E-2</v>
      </c>
    </row>
    <row r="133" spans="1:5" x14ac:dyDescent="0.25">
      <c r="A133" s="189" t="s">
        <v>109</v>
      </c>
      <c r="B133" s="12" t="s">
        <v>15</v>
      </c>
      <c r="C133" s="13">
        <v>25</v>
      </c>
      <c r="D133" s="13">
        <v>12</v>
      </c>
      <c r="E133" s="14">
        <v>1.0833333333333299</v>
      </c>
    </row>
    <row r="134" spans="1:5" x14ac:dyDescent="0.25">
      <c r="A134" s="191"/>
      <c r="B134" s="12" t="s">
        <v>19</v>
      </c>
      <c r="C134" s="13">
        <v>8</v>
      </c>
      <c r="D134" s="13">
        <v>12</v>
      </c>
      <c r="E134" s="14">
        <v>-0.33333333333333298</v>
      </c>
    </row>
    <row r="135" spans="1:5" ht="16.7" customHeight="1" x14ac:dyDescent="0.25">
      <c r="A135" s="11" t="s">
        <v>110</v>
      </c>
      <c r="B135" s="19"/>
      <c r="C135" s="16">
        <v>1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0</v>
      </c>
      <c r="D138" s="13">
        <v>0</v>
      </c>
      <c r="E138" s="14">
        <v>0</v>
      </c>
    </row>
    <row r="139" spans="1:5" x14ac:dyDescent="0.25">
      <c r="A139" s="190"/>
      <c r="B139" s="12" t="s">
        <v>114</v>
      </c>
      <c r="C139" s="13">
        <v>0</v>
      </c>
      <c r="D139" s="13">
        <v>0</v>
      </c>
      <c r="E139" s="14">
        <v>0</v>
      </c>
    </row>
    <row r="140" spans="1:5" x14ac:dyDescent="0.25">
      <c r="A140" s="190"/>
      <c r="B140" s="12" t="s">
        <v>115</v>
      </c>
      <c r="C140" s="13">
        <v>0</v>
      </c>
      <c r="D140" s="13">
        <v>0</v>
      </c>
      <c r="E140" s="14">
        <v>0</v>
      </c>
    </row>
    <row r="141" spans="1:5" x14ac:dyDescent="0.25">
      <c r="A141" s="190"/>
      <c r="B141" s="12" t="s">
        <v>116</v>
      </c>
      <c r="C141" s="13">
        <v>0</v>
      </c>
      <c r="D141" s="13">
        <v>0</v>
      </c>
      <c r="E141" s="14">
        <v>0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0</v>
      </c>
      <c r="D143" s="13">
        <v>0</v>
      </c>
      <c r="E143" s="14">
        <v>0</v>
      </c>
    </row>
    <row r="144" spans="1:5" x14ac:dyDescent="0.25">
      <c r="A144" s="190"/>
      <c r="B144" s="12" t="s">
        <v>119</v>
      </c>
      <c r="C144" s="13">
        <v>0</v>
      </c>
      <c r="D144" s="13">
        <v>0</v>
      </c>
      <c r="E144" s="14">
        <v>0</v>
      </c>
    </row>
    <row r="145" spans="1:5" x14ac:dyDescent="0.25">
      <c r="A145" s="190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90"/>
      <c r="B146" s="12" t="s">
        <v>121</v>
      </c>
      <c r="C146" s="13">
        <v>0</v>
      </c>
      <c r="D146" s="13">
        <v>0</v>
      </c>
      <c r="E146" s="14">
        <v>0</v>
      </c>
    </row>
    <row r="147" spans="1:5" x14ac:dyDescent="0.25">
      <c r="A147" s="190"/>
      <c r="B147" s="12" t="s">
        <v>122</v>
      </c>
      <c r="C147" s="13">
        <v>0</v>
      </c>
      <c r="D147" s="13">
        <v>0</v>
      </c>
      <c r="E147" s="14">
        <v>0</v>
      </c>
    </row>
    <row r="148" spans="1:5" x14ac:dyDescent="0.25">
      <c r="A148" s="190"/>
      <c r="B148" s="12" t="s">
        <v>123</v>
      </c>
      <c r="C148" s="13">
        <v>0</v>
      </c>
      <c r="D148" s="13">
        <v>0</v>
      </c>
      <c r="E148" s="14">
        <v>0</v>
      </c>
    </row>
    <row r="149" spans="1:5" x14ac:dyDescent="0.25">
      <c r="A149" s="190"/>
      <c r="B149" s="12" t="s">
        <v>124</v>
      </c>
      <c r="C149" s="13">
        <v>0</v>
      </c>
      <c r="D149" s="13">
        <v>0</v>
      </c>
      <c r="E149" s="14">
        <v>0</v>
      </c>
    </row>
    <row r="150" spans="1:5" x14ac:dyDescent="0.25">
      <c r="A150" s="190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0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0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90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0</v>
      </c>
      <c r="D154" s="13">
        <v>0</v>
      </c>
      <c r="E154" s="14">
        <v>0</v>
      </c>
    </row>
    <row r="155" spans="1:5" x14ac:dyDescent="0.25">
      <c r="A155" s="191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0</v>
      </c>
      <c r="D156" s="13">
        <v>0</v>
      </c>
      <c r="E156" s="14">
        <v>0</v>
      </c>
    </row>
    <row r="157" spans="1:5" x14ac:dyDescent="0.25">
      <c r="A157" s="190"/>
      <c r="B157" s="12" t="s">
        <v>114</v>
      </c>
      <c r="C157" s="13">
        <v>0</v>
      </c>
      <c r="D157" s="13">
        <v>0</v>
      </c>
      <c r="E157" s="14">
        <v>0</v>
      </c>
    </row>
    <row r="158" spans="1:5" x14ac:dyDescent="0.25">
      <c r="A158" s="190"/>
      <c r="B158" s="12" t="s">
        <v>115</v>
      </c>
      <c r="C158" s="13">
        <v>0</v>
      </c>
      <c r="D158" s="13">
        <v>0</v>
      </c>
      <c r="E158" s="14">
        <v>0</v>
      </c>
    </row>
    <row r="159" spans="1:5" x14ac:dyDescent="0.25">
      <c r="A159" s="190"/>
      <c r="B159" s="12" t="s">
        <v>116</v>
      </c>
      <c r="C159" s="13">
        <v>0</v>
      </c>
      <c r="D159" s="13">
        <v>0</v>
      </c>
      <c r="E159" s="14">
        <v>0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0</v>
      </c>
      <c r="D161" s="13">
        <v>0</v>
      </c>
      <c r="E161" s="14">
        <v>0</v>
      </c>
    </row>
    <row r="162" spans="1:5" x14ac:dyDescent="0.25">
      <c r="A162" s="190"/>
      <c r="B162" s="12" t="s">
        <v>119</v>
      </c>
      <c r="C162" s="13">
        <v>0</v>
      </c>
      <c r="D162" s="13">
        <v>0</v>
      </c>
      <c r="E162" s="14">
        <v>0</v>
      </c>
    </row>
    <row r="163" spans="1:5" x14ac:dyDescent="0.25">
      <c r="A163" s="190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90"/>
      <c r="B164" s="12" t="s">
        <v>121</v>
      </c>
      <c r="C164" s="13">
        <v>0</v>
      </c>
      <c r="D164" s="13">
        <v>0</v>
      </c>
      <c r="E164" s="14">
        <v>0</v>
      </c>
    </row>
    <row r="165" spans="1:5" x14ac:dyDescent="0.25">
      <c r="A165" s="190"/>
      <c r="B165" s="12" t="s">
        <v>122</v>
      </c>
      <c r="C165" s="13">
        <v>0</v>
      </c>
      <c r="D165" s="13">
        <v>0</v>
      </c>
      <c r="E165" s="14">
        <v>0</v>
      </c>
    </row>
    <row r="166" spans="1:5" x14ac:dyDescent="0.25">
      <c r="A166" s="190"/>
      <c r="B166" s="12" t="s">
        <v>123</v>
      </c>
      <c r="C166" s="13">
        <v>0</v>
      </c>
      <c r="D166" s="13">
        <v>0</v>
      </c>
      <c r="E166" s="14">
        <v>0</v>
      </c>
    </row>
    <row r="167" spans="1:5" x14ac:dyDescent="0.25">
      <c r="A167" s="190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90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0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0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0</v>
      </c>
      <c r="D172" s="13">
        <v>0</v>
      </c>
      <c r="E172" s="14">
        <v>0</v>
      </c>
    </row>
    <row r="173" spans="1:5" x14ac:dyDescent="0.25">
      <c r="A173" s="191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310</v>
      </c>
      <c r="D176" s="13">
        <v>333</v>
      </c>
      <c r="E176" s="14">
        <v>-6.9069069069069094E-2</v>
      </c>
    </row>
    <row r="177" spans="1:5" ht="16.7" customHeight="1" x14ac:dyDescent="0.25">
      <c r="A177" s="11" t="s">
        <v>134</v>
      </c>
      <c r="B177" s="18"/>
      <c r="C177" s="13">
        <v>29</v>
      </c>
      <c r="D177" s="13">
        <v>46</v>
      </c>
      <c r="E177" s="14">
        <v>-0.36956521739130399</v>
      </c>
    </row>
    <row r="178" spans="1:5" ht="16.7" customHeight="1" x14ac:dyDescent="0.25">
      <c r="A178" s="11" t="s">
        <v>135</v>
      </c>
      <c r="B178" s="19"/>
      <c r="C178" s="16">
        <v>23</v>
      </c>
      <c r="D178" s="16">
        <v>134</v>
      </c>
      <c r="E178" s="17">
        <v>-0.82835820895522405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172</v>
      </c>
      <c r="D181" s="13">
        <v>156</v>
      </c>
      <c r="E181" s="14">
        <v>0.102564102564103</v>
      </c>
    </row>
    <row r="182" spans="1:5" x14ac:dyDescent="0.25">
      <c r="A182" s="190"/>
      <c r="B182" s="12" t="s">
        <v>15</v>
      </c>
      <c r="C182" s="13">
        <v>12</v>
      </c>
      <c r="D182" s="13">
        <v>7</v>
      </c>
      <c r="E182" s="14">
        <v>0.71428571428571397</v>
      </c>
    </row>
    <row r="183" spans="1:5" x14ac:dyDescent="0.25">
      <c r="A183" s="191"/>
      <c r="B183" s="12" t="s">
        <v>19</v>
      </c>
      <c r="C183" s="13">
        <v>37</v>
      </c>
      <c r="D183" s="13">
        <v>12</v>
      </c>
      <c r="E183" s="14">
        <v>2.0833333333333299</v>
      </c>
    </row>
    <row r="184" spans="1:5" x14ac:dyDescent="0.25">
      <c r="A184" s="189" t="s">
        <v>139</v>
      </c>
      <c r="B184" s="12" t="s">
        <v>140</v>
      </c>
      <c r="C184" s="13">
        <v>186</v>
      </c>
      <c r="D184" s="13">
        <v>142</v>
      </c>
      <c r="E184" s="14">
        <v>0.309859154929577</v>
      </c>
    </row>
    <row r="185" spans="1:5" x14ac:dyDescent="0.25">
      <c r="A185" s="190"/>
      <c r="B185" s="12" t="s">
        <v>141</v>
      </c>
      <c r="C185" s="13">
        <v>110</v>
      </c>
      <c r="D185" s="13">
        <v>107</v>
      </c>
      <c r="E185" s="14">
        <v>2.80373831775701E-2</v>
      </c>
    </row>
    <row r="186" spans="1:5" x14ac:dyDescent="0.25">
      <c r="A186" s="191"/>
      <c r="B186" s="12" t="s">
        <v>142</v>
      </c>
      <c r="C186" s="13">
        <v>0</v>
      </c>
      <c r="D186" s="13">
        <v>1</v>
      </c>
      <c r="E186" s="14">
        <v>-1</v>
      </c>
    </row>
    <row r="187" spans="1:5" ht="16.7" customHeight="1" x14ac:dyDescent="0.25">
      <c r="A187" s="11" t="s">
        <v>143</v>
      </c>
      <c r="B187" s="19"/>
      <c r="C187" s="16">
        <v>34</v>
      </c>
      <c r="D187" s="16">
        <v>37</v>
      </c>
      <c r="E187" s="17">
        <v>-8.1081081081081099E-2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21</v>
      </c>
      <c r="D190" s="13">
        <v>31</v>
      </c>
      <c r="E190" s="14">
        <v>-0.32258064516128998</v>
      </c>
    </row>
    <row r="191" spans="1:5" x14ac:dyDescent="0.25">
      <c r="A191" s="189" t="s">
        <v>146</v>
      </c>
      <c r="B191" s="12" t="s">
        <v>147</v>
      </c>
      <c r="C191" s="13">
        <v>0</v>
      </c>
      <c r="D191" s="13">
        <v>0</v>
      </c>
      <c r="E191" s="14">
        <v>0</v>
      </c>
    </row>
    <row r="192" spans="1:5" x14ac:dyDescent="0.25">
      <c r="A192" s="190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1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1</v>
      </c>
      <c r="E194" s="14">
        <v>-1</v>
      </c>
    </row>
    <row r="195" spans="1:5" ht="16.7" customHeight="1" x14ac:dyDescent="0.25">
      <c r="A195" s="11" t="s">
        <v>151</v>
      </c>
      <c r="B195" s="18"/>
      <c r="C195" s="13">
        <v>2</v>
      </c>
      <c r="D195" s="13">
        <v>4</v>
      </c>
      <c r="E195" s="14">
        <v>-0.5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2</v>
      </c>
      <c r="D199" s="13">
        <v>4</v>
      </c>
      <c r="E199" s="14">
        <v>-0.5</v>
      </c>
    </row>
    <row r="200" spans="1:5" x14ac:dyDescent="0.25">
      <c r="A200" s="189" t="s">
        <v>63</v>
      </c>
      <c r="B200" s="12" t="s">
        <v>154</v>
      </c>
      <c r="C200" s="13">
        <v>17</v>
      </c>
      <c r="D200" s="13">
        <v>6</v>
      </c>
      <c r="E200" s="14">
        <v>1.8333333333333299</v>
      </c>
    </row>
    <row r="201" spans="1:5" x14ac:dyDescent="0.25">
      <c r="A201" s="191"/>
      <c r="B201" s="12" t="s">
        <v>105</v>
      </c>
      <c r="C201" s="13">
        <v>1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1"/>
      <c r="B208" s="12" t="s">
        <v>161</v>
      </c>
      <c r="C208" s="13">
        <v>7</v>
      </c>
      <c r="D208" s="13">
        <v>11</v>
      </c>
      <c r="E208" s="14">
        <v>-0.36363636363636398</v>
      </c>
    </row>
    <row r="209" spans="1:5" ht="16.7" customHeight="1" x14ac:dyDescent="0.25">
      <c r="A209" s="11" t="s">
        <v>162</v>
      </c>
      <c r="B209" s="18"/>
      <c r="C209" s="13">
        <v>207</v>
      </c>
      <c r="D209" s="13">
        <v>201</v>
      </c>
      <c r="E209" s="14">
        <v>2.9850746268656699E-2</v>
      </c>
    </row>
    <row r="210" spans="1:5" ht="16.7" customHeight="1" x14ac:dyDescent="0.25">
      <c r="A210" s="11" t="s">
        <v>163</v>
      </c>
      <c r="B210" s="19"/>
      <c r="C210" s="16">
        <v>12</v>
      </c>
      <c r="D210" s="16">
        <v>13</v>
      </c>
      <c r="E210" s="17">
        <v>-7.69230769230769E-2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90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3</v>
      </c>
      <c r="D220" s="13">
        <v>5</v>
      </c>
      <c r="E220" s="23">
        <v>2</v>
      </c>
    </row>
    <row r="221" spans="1:5" x14ac:dyDescent="0.25">
      <c r="A221" s="190"/>
      <c r="B221" s="12" t="s">
        <v>174</v>
      </c>
      <c r="C221" s="13">
        <v>6</v>
      </c>
      <c r="D221" s="13">
        <v>5</v>
      </c>
      <c r="E221" s="23">
        <v>0</v>
      </c>
    </row>
    <row r="222" spans="1:5" x14ac:dyDescent="0.25">
      <c r="A222" s="190"/>
      <c r="B222" s="12" t="s">
        <v>175</v>
      </c>
      <c r="C222" s="13">
        <v>50</v>
      </c>
      <c r="D222" s="13">
        <v>81</v>
      </c>
      <c r="E222" s="23">
        <v>29</v>
      </c>
    </row>
    <row r="223" spans="1:5" x14ac:dyDescent="0.25">
      <c r="A223" s="190"/>
      <c r="B223" s="12" t="s">
        <v>176</v>
      </c>
      <c r="C223" s="13">
        <v>65</v>
      </c>
      <c r="D223" s="13">
        <v>62</v>
      </c>
      <c r="E223" s="23">
        <v>0</v>
      </c>
    </row>
    <row r="224" spans="1:5" x14ac:dyDescent="0.25">
      <c r="A224" s="190"/>
      <c r="B224" s="12" t="s">
        <v>177</v>
      </c>
      <c r="C224" s="13">
        <v>39</v>
      </c>
      <c r="D224" s="13">
        <v>63</v>
      </c>
      <c r="E224" s="23">
        <v>20</v>
      </c>
    </row>
    <row r="225" spans="1:5" x14ac:dyDescent="0.25">
      <c r="A225" s="190"/>
      <c r="B225" s="12" t="s">
        <v>178</v>
      </c>
      <c r="C225" s="13">
        <v>50</v>
      </c>
      <c r="D225" s="13">
        <v>64</v>
      </c>
      <c r="E225" s="23">
        <v>0</v>
      </c>
    </row>
    <row r="226" spans="1:5" x14ac:dyDescent="0.25">
      <c r="A226" s="190"/>
      <c r="B226" s="12" t="s">
        <v>179</v>
      </c>
      <c r="C226" s="13">
        <v>1</v>
      </c>
      <c r="D226" s="13">
        <v>3</v>
      </c>
      <c r="E226" s="23">
        <v>1</v>
      </c>
    </row>
    <row r="227" spans="1:5" x14ac:dyDescent="0.25">
      <c r="A227" s="190"/>
      <c r="B227" s="12" t="s">
        <v>180</v>
      </c>
      <c r="C227" s="13">
        <v>55</v>
      </c>
      <c r="D227" s="13">
        <v>12</v>
      </c>
      <c r="E227" s="23">
        <v>38</v>
      </c>
    </row>
    <row r="228" spans="1:5" x14ac:dyDescent="0.25">
      <c r="A228" s="190"/>
      <c r="B228" s="12" t="s">
        <v>181</v>
      </c>
      <c r="C228" s="13">
        <v>79</v>
      </c>
      <c r="D228" s="13">
        <v>129</v>
      </c>
      <c r="E228" s="23">
        <v>61</v>
      </c>
    </row>
    <row r="229" spans="1:5" x14ac:dyDescent="0.25">
      <c r="A229" s="190"/>
      <c r="B229" s="12" t="s">
        <v>182</v>
      </c>
      <c r="C229" s="13">
        <v>16</v>
      </c>
      <c r="D229" s="13">
        <v>17</v>
      </c>
      <c r="E229" s="23">
        <v>0</v>
      </c>
    </row>
    <row r="230" spans="1:5" x14ac:dyDescent="0.25">
      <c r="A230" s="190"/>
      <c r="B230" s="12" t="s">
        <v>183</v>
      </c>
      <c r="C230" s="13">
        <v>0</v>
      </c>
      <c r="D230" s="13">
        <v>0</v>
      </c>
      <c r="E230" s="23">
        <v>0</v>
      </c>
    </row>
    <row r="231" spans="1:5" x14ac:dyDescent="0.25">
      <c r="A231" s="190"/>
      <c r="B231" s="12" t="s">
        <v>184</v>
      </c>
      <c r="C231" s="13">
        <v>1</v>
      </c>
      <c r="D231" s="13">
        <v>1</v>
      </c>
      <c r="E231" s="23">
        <v>0</v>
      </c>
    </row>
    <row r="232" spans="1:5" x14ac:dyDescent="0.25">
      <c r="A232" s="191"/>
      <c r="B232" s="12" t="s">
        <v>185</v>
      </c>
      <c r="C232" s="13">
        <v>1</v>
      </c>
      <c r="D232" s="13">
        <v>0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366</v>
      </c>
      <c r="D233" s="24">
        <v>442</v>
      </c>
      <c r="E233" s="25">
        <v>151</v>
      </c>
    </row>
    <row r="234" spans="1:5" x14ac:dyDescent="0.25">
      <c r="A234" s="189" t="s">
        <v>187</v>
      </c>
      <c r="B234" s="12" t="s">
        <v>188</v>
      </c>
      <c r="C234" s="13">
        <v>1</v>
      </c>
      <c r="D234" s="13">
        <v>1</v>
      </c>
      <c r="E234" s="23">
        <v>0</v>
      </c>
    </row>
    <row r="235" spans="1:5" x14ac:dyDescent="0.25">
      <c r="A235" s="190"/>
      <c r="B235" s="12" t="s">
        <v>189</v>
      </c>
      <c r="C235" s="13">
        <v>6</v>
      </c>
      <c r="D235" s="13">
        <v>12</v>
      </c>
      <c r="E235" s="23">
        <v>3</v>
      </c>
    </row>
    <row r="236" spans="1:5" x14ac:dyDescent="0.25">
      <c r="A236" s="191"/>
      <c r="B236" s="12" t="s">
        <v>190</v>
      </c>
      <c r="C236" s="13">
        <v>1</v>
      </c>
      <c r="D236" s="13">
        <v>1</v>
      </c>
      <c r="E236" s="23">
        <v>0</v>
      </c>
    </row>
    <row r="237" spans="1:5" ht="16.7" customHeight="1" x14ac:dyDescent="0.25">
      <c r="A237" s="192" t="s">
        <v>186</v>
      </c>
      <c r="B237" s="193"/>
      <c r="C237" s="24">
        <v>8</v>
      </c>
      <c r="D237" s="24">
        <v>14</v>
      </c>
      <c r="E237" s="25">
        <v>3</v>
      </c>
    </row>
    <row r="238" spans="1:5" x14ac:dyDescent="0.25">
      <c r="A238" s="189" t="s">
        <v>191</v>
      </c>
      <c r="B238" s="12" t="s">
        <v>192</v>
      </c>
      <c r="C238" s="13">
        <v>3</v>
      </c>
      <c r="D238" s="13">
        <v>3</v>
      </c>
      <c r="E238" s="23">
        <v>0</v>
      </c>
    </row>
    <row r="239" spans="1:5" x14ac:dyDescent="0.25">
      <c r="A239" s="190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90"/>
      <c r="B240" s="12" t="s">
        <v>194</v>
      </c>
      <c r="C240" s="13">
        <v>0</v>
      </c>
      <c r="D240" s="13">
        <v>1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9</v>
      </c>
      <c r="D242" s="13">
        <v>10</v>
      </c>
      <c r="E242" s="23">
        <v>0</v>
      </c>
    </row>
    <row r="243" spans="1:5" x14ac:dyDescent="0.25">
      <c r="A243" s="190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70</v>
      </c>
      <c r="D245" s="13">
        <v>88</v>
      </c>
      <c r="E245" s="23">
        <v>7</v>
      </c>
    </row>
    <row r="246" spans="1:5" x14ac:dyDescent="0.25">
      <c r="A246" s="190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0"/>
      <c r="B247" s="12" t="s">
        <v>201</v>
      </c>
      <c r="C247" s="13">
        <v>11</v>
      </c>
      <c r="D247" s="13">
        <v>18</v>
      </c>
      <c r="E247" s="23">
        <v>0</v>
      </c>
    </row>
    <row r="248" spans="1:5" x14ac:dyDescent="0.25">
      <c r="A248" s="190"/>
      <c r="B248" s="12" t="s">
        <v>202</v>
      </c>
      <c r="C248" s="13">
        <v>3</v>
      </c>
      <c r="D248" s="13">
        <v>5</v>
      </c>
      <c r="E248" s="23">
        <v>2</v>
      </c>
    </row>
    <row r="249" spans="1:5" x14ac:dyDescent="0.25">
      <c r="A249" s="190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2</v>
      </c>
      <c r="D251" s="13">
        <v>3</v>
      </c>
      <c r="E251" s="23">
        <v>0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1</v>
      </c>
      <c r="E255" s="23">
        <v>0</v>
      </c>
    </row>
    <row r="256" spans="1:5" x14ac:dyDescent="0.25">
      <c r="A256" s="190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5</v>
      </c>
      <c r="D257" s="13">
        <v>9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9</v>
      </c>
      <c r="D259" s="13">
        <v>12</v>
      </c>
      <c r="E259" s="23">
        <v>4</v>
      </c>
    </row>
    <row r="260" spans="1:5" x14ac:dyDescent="0.25">
      <c r="A260" s="190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90"/>
      <c r="B261" s="12" t="s">
        <v>215</v>
      </c>
      <c r="C261" s="13">
        <v>0</v>
      </c>
      <c r="D261" s="13">
        <v>0</v>
      </c>
      <c r="E261" s="23">
        <v>0</v>
      </c>
    </row>
    <row r="262" spans="1:5" x14ac:dyDescent="0.25">
      <c r="A262" s="190"/>
      <c r="B262" s="12" t="s">
        <v>216</v>
      </c>
      <c r="C262" s="13">
        <v>3</v>
      </c>
      <c r="D262" s="13">
        <v>2</v>
      </c>
      <c r="E262" s="23">
        <v>2</v>
      </c>
    </row>
    <row r="263" spans="1:5" x14ac:dyDescent="0.25">
      <c r="A263" s="190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0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1</v>
      </c>
      <c r="D266" s="13">
        <v>1</v>
      </c>
      <c r="E266" s="23">
        <v>0</v>
      </c>
    </row>
    <row r="267" spans="1:5" x14ac:dyDescent="0.25">
      <c r="A267" s="190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0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1"/>
      <c r="B270" s="12" t="s">
        <v>224</v>
      </c>
      <c r="C270" s="13">
        <v>7</v>
      </c>
      <c r="D270" s="13">
        <v>10</v>
      </c>
      <c r="E270" s="23">
        <v>0</v>
      </c>
    </row>
    <row r="271" spans="1:5" ht="16.7" customHeight="1" x14ac:dyDescent="0.25">
      <c r="A271" s="192" t="s">
        <v>186</v>
      </c>
      <c r="B271" s="193"/>
      <c r="C271" s="24">
        <v>123</v>
      </c>
      <c r="D271" s="24">
        <v>163</v>
      </c>
      <c r="E271" s="25">
        <v>15</v>
      </c>
    </row>
    <row r="272" spans="1:5" ht="16.7" customHeight="1" x14ac:dyDescent="0.25">
      <c r="A272" s="11" t="s">
        <v>225</v>
      </c>
      <c r="B272" s="12" t="s">
        <v>226</v>
      </c>
      <c r="C272" s="13">
        <v>2</v>
      </c>
      <c r="D272" s="13">
        <v>4</v>
      </c>
      <c r="E272" s="23">
        <v>6</v>
      </c>
    </row>
    <row r="273" spans="1:5" ht="16.7" customHeight="1" x14ac:dyDescent="0.25">
      <c r="A273" s="192" t="s">
        <v>186</v>
      </c>
      <c r="B273" s="193"/>
      <c r="C273" s="24">
        <v>2</v>
      </c>
      <c r="D273" s="24">
        <v>4</v>
      </c>
      <c r="E273" s="25">
        <v>6</v>
      </c>
    </row>
    <row r="274" spans="1:5" x14ac:dyDescent="0.25">
      <c r="A274" s="189" t="s">
        <v>227</v>
      </c>
      <c r="B274" s="12" t="s">
        <v>228</v>
      </c>
      <c r="C274" s="13">
        <v>1</v>
      </c>
      <c r="D274" s="13">
        <v>1</v>
      </c>
      <c r="E274" s="23">
        <v>0</v>
      </c>
    </row>
    <row r="275" spans="1:5" x14ac:dyDescent="0.25">
      <c r="A275" s="190"/>
      <c r="B275" s="12" t="s">
        <v>229</v>
      </c>
      <c r="C275" s="13">
        <v>0</v>
      </c>
      <c r="D275" s="13">
        <v>1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0</v>
      </c>
      <c r="D277" s="13">
        <v>0</v>
      </c>
      <c r="E277" s="23">
        <v>0</v>
      </c>
    </row>
    <row r="278" spans="1:5" x14ac:dyDescent="0.25">
      <c r="A278" s="190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1</v>
      </c>
      <c r="D283" s="24">
        <v>2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0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0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90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90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0</v>
      </c>
      <c r="D293" s="13">
        <v>0</v>
      </c>
      <c r="E293" s="23">
        <v>0</v>
      </c>
    </row>
    <row r="294" spans="1:5" x14ac:dyDescent="0.25">
      <c r="A294" s="190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1</v>
      </c>
      <c r="D296" s="13">
        <v>5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1</v>
      </c>
      <c r="D299" s="24">
        <v>5</v>
      </c>
      <c r="E299" s="25">
        <v>0</v>
      </c>
    </row>
    <row r="300" spans="1:5" x14ac:dyDescent="0.25">
      <c r="A300" s="189" t="s">
        <v>252</v>
      </c>
      <c r="B300" s="12" t="s">
        <v>253</v>
      </c>
      <c r="C300" s="13">
        <v>0</v>
      </c>
      <c r="D300" s="13">
        <v>1</v>
      </c>
      <c r="E300" s="23">
        <v>1</v>
      </c>
    </row>
    <row r="301" spans="1:5" x14ac:dyDescent="0.25">
      <c r="A301" s="190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1"/>
      <c r="B302" s="12" t="s">
        <v>255</v>
      </c>
      <c r="C302" s="13">
        <v>2</v>
      </c>
      <c r="D302" s="13">
        <v>2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2</v>
      </c>
      <c r="D303" s="24">
        <v>3</v>
      </c>
      <c r="E303" s="25">
        <v>1</v>
      </c>
    </row>
    <row r="304" spans="1:5" x14ac:dyDescent="0.25">
      <c r="A304" s="189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0"/>
      <c r="B305" s="12" t="s">
        <v>258</v>
      </c>
      <c r="C305" s="13">
        <v>32</v>
      </c>
      <c r="D305" s="13">
        <v>80</v>
      </c>
      <c r="E305" s="23">
        <v>0</v>
      </c>
    </row>
    <row r="306" spans="1:5" x14ac:dyDescent="0.25">
      <c r="A306" s="191"/>
      <c r="B306" s="12" t="s">
        <v>259</v>
      </c>
      <c r="C306" s="13">
        <v>0</v>
      </c>
      <c r="D306" s="13">
        <v>0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32</v>
      </c>
      <c r="D307" s="24">
        <v>80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11</v>
      </c>
      <c r="D309" s="13">
        <v>0</v>
      </c>
      <c r="E309" s="23">
        <v>0</v>
      </c>
    </row>
    <row r="310" spans="1:5" x14ac:dyDescent="0.25">
      <c r="A310" s="190"/>
      <c r="B310" s="12" t="s">
        <v>263</v>
      </c>
      <c r="C310" s="13">
        <v>8</v>
      </c>
      <c r="D310" s="13">
        <v>0</v>
      </c>
      <c r="E310" s="23">
        <v>0</v>
      </c>
    </row>
    <row r="311" spans="1:5" x14ac:dyDescent="0.25">
      <c r="A311" s="190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0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90"/>
      <c r="B315" s="12" t="s">
        <v>267</v>
      </c>
      <c r="C315" s="13">
        <v>20</v>
      </c>
      <c r="D315" s="13">
        <v>19</v>
      </c>
      <c r="E315" s="23">
        <v>0</v>
      </c>
    </row>
    <row r="316" spans="1:5" x14ac:dyDescent="0.25">
      <c r="A316" s="190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39</v>
      </c>
      <c r="D321" s="24">
        <v>19</v>
      </c>
      <c r="E321" s="25">
        <v>0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2</v>
      </c>
      <c r="D323" s="13">
        <v>2</v>
      </c>
      <c r="E323" s="23">
        <v>0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28</v>
      </c>
      <c r="D325" s="13">
        <v>31</v>
      </c>
      <c r="E325" s="23">
        <v>0</v>
      </c>
    </row>
    <row r="326" spans="1:5" x14ac:dyDescent="0.25">
      <c r="A326" s="190"/>
      <c r="B326" s="12" t="s">
        <v>200</v>
      </c>
      <c r="C326" s="13">
        <v>4</v>
      </c>
      <c r="D326" s="13">
        <v>3</v>
      </c>
      <c r="E326" s="23">
        <v>0</v>
      </c>
    </row>
    <row r="327" spans="1:5" x14ac:dyDescent="0.25">
      <c r="A327" s="190"/>
      <c r="B327" s="12" t="s">
        <v>201</v>
      </c>
      <c r="C327" s="13">
        <v>9</v>
      </c>
      <c r="D327" s="13">
        <v>12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0"/>
      <c r="B335" s="12" t="s">
        <v>280</v>
      </c>
      <c r="C335" s="13">
        <v>218</v>
      </c>
      <c r="D335" s="13">
        <v>214</v>
      </c>
      <c r="E335" s="23">
        <v>131</v>
      </c>
    </row>
    <row r="336" spans="1:5" x14ac:dyDescent="0.25">
      <c r="A336" s="190"/>
      <c r="B336" s="12" t="s">
        <v>281</v>
      </c>
      <c r="C336" s="13">
        <v>33</v>
      </c>
      <c r="D336" s="13">
        <v>23</v>
      </c>
      <c r="E336" s="23">
        <v>0</v>
      </c>
    </row>
    <row r="337" spans="1:5" x14ac:dyDescent="0.25">
      <c r="A337" s="190"/>
      <c r="B337" s="12" t="s">
        <v>282</v>
      </c>
      <c r="C337" s="13">
        <v>4</v>
      </c>
      <c r="D337" s="13">
        <v>1</v>
      </c>
      <c r="E337" s="23">
        <v>0</v>
      </c>
    </row>
    <row r="338" spans="1:5" x14ac:dyDescent="0.25">
      <c r="A338" s="190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0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0"/>
      <c r="B340" s="12" t="s">
        <v>284</v>
      </c>
      <c r="C340" s="13">
        <v>2</v>
      </c>
      <c r="D340" s="13">
        <v>2</v>
      </c>
      <c r="E340" s="23">
        <v>0</v>
      </c>
    </row>
    <row r="341" spans="1:5" x14ac:dyDescent="0.25">
      <c r="A341" s="190"/>
      <c r="B341" s="12" t="s">
        <v>285</v>
      </c>
      <c r="C341" s="13">
        <v>2</v>
      </c>
      <c r="D341" s="13">
        <v>1</v>
      </c>
      <c r="E341" s="23">
        <v>0</v>
      </c>
    </row>
    <row r="342" spans="1:5" x14ac:dyDescent="0.25">
      <c r="A342" s="190"/>
      <c r="B342" s="12" t="s">
        <v>221</v>
      </c>
      <c r="C342" s="13">
        <v>1</v>
      </c>
      <c r="D342" s="13">
        <v>1</v>
      </c>
      <c r="E342" s="23">
        <v>0</v>
      </c>
    </row>
    <row r="343" spans="1:5" x14ac:dyDescent="0.25">
      <c r="A343" s="191"/>
      <c r="B343" s="12" t="s">
        <v>224</v>
      </c>
      <c r="C343" s="13">
        <v>124</v>
      </c>
      <c r="D343" s="13">
        <v>133</v>
      </c>
      <c r="E343" s="23">
        <v>3</v>
      </c>
    </row>
    <row r="344" spans="1:5" ht="16.7" customHeight="1" x14ac:dyDescent="0.25">
      <c r="A344" s="192" t="s">
        <v>186</v>
      </c>
      <c r="B344" s="193"/>
      <c r="C344" s="26">
        <v>427</v>
      </c>
      <c r="D344" s="26">
        <v>423</v>
      </c>
      <c r="E344" s="27">
        <v>134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922</v>
      </c>
      <c r="G2" s="98" t="s">
        <v>920</v>
      </c>
      <c r="H2" s="98" t="s">
        <v>906</v>
      </c>
      <c r="I2" s="98" t="s">
        <v>905</v>
      </c>
      <c r="J2" s="98" t="s">
        <v>639</v>
      </c>
      <c r="K2" s="98" t="s">
        <v>905</v>
      </c>
      <c r="L2" s="98" t="s">
        <v>909</v>
      </c>
      <c r="M2" s="98" t="s">
        <v>911</v>
      </c>
      <c r="O2" s="98" t="s">
        <v>639</v>
      </c>
      <c r="P2" s="98" t="s">
        <v>950</v>
      </c>
      <c r="Q2" s="98" t="s">
        <v>950</v>
      </c>
      <c r="R2" s="98" t="s">
        <v>704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C2" s="98" t="s">
        <v>803</v>
      </c>
      <c r="AD2" s="98" t="s">
        <v>473</v>
      </c>
      <c r="AE2" s="98" t="s">
        <v>845</v>
      </c>
      <c r="AF2" s="98" t="s">
        <v>855</v>
      </c>
      <c r="AI2" s="98" t="s">
        <v>175</v>
      </c>
      <c r="AL2" s="98" t="s">
        <v>473</v>
      </c>
      <c r="AM2" s="98" t="s">
        <v>474</v>
      </c>
      <c r="AN2" s="98" t="s">
        <v>473</v>
      </c>
      <c r="AO2" s="98" t="s">
        <v>473</v>
      </c>
      <c r="AT2" s="98" t="s">
        <v>475</v>
      </c>
      <c r="AV2" s="98" t="s">
        <v>473</v>
      </c>
      <c r="AW2" s="98" t="s">
        <v>845</v>
      </c>
      <c r="AX2" s="98" t="s">
        <v>848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F3" s="98" t="s">
        <v>105</v>
      </c>
      <c r="G3" s="98" t="s">
        <v>105</v>
      </c>
      <c r="H3" s="98" t="s">
        <v>919</v>
      </c>
      <c r="I3" s="98" t="s">
        <v>906</v>
      </c>
      <c r="J3" s="98" t="s">
        <v>105</v>
      </c>
      <c r="K3" s="98" t="s">
        <v>906</v>
      </c>
      <c r="O3" s="98" t="s">
        <v>920</v>
      </c>
      <c r="P3" s="98" t="s">
        <v>952</v>
      </c>
      <c r="Q3" s="98" t="s">
        <v>907</v>
      </c>
      <c r="R3" s="98" t="s">
        <v>707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C3" s="98" t="s">
        <v>804</v>
      </c>
      <c r="AD3" s="98" t="s">
        <v>474</v>
      </c>
      <c r="AE3" s="98" t="s">
        <v>846</v>
      </c>
      <c r="AF3" s="98" t="s">
        <v>787</v>
      </c>
      <c r="AI3" s="98" t="s">
        <v>176</v>
      </c>
      <c r="AL3" s="98" t="s">
        <v>474</v>
      </c>
      <c r="AM3" s="98" t="s">
        <v>475</v>
      </c>
      <c r="AN3" s="98" t="s">
        <v>474</v>
      </c>
      <c r="AO3" s="98" t="s">
        <v>474</v>
      </c>
      <c r="AT3" s="98" t="s">
        <v>478</v>
      </c>
      <c r="AV3" s="98" t="s">
        <v>474</v>
      </c>
      <c r="AW3" s="98" t="s">
        <v>848</v>
      </c>
      <c r="AX3" s="98" t="s">
        <v>456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909</v>
      </c>
      <c r="H4" s="98" t="s">
        <v>920</v>
      </c>
      <c r="I4" s="98" t="s">
        <v>639</v>
      </c>
      <c r="K4" s="98" t="s">
        <v>909</v>
      </c>
      <c r="O4" s="98" t="s">
        <v>923</v>
      </c>
      <c r="P4" s="98" t="s">
        <v>955</v>
      </c>
      <c r="Q4" s="98" t="s">
        <v>952</v>
      </c>
      <c r="R4" s="98" t="s">
        <v>708</v>
      </c>
      <c r="S4" s="98" t="s">
        <v>952</v>
      </c>
      <c r="T4" s="98" t="s">
        <v>952</v>
      </c>
      <c r="U4" s="98" t="s">
        <v>705</v>
      </c>
      <c r="V4" s="98" t="s">
        <v>27</v>
      </c>
      <c r="W4" s="98" t="s">
        <v>1035</v>
      </c>
      <c r="AD4" s="98" t="s">
        <v>475</v>
      </c>
      <c r="AE4" s="98" t="s">
        <v>849</v>
      </c>
      <c r="AI4" s="98" t="s">
        <v>177</v>
      </c>
      <c r="AL4" s="98" t="s">
        <v>475</v>
      </c>
      <c r="AM4" s="98" t="s">
        <v>477</v>
      </c>
      <c r="AN4" s="98" t="s">
        <v>475</v>
      </c>
      <c r="AO4" s="98" t="s">
        <v>475</v>
      </c>
      <c r="AV4" s="98" t="s">
        <v>475</v>
      </c>
      <c r="AW4" s="98" t="s">
        <v>456</v>
      </c>
      <c r="AX4" s="98" t="s">
        <v>849</v>
      </c>
    </row>
    <row r="5" spans="1:50" x14ac:dyDescent="0.2">
      <c r="A5" s="98" t="s">
        <v>694</v>
      </c>
      <c r="B5" s="98" t="s">
        <v>103</v>
      </c>
      <c r="C5" s="98" t="s">
        <v>146</v>
      </c>
      <c r="D5" s="98" t="s">
        <v>913</v>
      </c>
      <c r="E5" s="98" t="s">
        <v>639</v>
      </c>
      <c r="H5" s="98" t="s">
        <v>105</v>
      </c>
      <c r="I5" s="98" t="s">
        <v>923</v>
      </c>
      <c r="K5" s="98" t="s">
        <v>929</v>
      </c>
      <c r="O5" s="98" t="s">
        <v>105</v>
      </c>
      <c r="Q5" s="98" t="s">
        <v>955</v>
      </c>
      <c r="R5" s="98" t="s">
        <v>709</v>
      </c>
      <c r="S5" s="98" t="s">
        <v>955</v>
      </c>
      <c r="T5" s="98" t="s">
        <v>955</v>
      </c>
      <c r="U5" s="98" t="s">
        <v>706</v>
      </c>
      <c r="V5" s="98" t="s">
        <v>28</v>
      </c>
      <c r="AD5" s="98" t="s">
        <v>477</v>
      </c>
      <c r="AI5" s="98" t="s">
        <v>178</v>
      </c>
      <c r="AL5" s="98" t="s">
        <v>477</v>
      </c>
      <c r="AM5" s="98" t="s">
        <v>478</v>
      </c>
      <c r="AN5" s="98" t="s">
        <v>477</v>
      </c>
      <c r="AO5" s="98" t="s">
        <v>476</v>
      </c>
      <c r="AV5" s="98" t="s">
        <v>476</v>
      </c>
      <c r="AW5" s="98" t="s">
        <v>849</v>
      </c>
    </row>
    <row r="6" spans="1:50" x14ac:dyDescent="0.2">
      <c r="B6" s="98" t="s">
        <v>104</v>
      </c>
      <c r="C6" s="98" t="s">
        <v>1012</v>
      </c>
      <c r="D6" s="98" t="s">
        <v>639</v>
      </c>
      <c r="E6" s="98" t="s">
        <v>918</v>
      </c>
      <c r="I6" s="98" t="s">
        <v>105</v>
      </c>
      <c r="R6" s="98" t="s">
        <v>710</v>
      </c>
      <c r="U6" s="98" t="s">
        <v>761</v>
      </c>
      <c r="V6" s="98" t="s">
        <v>29</v>
      </c>
      <c r="AD6" s="98" t="s">
        <v>478</v>
      </c>
      <c r="AI6" s="98" t="s">
        <v>180</v>
      </c>
      <c r="AL6" s="98" t="s">
        <v>478</v>
      </c>
      <c r="AN6" s="98" t="s">
        <v>478</v>
      </c>
      <c r="AO6" s="98" t="s">
        <v>477</v>
      </c>
      <c r="AV6" s="98" t="s">
        <v>477</v>
      </c>
    </row>
    <row r="7" spans="1:50" x14ac:dyDescent="0.2">
      <c r="C7" s="98" t="s">
        <v>1014</v>
      </c>
      <c r="D7" s="98" t="s">
        <v>923</v>
      </c>
      <c r="E7" s="98" t="s">
        <v>919</v>
      </c>
      <c r="R7" s="98" t="s">
        <v>712</v>
      </c>
      <c r="AD7" s="98" t="s">
        <v>479</v>
      </c>
      <c r="AI7" s="98" t="s">
        <v>181</v>
      </c>
      <c r="AN7" s="98" t="s">
        <v>479</v>
      </c>
      <c r="AO7" s="98" t="s">
        <v>478</v>
      </c>
      <c r="AV7" s="98" t="s">
        <v>478</v>
      </c>
    </row>
    <row r="8" spans="1:50" x14ac:dyDescent="0.2">
      <c r="C8" s="98" t="s">
        <v>253</v>
      </c>
      <c r="D8" s="98" t="s">
        <v>929</v>
      </c>
      <c r="E8" s="98" t="s">
        <v>923</v>
      </c>
      <c r="AI8" s="98" t="s">
        <v>182</v>
      </c>
      <c r="AO8" s="98" t="s">
        <v>479</v>
      </c>
    </row>
    <row r="9" spans="1:50" x14ac:dyDescent="0.2">
      <c r="C9" s="98" t="s">
        <v>1015</v>
      </c>
      <c r="D9" s="98" t="s">
        <v>105</v>
      </c>
      <c r="E9" s="98" t="s">
        <v>928</v>
      </c>
      <c r="AI9" s="98" t="s">
        <v>105</v>
      </c>
    </row>
    <row r="10" spans="1:50" x14ac:dyDescent="0.2">
      <c r="C10" s="98" t="s">
        <v>260</v>
      </c>
      <c r="E10" s="98" t="s">
        <v>930</v>
      </c>
    </row>
    <row r="11" spans="1:50" x14ac:dyDescent="0.2">
      <c r="C11" s="98" t="s">
        <v>273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68</v>
      </c>
      <c r="D4" s="92">
        <f>SUM(DatosViolenciaGénero!D52:D58)</f>
        <v>55</v>
      </c>
    </row>
    <row r="5" spans="2:4" x14ac:dyDescent="0.2">
      <c r="B5" s="91" t="s">
        <v>907</v>
      </c>
      <c r="C5" s="92">
        <f>SUM(DatosViolenciaGénero!C59:C62)</f>
        <v>41</v>
      </c>
      <c r="D5" s="92">
        <f>SUM(DatosViolenciaGénero!D59:D62)</f>
        <v>31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1</v>
      </c>
      <c r="D7" s="92">
        <f>SUM(DatosViolenciaGénero!D64:D66)</f>
        <v>1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0</v>
      </c>
    </row>
    <row r="10" spans="2:4" ht="12.75" customHeight="1" x14ac:dyDescent="0.2">
      <c r="B10" s="91" t="s">
        <v>955</v>
      </c>
      <c r="C10" s="92">
        <f>SUM(DatosViolenciaGénero!C68:C71)</f>
        <v>29</v>
      </c>
      <c r="D10" s="92">
        <f>SUM(DatosViolenciaGénero!D68:D71)</f>
        <v>27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54</v>
      </c>
    </row>
    <row r="16" spans="2:4" ht="13.5" thickBot="1" x14ac:dyDescent="0.25">
      <c r="B16" s="95" t="s">
        <v>958</v>
      </c>
      <c r="C16" s="96">
        <f>DatosViolenciaGénero!C34</f>
        <v>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14</v>
      </c>
      <c r="D4" s="92">
        <f>SUM(DatosViolenciaDoméstica!D40:D46)</f>
        <v>13</v>
      </c>
    </row>
    <row r="5" spans="2:4" x14ac:dyDescent="0.2">
      <c r="B5" s="91" t="s">
        <v>907</v>
      </c>
      <c r="C5" s="92">
        <f>SUM(DatosViolenciaDoméstica!C47:C50)</f>
        <v>0</v>
      </c>
      <c r="D5" s="92">
        <f>SUM(DatosViolenciaDoméstica!D47:D50)</f>
        <v>1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2</v>
      </c>
      <c r="D7" s="92">
        <f>SUM(DatosViolenciaDoméstica!D52:D54)</f>
        <v>2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2</v>
      </c>
      <c r="D10" s="92">
        <f>SUM(DatosViolenciaDoméstica!D56:D58)</f>
        <v>3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3</v>
      </c>
    </row>
    <row r="16" spans="2:4" ht="13.5" thickBot="1" x14ac:dyDescent="0.25">
      <c r="B16" s="95" t="s">
        <v>958</v>
      </c>
      <c r="C16" s="96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27</v>
      </c>
    </row>
    <row r="5" spans="2:3" x14ac:dyDescent="0.2">
      <c r="B5" s="85" t="s">
        <v>942</v>
      </c>
      <c r="C5" s="87">
        <f>DatosMenores!C62</f>
        <v>8</v>
      </c>
    </row>
    <row r="6" spans="2:3" x14ac:dyDescent="0.2">
      <c r="B6" s="85" t="s">
        <v>943</v>
      </c>
      <c r="C6" s="87">
        <f>DatosMenores!C63</f>
        <v>5</v>
      </c>
    </row>
    <row r="7" spans="2:3" ht="25.5" x14ac:dyDescent="0.2">
      <c r="B7" s="85" t="s">
        <v>944</v>
      </c>
      <c r="C7" s="87">
        <f>DatosMenores!C66</f>
        <v>5</v>
      </c>
    </row>
    <row r="8" spans="2:3" ht="25.5" x14ac:dyDescent="0.2">
      <c r="B8" s="85" t="s">
        <v>684</v>
      </c>
      <c r="C8" s="87">
        <f>DatosMenores!C67</f>
        <v>9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0</v>
      </c>
    </row>
    <row r="11" spans="2:3" x14ac:dyDescent="0.2">
      <c r="B11" s="85" t="s">
        <v>946</v>
      </c>
      <c r="C11" s="87">
        <f>DatosMenores!C69</f>
        <v>4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2264</v>
      </c>
      <c r="E11" s="69">
        <f>DatosDelitos!G5+DatosDelitos!G13-DatosDelitos!G17</f>
        <v>51</v>
      </c>
      <c r="F11" s="69">
        <f>DatosDelitos!H5+DatosDelitos!H13-DatosDelitos!H17</f>
        <v>31</v>
      </c>
      <c r="G11" s="69">
        <f>DatosDelitos!I5+DatosDelitos!I13-DatosDelitos!I17</f>
        <v>2</v>
      </c>
      <c r="H11" s="70">
        <f>DatosDelitos!J5+DatosDelitos!J13-DatosDelitos!J17</f>
        <v>0</v>
      </c>
      <c r="I11" s="70">
        <f>DatosDelitos!K5+DatosDelitos!K13-DatosDelitos!K17</f>
        <v>0</v>
      </c>
      <c r="J11" s="70">
        <f>DatosDelitos!L5+DatosDelitos!L13-DatosDelitos!L17</f>
        <v>0</v>
      </c>
      <c r="K11" s="70">
        <f>DatosDelitos!N5+DatosDelitos!N13-DatosDelitos!N17</f>
        <v>1</v>
      </c>
      <c r="L11" s="71">
        <f>DatosDelitos!O5+DatosDelitos!O13-DatosDelitos!O17</f>
        <v>50</v>
      </c>
    </row>
    <row r="12" spans="2:13" ht="13.15" customHeight="1" x14ac:dyDescent="0.2">
      <c r="B12" s="225" t="s">
        <v>274</v>
      </c>
      <c r="C12" s="225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1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255</v>
      </c>
      <c r="E15" s="73">
        <f>DatosDelitos!G17+DatosDelitos!G44</f>
        <v>86</v>
      </c>
      <c r="F15" s="73">
        <f>DatosDelitos!H16+DatosDelitos!H44</f>
        <v>12</v>
      </c>
      <c r="G15" s="73">
        <f>DatosDelitos!I17+DatosDelitos!I44</f>
        <v>1</v>
      </c>
      <c r="H15" s="73">
        <f>DatosDelitos!J17+DatosDelitos!J44</f>
        <v>0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1</v>
      </c>
      <c r="L15" s="74">
        <f>DatosDelitos!O17+DatosDelitos!O44</f>
        <v>35</v>
      </c>
    </row>
    <row r="16" spans="2:13" ht="13.15" customHeight="1" x14ac:dyDescent="0.2">
      <c r="B16" s="225" t="s">
        <v>907</v>
      </c>
      <c r="C16" s="225"/>
      <c r="D16" s="72">
        <f>DatosDelitos!B30</f>
        <v>304</v>
      </c>
      <c r="E16" s="73">
        <f>DatosDelitos!G30</f>
        <v>18</v>
      </c>
      <c r="F16" s="73">
        <f>DatosDelitos!H30</f>
        <v>26</v>
      </c>
      <c r="G16" s="73">
        <f>DatosDelitos!I30</f>
        <v>0</v>
      </c>
      <c r="H16" s="73">
        <f>DatosDelitos!J30</f>
        <v>0</v>
      </c>
      <c r="I16" s="73">
        <f>DatosDelitos!K30</f>
        <v>0</v>
      </c>
      <c r="J16" s="73">
        <f>DatosDelitos!L30</f>
        <v>0</v>
      </c>
      <c r="K16" s="73">
        <f>DatosDelitos!N30</f>
        <v>0</v>
      </c>
      <c r="L16" s="74">
        <f>DatosDelitos!O30</f>
        <v>34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4</v>
      </c>
      <c r="E17" s="73">
        <f>DatosDelitos!G42-DatosDelitos!G44</f>
        <v>0</v>
      </c>
      <c r="F17" s="73">
        <f>DatosDelitos!H42-DatosDelitos!H44</f>
        <v>0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25" t="s">
        <v>909</v>
      </c>
      <c r="C18" s="225"/>
      <c r="D18" s="72">
        <f>DatosDelitos!B50</f>
        <v>51</v>
      </c>
      <c r="E18" s="73">
        <f>DatosDelitos!G50</f>
        <v>5</v>
      </c>
      <c r="F18" s="73">
        <f>DatosDelitos!H50</f>
        <v>4</v>
      </c>
      <c r="G18" s="73">
        <f>DatosDelitos!I50</f>
        <v>3</v>
      </c>
      <c r="H18" s="73">
        <f>DatosDelitos!J50</f>
        <v>2</v>
      </c>
      <c r="I18" s="73">
        <f>DatosDelitos!K50</f>
        <v>0</v>
      </c>
      <c r="J18" s="73">
        <f>DatosDelitos!L50</f>
        <v>0</v>
      </c>
      <c r="K18" s="73">
        <f>DatosDelitos!N50</f>
        <v>2</v>
      </c>
      <c r="L18" s="74">
        <f>DatosDelitos!O50</f>
        <v>2</v>
      </c>
    </row>
    <row r="19" spans="2:12" ht="13.15" customHeight="1" x14ac:dyDescent="0.2">
      <c r="B19" s="225" t="s">
        <v>910</v>
      </c>
      <c r="C19" s="225"/>
      <c r="D19" s="72">
        <f>DatosDelitos!B72</f>
        <v>2</v>
      </c>
      <c r="E19" s="73">
        <f>DatosDelitos!G72</f>
        <v>0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0</v>
      </c>
    </row>
    <row r="20" spans="2:12" ht="27" customHeight="1" x14ac:dyDescent="0.2">
      <c r="B20" s="225" t="s">
        <v>911</v>
      </c>
      <c r="C20" s="225"/>
      <c r="D20" s="72">
        <f>DatosDelitos!B74</f>
        <v>7</v>
      </c>
      <c r="E20" s="73">
        <f>DatosDelitos!G74</f>
        <v>0</v>
      </c>
      <c r="F20" s="73">
        <f>DatosDelitos!H74</f>
        <v>0</v>
      </c>
      <c r="G20" s="73">
        <f>DatosDelitos!I74</f>
        <v>0</v>
      </c>
      <c r="H20" s="73">
        <f>DatosDelitos!J74</f>
        <v>0</v>
      </c>
      <c r="I20" s="73">
        <f>DatosDelitos!K74</f>
        <v>1</v>
      </c>
      <c r="J20" s="73">
        <f>DatosDelitos!L74</f>
        <v>0</v>
      </c>
      <c r="K20" s="73">
        <f>DatosDelitos!N74</f>
        <v>0</v>
      </c>
      <c r="L20" s="74">
        <f>DatosDelitos!O74</f>
        <v>1</v>
      </c>
    </row>
    <row r="21" spans="2:12" ht="13.15" customHeight="1" x14ac:dyDescent="0.2">
      <c r="B21" s="226" t="s">
        <v>912</v>
      </c>
      <c r="C21" s="226"/>
      <c r="D21" s="72">
        <f>DatosDelitos!B81</f>
        <v>35</v>
      </c>
      <c r="E21" s="73">
        <f>DatosDelitos!G81</f>
        <v>4</v>
      </c>
      <c r="F21" s="73">
        <f>DatosDelitos!H81</f>
        <v>1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4</v>
      </c>
    </row>
    <row r="22" spans="2:12" ht="13.15" customHeight="1" x14ac:dyDescent="0.2">
      <c r="B22" s="225" t="s">
        <v>913</v>
      </c>
      <c r="C22" s="225"/>
      <c r="D22" s="72">
        <f>DatosDelitos!B84</f>
        <v>115</v>
      </c>
      <c r="E22" s="73">
        <f>DatosDelitos!G84</f>
        <v>22</v>
      </c>
      <c r="F22" s="73">
        <f>DatosDelitos!H84</f>
        <v>15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11</v>
      </c>
    </row>
    <row r="23" spans="2:12" ht="13.15" customHeight="1" x14ac:dyDescent="0.2">
      <c r="B23" s="225" t="s">
        <v>639</v>
      </c>
      <c r="C23" s="225"/>
      <c r="D23" s="72">
        <f>DatosDelitos!B96</f>
        <v>1114</v>
      </c>
      <c r="E23" s="73">
        <f>DatosDelitos!G96</f>
        <v>208</v>
      </c>
      <c r="F23" s="73">
        <f>DatosDelitos!H96</f>
        <v>124</v>
      </c>
      <c r="G23" s="73">
        <f>DatosDelitos!I96</f>
        <v>0</v>
      </c>
      <c r="H23" s="73">
        <f>DatosDelitos!J96</f>
        <v>0</v>
      </c>
      <c r="I23" s="73">
        <f>DatosDelitos!K96</f>
        <v>0</v>
      </c>
      <c r="J23" s="73">
        <f>DatosDelitos!L96</f>
        <v>0</v>
      </c>
      <c r="K23" s="73">
        <f>DatosDelitos!N96</f>
        <v>18</v>
      </c>
      <c r="L23" s="74">
        <f>DatosDelitos!O96</f>
        <v>152</v>
      </c>
    </row>
    <row r="24" spans="2:12" ht="27" customHeight="1" x14ac:dyDescent="0.2">
      <c r="B24" s="225" t="s">
        <v>914</v>
      </c>
      <c r="C24" s="225"/>
      <c r="D24" s="72">
        <f>DatosDelitos!B130</f>
        <v>1</v>
      </c>
      <c r="E24" s="73">
        <f>DatosDelitos!G130</f>
        <v>1</v>
      </c>
      <c r="F24" s="73">
        <f>DatosDelitos!H130</f>
        <v>0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0</v>
      </c>
    </row>
    <row r="25" spans="2:12" ht="13.15" customHeight="1" x14ac:dyDescent="0.2">
      <c r="B25" s="225" t="s">
        <v>915</v>
      </c>
      <c r="C25" s="225"/>
      <c r="D25" s="72">
        <f>DatosDelitos!B136</f>
        <v>2</v>
      </c>
      <c r="E25" s="73">
        <f>DatosDelitos!G136</f>
        <v>0</v>
      </c>
      <c r="F25" s="73">
        <f>DatosDelitos!H136</f>
        <v>0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0</v>
      </c>
    </row>
    <row r="26" spans="2:12" ht="13.15" customHeight="1" x14ac:dyDescent="0.2">
      <c r="B26" s="226" t="s">
        <v>916</v>
      </c>
      <c r="C26" s="226"/>
      <c r="D26" s="72">
        <f>DatosDelitos!B143</f>
        <v>0</v>
      </c>
      <c r="E26" s="73">
        <f>DatosDelitos!G143</f>
        <v>0</v>
      </c>
      <c r="F26" s="73">
        <f>DatosDelitos!H143</f>
        <v>0</v>
      </c>
      <c r="G26" s="73">
        <f>DatosDelitos!I143</f>
        <v>0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0</v>
      </c>
      <c r="L26" s="74">
        <f>DatosDelitos!O143</f>
        <v>0</v>
      </c>
    </row>
    <row r="27" spans="2:12" ht="38.25" customHeight="1" x14ac:dyDescent="0.2">
      <c r="B27" s="225" t="s">
        <v>917</v>
      </c>
      <c r="C27" s="225"/>
      <c r="D27" s="72">
        <f>DatosDelitos!B146</f>
        <v>18</v>
      </c>
      <c r="E27" s="73">
        <f>DatosDelitos!G146</f>
        <v>9</v>
      </c>
      <c r="F27" s="73">
        <f>DatosDelitos!H146</f>
        <v>7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7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89</v>
      </c>
      <c r="E28" s="73">
        <f>DatosDelitos!G155+SUM(DatosDelitos!G166:G171)</f>
        <v>3</v>
      </c>
      <c r="F28" s="73">
        <f>DatosDelitos!H155+SUM(DatosDelitos!H166:H171)</f>
        <v>2</v>
      </c>
      <c r="G28" s="73">
        <f>DatosDelitos!I155+SUM(DatosDelitos!I166:I171)</f>
        <v>0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1</v>
      </c>
      <c r="L28" s="73">
        <f>DatosDelitos!O155+SUM(DatosDelitos!O166:P171)</f>
        <v>3</v>
      </c>
    </row>
    <row r="29" spans="2:12" ht="13.15" customHeight="1" x14ac:dyDescent="0.2">
      <c r="B29" s="225" t="s">
        <v>919</v>
      </c>
      <c r="C29" s="225"/>
      <c r="D29" s="72">
        <f>SUM(DatosDelitos!B172:B176)</f>
        <v>22</v>
      </c>
      <c r="E29" s="73">
        <f>SUM(DatosDelitos!G172:G176)</f>
        <v>23</v>
      </c>
      <c r="F29" s="73">
        <f>SUM(DatosDelitos!H172:H176)</f>
        <v>14</v>
      </c>
      <c r="G29" s="73">
        <f>SUM(DatosDelitos!I172:I176)</f>
        <v>0</v>
      </c>
      <c r="H29" s="73">
        <f>SUM(DatosDelitos!J172:J176)</f>
        <v>0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2</v>
      </c>
      <c r="L29" s="73">
        <f>SUM(DatosDelitos!O172:O176)</f>
        <v>17</v>
      </c>
    </row>
    <row r="30" spans="2:12" ht="13.15" customHeight="1" x14ac:dyDescent="0.2">
      <c r="B30" s="225" t="s">
        <v>920</v>
      </c>
      <c r="C30" s="225"/>
      <c r="D30" s="72">
        <f>DatosDelitos!B177</f>
        <v>88</v>
      </c>
      <c r="E30" s="73">
        <f>DatosDelitos!G177</f>
        <v>48</v>
      </c>
      <c r="F30" s="73">
        <f>DatosDelitos!H177</f>
        <v>43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0</v>
      </c>
      <c r="L30" s="73">
        <f>DatosDelitos!O177</f>
        <v>198</v>
      </c>
    </row>
    <row r="31" spans="2:12" ht="13.15" customHeight="1" x14ac:dyDescent="0.2">
      <c r="B31" s="225" t="s">
        <v>921</v>
      </c>
      <c r="C31" s="225"/>
      <c r="D31" s="72">
        <f>DatosDelitos!B185</f>
        <v>44</v>
      </c>
      <c r="E31" s="73">
        <f>DatosDelitos!G185</f>
        <v>13</v>
      </c>
      <c r="F31" s="73">
        <f>DatosDelitos!H185</f>
        <v>13</v>
      </c>
      <c r="G31" s="73">
        <f>DatosDelitos!I185</f>
        <v>0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0</v>
      </c>
      <c r="L31" s="73">
        <f>DatosDelitos!O185</f>
        <v>15</v>
      </c>
    </row>
    <row r="32" spans="2:12" ht="13.15" customHeight="1" x14ac:dyDescent="0.2">
      <c r="B32" s="225" t="s">
        <v>922</v>
      </c>
      <c r="C32" s="225"/>
      <c r="D32" s="72">
        <f>DatosDelitos!B200</f>
        <v>29</v>
      </c>
      <c r="E32" s="73">
        <f>DatosDelitos!G200</f>
        <v>9</v>
      </c>
      <c r="F32" s="73">
        <f>DatosDelitos!H200</f>
        <v>9</v>
      </c>
      <c r="G32" s="73">
        <f>DatosDelitos!I200</f>
        <v>0</v>
      </c>
      <c r="H32" s="73">
        <f>DatosDelitos!J200</f>
        <v>0</v>
      </c>
      <c r="I32" s="73">
        <f>DatosDelitos!K200</f>
        <v>0</v>
      </c>
      <c r="J32" s="73">
        <f>DatosDelitos!L200</f>
        <v>0</v>
      </c>
      <c r="K32" s="73">
        <f>DatosDelitos!N200</f>
        <v>0</v>
      </c>
      <c r="L32" s="73">
        <f>DatosDelitos!O200</f>
        <v>11</v>
      </c>
    </row>
    <row r="33" spans="2:13" ht="13.15" customHeight="1" x14ac:dyDescent="0.2">
      <c r="B33" s="225" t="s">
        <v>923</v>
      </c>
      <c r="C33" s="225"/>
      <c r="D33" s="72">
        <f>DatosDelitos!B220</f>
        <v>128</v>
      </c>
      <c r="E33" s="73">
        <f>DatosDelitos!G220</f>
        <v>59</v>
      </c>
      <c r="F33" s="73">
        <f>DatosDelitos!H220</f>
        <v>47</v>
      </c>
      <c r="G33" s="73">
        <f>DatosDelitos!I220</f>
        <v>0</v>
      </c>
      <c r="H33" s="73">
        <f>DatosDelitos!J220</f>
        <v>0</v>
      </c>
      <c r="I33" s="73">
        <f>DatosDelitos!K220</f>
        <v>0</v>
      </c>
      <c r="J33" s="73">
        <f>DatosDelitos!L220</f>
        <v>0</v>
      </c>
      <c r="K33" s="73">
        <f>DatosDelitos!N220</f>
        <v>1</v>
      </c>
      <c r="L33" s="73">
        <f>DatosDelitos!O220</f>
        <v>57</v>
      </c>
    </row>
    <row r="34" spans="2:13" ht="13.15" customHeight="1" x14ac:dyDescent="0.2">
      <c r="B34" s="225" t="s">
        <v>924</v>
      </c>
      <c r="C34" s="225"/>
      <c r="D34" s="72">
        <f>DatosDelitos!B241</f>
        <v>3</v>
      </c>
      <c r="E34" s="73">
        <f>DatosDelitos!G241</f>
        <v>0</v>
      </c>
      <c r="F34" s="73">
        <f>DatosDelitos!H241</f>
        <v>0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0</v>
      </c>
    </row>
    <row r="35" spans="2:13" ht="13.15" customHeight="1" x14ac:dyDescent="0.2">
      <c r="B35" s="225" t="s">
        <v>925</v>
      </c>
      <c r="C35" s="225"/>
      <c r="D35" s="72">
        <f>DatosDelitos!B268</f>
        <v>39</v>
      </c>
      <c r="E35" s="73">
        <f>DatosDelitos!G268</f>
        <v>32</v>
      </c>
      <c r="F35" s="73">
        <f>DatosDelitos!H268</f>
        <v>25</v>
      </c>
      <c r="G35" s="73">
        <f>DatosDelitos!I268</f>
        <v>0</v>
      </c>
      <c r="H35" s="73">
        <f>DatosDelitos!J268</f>
        <v>0</v>
      </c>
      <c r="I35" s="73">
        <f>DatosDelitos!K268</f>
        <v>0</v>
      </c>
      <c r="J35" s="73">
        <f>DatosDelitos!L268</f>
        <v>0</v>
      </c>
      <c r="K35" s="73">
        <f>DatosDelitos!N268</f>
        <v>0</v>
      </c>
      <c r="L35" s="73">
        <f>DatosDelitos!O268</f>
        <v>35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0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0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1</v>
      </c>
      <c r="E38" s="73">
        <f>DatosDelitos!G309+DatosDelitos!G315+DatosDelitos!G317</f>
        <v>1</v>
      </c>
      <c r="F38" s="73">
        <f>DatosDelitos!H309+DatosDelitos!H315+DatosDelitos!H317</f>
        <v>0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4</v>
      </c>
      <c r="L38" s="73">
        <f>DatosDelitos!O309+DatosDelitos!O315+DatosDelitos!O317</f>
        <v>0</v>
      </c>
    </row>
    <row r="39" spans="2:13" ht="13.15" customHeight="1" x14ac:dyDescent="0.2">
      <c r="B39" s="225" t="s">
        <v>929</v>
      </c>
      <c r="C39" s="225"/>
      <c r="D39" s="72">
        <f>DatosDelitos!B320</f>
        <v>1415</v>
      </c>
      <c r="E39" s="73">
        <f>DatosDelitos!G320</f>
        <v>30</v>
      </c>
      <c r="F39" s="73">
        <f>DatosDelitos!H320</f>
        <v>0</v>
      </c>
      <c r="G39" s="73">
        <f>DatosDelitos!I320</f>
        <v>1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0</v>
      </c>
      <c r="L39" s="73">
        <f>DatosDelitos!O320</f>
        <v>0</v>
      </c>
    </row>
    <row r="40" spans="2:13" ht="13.15" customHeight="1" x14ac:dyDescent="0.2">
      <c r="B40" s="225" t="s">
        <v>930</v>
      </c>
      <c r="C40" s="225"/>
      <c r="D40" s="72">
        <f>DatosDelitos!B322</f>
        <v>2</v>
      </c>
      <c r="E40" s="72">
        <f>DatosDelitos!G322</f>
        <v>2</v>
      </c>
      <c r="F40" s="72">
        <f>DatosDelitos!H322</f>
        <v>0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2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6033</v>
      </c>
      <c r="E42" s="75">
        <f t="shared" ref="E42:L42" si="0">SUM(E11:E41)</f>
        <v>624</v>
      </c>
      <c r="F42" s="75">
        <f t="shared" si="0"/>
        <v>373</v>
      </c>
      <c r="G42" s="75">
        <f t="shared" si="0"/>
        <v>7</v>
      </c>
      <c r="H42" s="75">
        <f t="shared" si="0"/>
        <v>2</v>
      </c>
      <c r="I42" s="75">
        <f t="shared" si="0"/>
        <v>1</v>
      </c>
      <c r="J42" s="75">
        <f t="shared" si="0"/>
        <v>0</v>
      </c>
      <c r="K42" s="75">
        <f t="shared" si="0"/>
        <v>32</v>
      </c>
      <c r="L42" s="75">
        <f t="shared" si="0"/>
        <v>632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3</v>
      </c>
      <c r="E49" s="78">
        <f>DatosDelitos!F13-DatosDelitos!F17</f>
        <v>0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45</v>
      </c>
      <c r="E53" s="78">
        <f>DatosDelitos!F17+DatosDelitos!F44</f>
        <v>22</v>
      </c>
    </row>
    <row r="54" spans="2:5" ht="13.15" customHeight="1" x14ac:dyDescent="0.25">
      <c r="B54" s="227" t="s">
        <v>907</v>
      </c>
      <c r="C54" s="227"/>
      <c r="D54" s="78">
        <f>DatosDelitos!E30</f>
        <v>0</v>
      </c>
      <c r="E54" s="78">
        <f>DatosDelitos!F30</f>
        <v>9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0</v>
      </c>
      <c r="E56" s="78">
        <f>DatosDelitos!F50</f>
        <v>0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0</v>
      </c>
      <c r="E58" s="78">
        <f>DatosDelitos!F74</f>
        <v>0</v>
      </c>
    </row>
    <row r="59" spans="2:5" ht="13.15" customHeight="1" x14ac:dyDescent="0.25">
      <c r="B59" s="227" t="s">
        <v>912</v>
      </c>
      <c r="C59" s="227"/>
      <c r="D59" s="78">
        <f>DatosDelitos!E81</f>
        <v>0</v>
      </c>
      <c r="E59" s="78">
        <f>DatosDelitos!F81</f>
        <v>1</v>
      </c>
    </row>
    <row r="60" spans="2:5" ht="13.15" customHeight="1" x14ac:dyDescent="0.25">
      <c r="B60" s="227" t="s">
        <v>913</v>
      </c>
      <c r="C60" s="227"/>
      <c r="D60" s="78">
        <f>DatosDelitos!E84</f>
        <v>0</v>
      </c>
      <c r="E60" s="78">
        <f>DatosDelitos!F84</f>
        <v>0</v>
      </c>
    </row>
    <row r="61" spans="2:5" ht="13.15" customHeight="1" x14ac:dyDescent="0.25">
      <c r="B61" s="227" t="s">
        <v>639</v>
      </c>
      <c r="C61" s="227"/>
      <c r="D61" s="78">
        <f>DatosDelitos!E96</f>
        <v>4</v>
      </c>
      <c r="E61" s="78">
        <f>DatosDelitos!F96</f>
        <v>2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0</v>
      </c>
      <c r="E64" s="78">
        <f>DatosDelitos!F143</f>
        <v>0</v>
      </c>
    </row>
    <row r="65" spans="2:5" ht="40.5" customHeight="1" x14ac:dyDescent="0.25">
      <c r="B65" s="227" t="s">
        <v>917</v>
      </c>
      <c r="C65" s="227"/>
      <c r="D65" s="78">
        <f>DatosDelitos!E146</f>
        <v>0</v>
      </c>
      <c r="E65" s="78">
        <f>DatosDelitos!F146</f>
        <v>0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0</v>
      </c>
    </row>
    <row r="67" spans="2:5" ht="13.15" customHeight="1" x14ac:dyDescent="0.25">
      <c r="B67" s="227" t="s">
        <v>919</v>
      </c>
      <c r="C67" s="227"/>
      <c r="D67" s="78">
        <f>SUM(DatosDelitos!E172:F176)</f>
        <v>0</v>
      </c>
      <c r="E67" s="78">
        <f>SUM(DatosDelitos!F172:G176)</f>
        <v>23</v>
      </c>
    </row>
    <row r="68" spans="2:5" ht="13.15" customHeight="1" x14ac:dyDescent="0.25">
      <c r="B68" s="227" t="s">
        <v>920</v>
      </c>
      <c r="C68" s="227"/>
      <c r="D68" s="78">
        <f>DatosDelitos!E177</f>
        <v>166</v>
      </c>
      <c r="E68" s="78">
        <f>DatosDelitos!F177</f>
        <v>143</v>
      </c>
    </row>
    <row r="69" spans="2:5" ht="13.15" customHeight="1" x14ac:dyDescent="0.25">
      <c r="B69" s="227" t="s">
        <v>921</v>
      </c>
      <c r="C69" s="227"/>
      <c r="D69" s="78">
        <f>DatosDelitos!E185</f>
        <v>0</v>
      </c>
      <c r="E69" s="78">
        <f>DatosDelitos!F185</f>
        <v>0</v>
      </c>
    </row>
    <row r="70" spans="2:5" ht="13.15" customHeight="1" x14ac:dyDescent="0.25">
      <c r="B70" s="227" t="s">
        <v>922</v>
      </c>
      <c r="C70" s="227"/>
      <c r="D70" s="78">
        <f>DatosDelitos!E200</f>
        <v>0</v>
      </c>
      <c r="E70" s="78">
        <f>DatosDelitos!F200</f>
        <v>0</v>
      </c>
    </row>
    <row r="71" spans="2:5" ht="13.15" customHeight="1" x14ac:dyDescent="0.25">
      <c r="B71" s="227" t="s">
        <v>923</v>
      </c>
      <c r="C71" s="227"/>
      <c r="D71" s="78">
        <f>DatosDelitos!E220</f>
        <v>10</v>
      </c>
      <c r="E71" s="78">
        <f>DatosDelitos!F220</f>
        <v>8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0</v>
      </c>
      <c r="E73" s="78">
        <f>DatosDelitos!F268</f>
        <v>0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2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230</v>
      </c>
      <c r="E80" s="78">
        <f>SUM(E48:E79)</f>
        <v>208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6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0</v>
      </c>
    </row>
    <row r="90" spans="2:13" ht="13.15" customHeight="1" x14ac:dyDescent="0.25">
      <c r="B90" s="227" t="s">
        <v>907</v>
      </c>
      <c r="C90" s="227"/>
      <c r="D90" s="78">
        <f>DatosDelitos!M30</f>
        <v>6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0</v>
      </c>
    </row>
    <row r="92" spans="2:13" ht="13.15" customHeight="1" x14ac:dyDescent="0.25">
      <c r="B92" s="227" t="s">
        <v>909</v>
      </c>
      <c r="C92" s="227"/>
      <c r="D92" s="78">
        <f>DatosDelitos!M50</f>
        <v>0</v>
      </c>
    </row>
    <row r="93" spans="2:13" ht="13.15" customHeight="1" x14ac:dyDescent="0.25">
      <c r="B93" s="227" t="s">
        <v>910</v>
      </c>
      <c r="C93" s="227"/>
      <c r="D93" s="78">
        <f>DatosDelitos!M72</f>
        <v>0</v>
      </c>
    </row>
    <row r="94" spans="2:13" ht="27" customHeight="1" x14ac:dyDescent="0.25">
      <c r="B94" s="227" t="s">
        <v>934</v>
      </c>
      <c r="C94" s="227"/>
      <c r="D94" s="78">
        <f>DatosDelitos!M74</f>
        <v>0</v>
      </c>
    </row>
    <row r="95" spans="2:13" ht="13.15" customHeight="1" x14ac:dyDescent="0.25">
      <c r="B95" s="227" t="s">
        <v>912</v>
      </c>
      <c r="C95" s="227"/>
      <c r="D95" s="78">
        <f>DatosDelitos!M81</f>
        <v>1</v>
      </c>
    </row>
    <row r="96" spans="2:13" ht="13.15" customHeight="1" x14ac:dyDescent="0.25">
      <c r="B96" s="227" t="s">
        <v>913</v>
      </c>
      <c r="C96" s="227"/>
      <c r="D96" s="78">
        <f>DatosDelitos!M84</f>
        <v>0</v>
      </c>
    </row>
    <row r="97" spans="2:4" ht="13.15" customHeight="1" x14ac:dyDescent="0.25">
      <c r="B97" s="227" t="s">
        <v>639</v>
      </c>
      <c r="C97" s="227"/>
      <c r="D97" s="78">
        <f>DatosDelitos!M96</f>
        <v>4</v>
      </c>
    </row>
    <row r="98" spans="2:4" ht="27" customHeight="1" x14ac:dyDescent="0.25">
      <c r="B98" s="227" t="s">
        <v>935</v>
      </c>
      <c r="C98" s="227"/>
      <c r="D98" s="78">
        <f>DatosDelitos!M130</f>
        <v>3</v>
      </c>
    </row>
    <row r="99" spans="2:4" ht="13.15" customHeight="1" x14ac:dyDescent="0.25">
      <c r="B99" s="227" t="s">
        <v>915</v>
      </c>
      <c r="C99" s="227"/>
      <c r="D99" s="78">
        <f>DatosDelitos!M136</f>
        <v>1</v>
      </c>
    </row>
    <row r="100" spans="2:4" ht="13.15" customHeight="1" x14ac:dyDescent="0.25">
      <c r="B100" s="227" t="s">
        <v>916</v>
      </c>
      <c r="C100" s="227"/>
      <c r="D100" s="78">
        <f>DatosDelitos!M143</f>
        <v>0</v>
      </c>
    </row>
    <row r="101" spans="2:4" ht="13.15" customHeight="1" x14ac:dyDescent="0.25">
      <c r="B101" s="227" t="s">
        <v>938</v>
      </c>
      <c r="C101" s="227"/>
      <c r="D101" s="78">
        <f>DatosDelitos!M147</f>
        <v>0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0</v>
      </c>
    </row>
    <row r="103" spans="2:4" ht="13.15" customHeight="1" x14ac:dyDescent="0.25">
      <c r="B103" s="227" t="s">
        <v>845</v>
      </c>
      <c r="C103" s="227"/>
      <c r="D103" s="78">
        <f>SUM(DatosDelitos!M150:N154)</f>
        <v>2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2</v>
      </c>
    </row>
    <row r="105" spans="2:4" ht="13.15" customHeight="1" x14ac:dyDescent="0.25">
      <c r="B105" s="227" t="s">
        <v>939</v>
      </c>
      <c r="C105" s="227"/>
      <c r="D105" s="78">
        <f>SUM(DatosDelitos!M160:N164)</f>
        <v>0</v>
      </c>
    </row>
    <row r="106" spans="2:4" ht="13.15" customHeight="1" x14ac:dyDescent="0.25">
      <c r="B106" s="227" t="s">
        <v>919</v>
      </c>
      <c r="C106" s="227"/>
      <c r="D106" s="78">
        <f>SUM(DatosDelitos!M172:N176)</f>
        <v>2</v>
      </c>
    </row>
    <row r="107" spans="2:4" ht="13.15" customHeight="1" x14ac:dyDescent="0.25">
      <c r="B107" s="227" t="s">
        <v>920</v>
      </c>
      <c r="C107" s="227"/>
      <c r="D107" s="78">
        <f>DatosDelitos!M177</f>
        <v>3</v>
      </c>
    </row>
    <row r="108" spans="2:4" ht="13.15" customHeight="1" x14ac:dyDescent="0.25">
      <c r="B108" s="227" t="s">
        <v>921</v>
      </c>
      <c r="C108" s="227"/>
      <c r="D108" s="78">
        <f>DatosDelitos!M185</f>
        <v>5</v>
      </c>
    </row>
    <row r="109" spans="2:4" ht="13.15" customHeight="1" x14ac:dyDescent="0.25">
      <c r="B109" s="227" t="s">
        <v>922</v>
      </c>
      <c r="C109" s="227"/>
      <c r="D109" s="78">
        <f>DatosDelitos!M200</f>
        <v>20</v>
      </c>
    </row>
    <row r="110" spans="2:4" ht="13.15" customHeight="1" x14ac:dyDescent="0.25">
      <c r="B110" s="227" t="s">
        <v>923</v>
      </c>
      <c r="C110" s="227"/>
      <c r="D110" s="78">
        <f>DatosDelitos!M220</f>
        <v>1</v>
      </c>
    </row>
    <row r="111" spans="2:4" ht="13.15" customHeight="1" x14ac:dyDescent="0.25">
      <c r="B111" s="227" t="s">
        <v>924</v>
      </c>
      <c r="C111" s="227"/>
      <c r="D111" s="78">
        <f>DatosDelitos!M241</f>
        <v>0</v>
      </c>
    </row>
    <row r="112" spans="2:4" ht="13.15" customHeight="1" x14ac:dyDescent="0.25">
      <c r="B112" s="227" t="s">
        <v>925</v>
      </c>
      <c r="C112" s="227"/>
      <c r="D112" s="78">
        <f>DatosDelitos!M268</f>
        <v>1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7</v>
      </c>
    </row>
    <row r="118" spans="2:4" ht="15" x14ac:dyDescent="0.25">
      <c r="B118" s="229" t="s">
        <v>930</v>
      </c>
      <c r="C118" s="229"/>
      <c r="D118" s="78">
        <f>DatosDelitos!M322</f>
        <v>0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64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7</v>
      </c>
      <c r="C5" s="29">
        <v>3</v>
      </c>
      <c r="D5" s="30">
        <v>1.3333333333333299</v>
      </c>
      <c r="E5" s="29">
        <v>0</v>
      </c>
      <c r="F5" s="29">
        <v>0</v>
      </c>
      <c r="G5" s="29">
        <v>3</v>
      </c>
      <c r="H5" s="29">
        <v>1</v>
      </c>
      <c r="I5" s="29">
        <v>1</v>
      </c>
      <c r="J5" s="29">
        <v>0</v>
      </c>
      <c r="K5" s="29">
        <v>0</v>
      </c>
      <c r="L5" s="29">
        <v>0</v>
      </c>
      <c r="M5" s="29">
        <v>0</v>
      </c>
      <c r="N5" s="29">
        <v>1</v>
      </c>
      <c r="O5" s="29">
        <v>3</v>
      </c>
    </row>
    <row r="6" spans="1:15" x14ac:dyDescent="0.25">
      <c r="A6" s="12" t="s">
        <v>302</v>
      </c>
      <c r="B6" s="13">
        <v>4</v>
      </c>
      <c r="C6" s="13">
        <v>3</v>
      </c>
      <c r="D6" s="31">
        <v>0.33333333333333298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0</v>
      </c>
    </row>
    <row r="7" spans="1:15" x14ac:dyDescent="0.25">
      <c r="A7" s="12" t="s">
        <v>303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3</v>
      </c>
      <c r="C8" s="13">
        <v>0</v>
      </c>
      <c r="D8" s="31">
        <v>0</v>
      </c>
      <c r="E8" s="13">
        <v>0</v>
      </c>
      <c r="F8" s="13">
        <v>0</v>
      </c>
      <c r="G8" s="13">
        <v>3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2401</v>
      </c>
      <c r="C13" s="29">
        <v>2540</v>
      </c>
      <c r="D13" s="30">
        <v>-5.47244094488189E-2</v>
      </c>
      <c r="E13" s="29">
        <v>26</v>
      </c>
      <c r="F13" s="29">
        <v>20</v>
      </c>
      <c r="G13" s="29">
        <v>102</v>
      </c>
      <c r="H13" s="29">
        <v>72</v>
      </c>
      <c r="I13" s="29">
        <v>2</v>
      </c>
      <c r="J13" s="29">
        <v>0</v>
      </c>
      <c r="K13" s="29">
        <v>0</v>
      </c>
      <c r="L13" s="29">
        <v>0</v>
      </c>
      <c r="M13" s="29">
        <v>6</v>
      </c>
      <c r="N13" s="29">
        <v>0</v>
      </c>
      <c r="O13" s="29">
        <v>81</v>
      </c>
    </row>
    <row r="14" spans="1:15" x14ac:dyDescent="0.25">
      <c r="A14" s="12" t="s">
        <v>309</v>
      </c>
      <c r="B14" s="13">
        <v>1452</v>
      </c>
      <c r="C14" s="13">
        <v>1424</v>
      </c>
      <c r="D14" s="31">
        <v>1.9662921348314599E-2</v>
      </c>
      <c r="E14" s="13">
        <v>2</v>
      </c>
      <c r="F14" s="13">
        <v>0</v>
      </c>
      <c r="G14" s="13">
        <v>39</v>
      </c>
      <c r="H14" s="13">
        <v>28</v>
      </c>
      <c r="I14" s="13">
        <v>1</v>
      </c>
      <c r="J14" s="13">
        <v>0</v>
      </c>
      <c r="K14" s="13">
        <v>0</v>
      </c>
      <c r="L14" s="13">
        <v>0</v>
      </c>
      <c r="M14" s="13">
        <v>3</v>
      </c>
      <c r="N14" s="13">
        <v>0</v>
      </c>
      <c r="O14" s="23">
        <v>46</v>
      </c>
    </row>
    <row r="15" spans="1:15" x14ac:dyDescent="0.25">
      <c r="A15" s="12" t="s">
        <v>310</v>
      </c>
      <c r="B15" s="13">
        <v>10</v>
      </c>
      <c r="C15" s="13">
        <v>10</v>
      </c>
      <c r="D15" s="31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311</v>
      </c>
      <c r="B16" s="13">
        <v>764</v>
      </c>
      <c r="C16" s="13">
        <v>843</v>
      </c>
      <c r="D16" s="31">
        <v>-9.37129300118624E-2</v>
      </c>
      <c r="E16" s="13">
        <v>1</v>
      </c>
      <c r="F16" s="13">
        <v>0</v>
      </c>
      <c r="G16" s="13">
        <v>8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3</v>
      </c>
      <c r="N16" s="13">
        <v>0</v>
      </c>
      <c r="O16" s="23">
        <v>1</v>
      </c>
    </row>
    <row r="17" spans="1:15" x14ac:dyDescent="0.25">
      <c r="A17" s="12" t="s">
        <v>312</v>
      </c>
      <c r="B17" s="13">
        <v>144</v>
      </c>
      <c r="C17" s="13">
        <v>206</v>
      </c>
      <c r="D17" s="31">
        <v>-0.30097087378640802</v>
      </c>
      <c r="E17" s="13">
        <v>23</v>
      </c>
      <c r="F17" s="13">
        <v>20</v>
      </c>
      <c r="G17" s="13">
        <v>54</v>
      </c>
      <c r="H17" s="13">
        <v>42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34</v>
      </c>
    </row>
    <row r="18" spans="1:15" x14ac:dyDescent="0.25">
      <c r="A18" s="12" t="s">
        <v>313</v>
      </c>
      <c r="B18" s="13">
        <v>31</v>
      </c>
      <c r="C18" s="13">
        <v>57</v>
      </c>
      <c r="D18" s="31">
        <v>-0.45614035087719301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1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304</v>
      </c>
      <c r="C30" s="29">
        <v>281</v>
      </c>
      <c r="D30" s="30">
        <v>8.1850533807829196E-2</v>
      </c>
      <c r="E30" s="29">
        <v>0</v>
      </c>
      <c r="F30" s="29">
        <v>9</v>
      </c>
      <c r="G30" s="29">
        <v>18</v>
      </c>
      <c r="H30" s="29">
        <v>26</v>
      </c>
      <c r="I30" s="29">
        <v>0</v>
      </c>
      <c r="J30" s="29">
        <v>0</v>
      </c>
      <c r="K30" s="29">
        <v>0</v>
      </c>
      <c r="L30" s="29">
        <v>0</v>
      </c>
      <c r="M30" s="29">
        <v>6</v>
      </c>
      <c r="N30" s="29">
        <v>0</v>
      </c>
      <c r="O30" s="29">
        <v>34</v>
      </c>
    </row>
    <row r="31" spans="1:15" x14ac:dyDescent="0.25">
      <c r="A31" s="12" t="s">
        <v>326</v>
      </c>
      <c r="B31" s="13">
        <v>0</v>
      </c>
      <c r="C31" s="13">
        <v>0</v>
      </c>
      <c r="D31" s="31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2</v>
      </c>
      <c r="C32" s="13">
        <v>0</v>
      </c>
      <c r="D32" s="31">
        <v>0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202</v>
      </c>
      <c r="C33" s="13">
        <v>209</v>
      </c>
      <c r="D33" s="31">
        <v>-3.3492822966507199E-2</v>
      </c>
      <c r="E33" s="13">
        <v>0</v>
      </c>
      <c r="F33" s="13">
        <v>0</v>
      </c>
      <c r="G33" s="13">
        <v>6</v>
      </c>
      <c r="H33" s="13">
        <v>8</v>
      </c>
      <c r="I33" s="13">
        <v>0</v>
      </c>
      <c r="J33" s="13">
        <v>0</v>
      </c>
      <c r="K33" s="13">
        <v>0</v>
      </c>
      <c r="L33" s="13">
        <v>0</v>
      </c>
      <c r="M33" s="13">
        <v>5</v>
      </c>
      <c r="N33" s="13">
        <v>0</v>
      </c>
      <c r="O33" s="23">
        <v>11</v>
      </c>
    </row>
    <row r="34" spans="1:15" x14ac:dyDescent="0.25">
      <c r="A34" s="12" t="s">
        <v>329</v>
      </c>
      <c r="B34" s="13">
        <v>3</v>
      </c>
      <c r="C34" s="13">
        <v>5</v>
      </c>
      <c r="D34" s="31">
        <v>-0.4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330</v>
      </c>
      <c r="B35" s="13">
        <v>67</v>
      </c>
      <c r="C35" s="13">
        <v>35</v>
      </c>
      <c r="D35" s="31">
        <v>0.91428571428571404</v>
      </c>
      <c r="E35" s="13">
        <v>0</v>
      </c>
      <c r="F35" s="13">
        <v>0</v>
      </c>
      <c r="G35" s="13">
        <v>0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2</v>
      </c>
    </row>
    <row r="36" spans="1:15" x14ac:dyDescent="0.25">
      <c r="A36" s="12" t="s">
        <v>331</v>
      </c>
      <c r="B36" s="13">
        <v>20</v>
      </c>
      <c r="C36" s="13">
        <v>20</v>
      </c>
      <c r="D36" s="31">
        <v>0</v>
      </c>
      <c r="E36" s="13">
        <v>0</v>
      </c>
      <c r="F36" s="13">
        <v>7</v>
      </c>
      <c r="G36" s="13">
        <v>10</v>
      </c>
      <c r="H36" s="13">
        <v>13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17</v>
      </c>
    </row>
    <row r="37" spans="1:15" x14ac:dyDescent="0.25">
      <c r="A37" s="12" t="s">
        <v>332</v>
      </c>
      <c r="B37" s="13">
        <v>2</v>
      </c>
      <c r="C37" s="13">
        <v>3</v>
      </c>
      <c r="D37" s="31">
        <v>-0.33333333333333298</v>
      </c>
      <c r="E37" s="13">
        <v>0</v>
      </c>
      <c r="F37" s="13">
        <v>2</v>
      </c>
      <c r="G37" s="13">
        <v>0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</v>
      </c>
    </row>
    <row r="38" spans="1:15" x14ac:dyDescent="0.25">
      <c r="A38" s="12" t="s">
        <v>333</v>
      </c>
      <c r="B38" s="13">
        <v>0</v>
      </c>
      <c r="C38" s="13">
        <v>1</v>
      </c>
      <c r="D38" s="31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8</v>
      </c>
      <c r="C41" s="13">
        <v>8</v>
      </c>
      <c r="D41" s="31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7" customHeight="1" x14ac:dyDescent="0.25">
      <c r="A42" s="28" t="s">
        <v>337</v>
      </c>
      <c r="B42" s="29">
        <v>115</v>
      </c>
      <c r="C42" s="29">
        <v>65</v>
      </c>
      <c r="D42" s="30">
        <v>0.76923076923076905</v>
      </c>
      <c r="E42" s="29">
        <v>22</v>
      </c>
      <c r="F42" s="29">
        <v>2</v>
      </c>
      <c r="G42" s="29">
        <v>32</v>
      </c>
      <c r="H42" s="29">
        <v>10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1</v>
      </c>
      <c r="O42" s="29">
        <v>1</v>
      </c>
    </row>
    <row r="43" spans="1:15" x14ac:dyDescent="0.25">
      <c r="A43" s="12" t="s">
        <v>338</v>
      </c>
      <c r="B43" s="13">
        <v>2</v>
      </c>
      <c r="C43" s="13">
        <v>0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111</v>
      </c>
      <c r="C44" s="13">
        <v>64</v>
      </c>
      <c r="D44" s="31">
        <v>0.734375</v>
      </c>
      <c r="E44" s="13">
        <v>22</v>
      </c>
      <c r="F44" s="13">
        <v>2</v>
      </c>
      <c r="G44" s="13">
        <v>32</v>
      </c>
      <c r="H44" s="13">
        <v>10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1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2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0</v>
      </c>
      <c r="C48" s="13">
        <v>1</v>
      </c>
      <c r="D48" s="31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51</v>
      </c>
      <c r="C50" s="29">
        <v>42</v>
      </c>
      <c r="D50" s="30">
        <v>0.214285714285714</v>
      </c>
      <c r="E50" s="29">
        <v>0</v>
      </c>
      <c r="F50" s="29">
        <v>0</v>
      </c>
      <c r="G50" s="29">
        <v>5</v>
      </c>
      <c r="H50" s="29">
        <v>4</v>
      </c>
      <c r="I50" s="29">
        <v>3</v>
      </c>
      <c r="J50" s="29">
        <v>2</v>
      </c>
      <c r="K50" s="29">
        <v>0</v>
      </c>
      <c r="L50" s="29">
        <v>0</v>
      </c>
      <c r="M50" s="29">
        <v>0</v>
      </c>
      <c r="N50" s="29">
        <v>2</v>
      </c>
      <c r="O50" s="29">
        <v>2</v>
      </c>
    </row>
    <row r="51" spans="1:15" x14ac:dyDescent="0.25">
      <c r="A51" s="12" t="s">
        <v>346</v>
      </c>
      <c r="B51" s="13">
        <v>16</v>
      </c>
      <c r="C51" s="13">
        <v>10</v>
      </c>
      <c r="D51" s="31">
        <v>0.6</v>
      </c>
      <c r="E51" s="13">
        <v>0</v>
      </c>
      <c r="F51" s="13">
        <v>0</v>
      </c>
      <c r="G51" s="13">
        <v>1</v>
      </c>
      <c r="H51" s="13">
        <v>0</v>
      </c>
      <c r="I51" s="13">
        <v>1</v>
      </c>
      <c r="J51" s="13">
        <v>2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347</v>
      </c>
      <c r="B52" s="13">
        <v>0</v>
      </c>
      <c r="C52" s="13">
        <v>1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22</v>
      </c>
      <c r="C53" s="13">
        <v>7</v>
      </c>
      <c r="D53" s="31">
        <v>2.1428571428571401</v>
      </c>
      <c r="E53" s="13">
        <v>0</v>
      </c>
      <c r="F53" s="13">
        <v>0</v>
      </c>
      <c r="G53" s="13">
        <v>0</v>
      </c>
      <c r="H53" s="13">
        <v>1</v>
      </c>
      <c r="I53" s="13">
        <v>2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23">
        <v>1</v>
      </c>
    </row>
    <row r="54" spans="1:15" x14ac:dyDescent="0.25">
      <c r="A54" s="12" t="s">
        <v>349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4</v>
      </c>
      <c r="C56" s="13">
        <v>1</v>
      </c>
      <c r="D56" s="31">
        <v>3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0</v>
      </c>
      <c r="C57" s="13">
        <v>4</v>
      </c>
      <c r="D57" s="31">
        <v>-1</v>
      </c>
      <c r="E57" s="13">
        <v>0</v>
      </c>
      <c r="F57" s="13">
        <v>0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353</v>
      </c>
      <c r="B58" s="13">
        <v>1</v>
      </c>
      <c r="C58" s="13">
        <v>0</v>
      </c>
      <c r="D58" s="31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0</v>
      </c>
      <c r="C60" s="13">
        <v>3</v>
      </c>
      <c r="D60" s="31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1</v>
      </c>
      <c r="C61" s="13">
        <v>7</v>
      </c>
      <c r="D61" s="31">
        <v>-0.85714285714285698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1</v>
      </c>
      <c r="C62" s="13">
        <v>0</v>
      </c>
      <c r="D62" s="31">
        <v>0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</v>
      </c>
      <c r="C63" s="13">
        <v>4</v>
      </c>
      <c r="D63" s="31">
        <v>-0.75</v>
      </c>
      <c r="E63" s="13">
        <v>0</v>
      </c>
      <c r="F63" s="13">
        <v>0</v>
      </c>
      <c r="G63" s="13">
        <v>1</v>
      </c>
      <c r="H63" s="13">
        <v>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359</v>
      </c>
      <c r="B64" s="13">
        <v>0</v>
      </c>
      <c r="C64" s="13">
        <v>2</v>
      </c>
      <c r="D64" s="31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3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2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2</v>
      </c>
      <c r="C72" s="29">
        <v>1</v>
      </c>
      <c r="D72" s="30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2</v>
      </c>
      <c r="C73" s="13">
        <v>1</v>
      </c>
      <c r="D73" s="31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7</v>
      </c>
      <c r="C74" s="29">
        <v>7</v>
      </c>
      <c r="D74" s="30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1</v>
      </c>
      <c r="L74" s="29">
        <v>0</v>
      </c>
      <c r="M74" s="29">
        <v>0</v>
      </c>
      <c r="N74" s="29">
        <v>0</v>
      </c>
      <c r="O74" s="29">
        <v>1</v>
      </c>
    </row>
    <row r="75" spans="1:15" x14ac:dyDescent="0.25">
      <c r="A75" s="12" t="s">
        <v>370</v>
      </c>
      <c r="B75" s="13">
        <v>2</v>
      </c>
      <c r="C75" s="13">
        <v>0</v>
      </c>
      <c r="D75" s="31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</v>
      </c>
      <c r="C77" s="13">
        <v>6</v>
      </c>
      <c r="D77" s="31">
        <v>-0.66666666666666696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2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</v>
      </c>
      <c r="C79" s="13">
        <v>1</v>
      </c>
      <c r="D79" s="31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35</v>
      </c>
      <c r="C81" s="29">
        <v>28</v>
      </c>
      <c r="D81" s="30">
        <v>0.25</v>
      </c>
      <c r="E81" s="29">
        <v>0</v>
      </c>
      <c r="F81" s="29">
        <v>1</v>
      </c>
      <c r="G81" s="29">
        <v>4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4</v>
      </c>
    </row>
    <row r="82" spans="1:15" x14ac:dyDescent="0.25">
      <c r="A82" s="12" t="s">
        <v>377</v>
      </c>
      <c r="B82" s="13">
        <v>12</v>
      </c>
      <c r="C82" s="13">
        <v>8</v>
      </c>
      <c r="D82" s="31">
        <v>0.5</v>
      </c>
      <c r="E82" s="13">
        <v>0</v>
      </c>
      <c r="F82" s="13">
        <v>1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23</v>
      </c>
      <c r="C83" s="13">
        <v>20</v>
      </c>
      <c r="D83" s="31">
        <v>0.15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3</v>
      </c>
    </row>
    <row r="84" spans="1:15" ht="16.7" customHeight="1" x14ac:dyDescent="0.25">
      <c r="A84" s="28" t="s">
        <v>379</v>
      </c>
      <c r="B84" s="29">
        <v>115</v>
      </c>
      <c r="C84" s="29">
        <v>118</v>
      </c>
      <c r="D84" s="30">
        <v>-2.5423728813559299E-2</v>
      </c>
      <c r="E84" s="29">
        <v>0</v>
      </c>
      <c r="F84" s="29">
        <v>0</v>
      </c>
      <c r="G84" s="29">
        <v>22</v>
      </c>
      <c r="H84" s="29">
        <v>15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11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51</v>
      </c>
      <c r="C88" s="13">
        <v>32</v>
      </c>
      <c r="D88" s="31">
        <v>0.59375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1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0</v>
      </c>
      <c r="C90" s="13">
        <v>1</v>
      </c>
      <c r="D90" s="31">
        <v>-1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11</v>
      </c>
      <c r="C91" s="13">
        <v>22</v>
      </c>
      <c r="D91" s="31">
        <v>-0.5</v>
      </c>
      <c r="E91" s="13">
        <v>0</v>
      </c>
      <c r="F91" s="13">
        <v>0</v>
      </c>
      <c r="G91" s="13">
        <v>5</v>
      </c>
      <c r="H91" s="13">
        <v>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5</v>
      </c>
    </row>
    <row r="92" spans="1:15" x14ac:dyDescent="0.25">
      <c r="A92" s="12" t="s">
        <v>387</v>
      </c>
      <c r="B92" s="13">
        <v>3</v>
      </c>
      <c r="C92" s="13">
        <v>0</v>
      </c>
      <c r="D92" s="31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48</v>
      </c>
      <c r="C93" s="13">
        <v>62</v>
      </c>
      <c r="D93" s="31">
        <v>-0.225806451612903</v>
      </c>
      <c r="E93" s="13">
        <v>0</v>
      </c>
      <c r="F93" s="13">
        <v>0</v>
      </c>
      <c r="G93" s="13">
        <v>15</v>
      </c>
      <c r="H93" s="13">
        <v>11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6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1114</v>
      </c>
      <c r="C96" s="29">
        <v>1201</v>
      </c>
      <c r="D96" s="30">
        <v>-7.2439633638634496E-2</v>
      </c>
      <c r="E96" s="29">
        <v>4</v>
      </c>
      <c r="F96" s="29">
        <v>2</v>
      </c>
      <c r="G96" s="29">
        <v>208</v>
      </c>
      <c r="H96" s="29">
        <v>124</v>
      </c>
      <c r="I96" s="29">
        <v>0</v>
      </c>
      <c r="J96" s="29">
        <v>0</v>
      </c>
      <c r="K96" s="29">
        <v>0</v>
      </c>
      <c r="L96" s="29">
        <v>0</v>
      </c>
      <c r="M96" s="29">
        <v>4</v>
      </c>
      <c r="N96" s="29">
        <v>18</v>
      </c>
      <c r="O96" s="29">
        <v>152</v>
      </c>
    </row>
    <row r="97" spans="1:15" x14ac:dyDescent="0.25">
      <c r="A97" s="12" t="s">
        <v>392</v>
      </c>
      <c r="B97" s="13">
        <v>269</v>
      </c>
      <c r="C97" s="13">
        <v>283</v>
      </c>
      <c r="D97" s="31">
        <v>-4.9469964664311E-2</v>
      </c>
      <c r="E97" s="13">
        <v>1</v>
      </c>
      <c r="F97" s="13">
        <v>0</v>
      </c>
      <c r="G97" s="13">
        <v>30</v>
      </c>
      <c r="H97" s="13">
        <v>16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27</v>
      </c>
    </row>
    <row r="98" spans="1:15" x14ac:dyDescent="0.25">
      <c r="A98" s="12" t="s">
        <v>393</v>
      </c>
      <c r="B98" s="13">
        <v>103</v>
      </c>
      <c r="C98" s="13">
        <v>146</v>
      </c>
      <c r="D98" s="31">
        <v>-0.29452054794520599</v>
      </c>
      <c r="E98" s="13">
        <v>0</v>
      </c>
      <c r="F98" s="13">
        <v>1</v>
      </c>
      <c r="G98" s="13">
        <v>37</v>
      </c>
      <c r="H98" s="13">
        <v>21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3">
        <v>38</v>
      </c>
    </row>
    <row r="99" spans="1:15" x14ac:dyDescent="0.25">
      <c r="A99" s="12" t="s">
        <v>394</v>
      </c>
      <c r="B99" s="13">
        <v>21</v>
      </c>
      <c r="C99" s="13">
        <v>15</v>
      </c>
      <c r="D99" s="31">
        <v>0.4</v>
      </c>
      <c r="E99" s="13">
        <v>0</v>
      </c>
      <c r="F99" s="13">
        <v>0</v>
      </c>
      <c r="G99" s="13">
        <v>10</v>
      </c>
      <c r="H99" s="13">
        <v>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5</v>
      </c>
    </row>
    <row r="100" spans="1:15" x14ac:dyDescent="0.25">
      <c r="A100" s="12" t="s">
        <v>395</v>
      </c>
      <c r="B100" s="13">
        <v>38</v>
      </c>
      <c r="C100" s="13">
        <v>29</v>
      </c>
      <c r="D100" s="31">
        <v>0.31034482758620702</v>
      </c>
      <c r="E100" s="13">
        <v>0</v>
      </c>
      <c r="F100" s="13">
        <v>0</v>
      </c>
      <c r="G100" s="13">
        <v>25</v>
      </c>
      <c r="H100" s="13">
        <v>15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12</v>
      </c>
      <c r="O100" s="23">
        <v>14</v>
      </c>
    </row>
    <row r="101" spans="1:15" x14ac:dyDescent="0.25">
      <c r="A101" s="12" t="s">
        <v>396</v>
      </c>
      <c r="B101" s="13">
        <v>0</v>
      </c>
      <c r="C101" s="13">
        <v>0</v>
      </c>
      <c r="D101" s="31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15</v>
      </c>
      <c r="C102" s="13">
        <v>22</v>
      </c>
      <c r="D102" s="31">
        <v>-0.31818181818181801</v>
      </c>
      <c r="E102" s="13">
        <v>0</v>
      </c>
      <c r="F102" s="13">
        <v>0</v>
      </c>
      <c r="G102" s="13">
        <v>3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7</v>
      </c>
    </row>
    <row r="103" spans="1:15" x14ac:dyDescent="0.25">
      <c r="A103" s="12" t="s">
        <v>398</v>
      </c>
      <c r="B103" s="13">
        <v>15</v>
      </c>
      <c r="C103" s="13">
        <v>13</v>
      </c>
      <c r="D103" s="31">
        <v>0.15384615384615399</v>
      </c>
      <c r="E103" s="13">
        <v>0</v>
      </c>
      <c r="F103" s="13">
        <v>0</v>
      </c>
      <c r="G103" s="13">
        <v>2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399</v>
      </c>
      <c r="B104" s="13">
        <v>300</v>
      </c>
      <c r="C104" s="13">
        <v>327</v>
      </c>
      <c r="D104" s="31">
        <v>-8.2568807339449601E-2</v>
      </c>
      <c r="E104" s="13">
        <v>0</v>
      </c>
      <c r="F104" s="13">
        <v>0</v>
      </c>
      <c r="G104" s="13">
        <v>50</v>
      </c>
      <c r="H104" s="13">
        <v>22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23</v>
      </c>
    </row>
    <row r="105" spans="1:15" x14ac:dyDescent="0.25">
      <c r="A105" s="12" t="s">
        <v>400</v>
      </c>
      <c r="B105" s="13">
        <v>58</v>
      </c>
      <c r="C105" s="13">
        <v>54</v>
      </c>
      <c r="D105" s="31">
        <v>7.4074074074074098E-2</v>
      </c>
      <c r="E105" s="13">
        <v>0</v>
      </c>
      <c r="F105" s="13">
        <v>0</v>
      </c>
      <c r="G105" s="13">
        <v>18</v>
      </c>
      <c r="H105" s="13">
        <v>14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13</v>
      </c>
    </row>
    <row r="106" spans="1:15" x14ac:dyDescent="0.25">
      <c r="A106" s="12" t="s">
        <v>401</v>
      </c>
      <c r="B106" s="13">
        <v>3</v>
      </c>
      <c r="C106" s="13">
        <v>7</v>
      </c>
      <c r="D106" s="31">
        <v>-0.57142857142857095</v>
      </c>
      <c r="E106" s="13">
        <v>0</v>
      </c>
      <c r="F106" s="13">
        <v>0</v>
      </c>
      <c r="G106" s="13">
        <v>2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25">
      <c r="A107" s="12" t="s">
        <v>402</v>
      </c>
      <c r="B107" s="13">
        <v>3</v>
      </c>
      <c r="C107" s="13">
        <v>1</v>
      </c>
      <c r="D107" s="31">
        <v>2</v>
      </c>
      <c r="E107" s="13">
        <v>0</v>
      </c>
      <c r="F107" s="13">
        <v>0</v>
      </c>
      <c r="G107" s="13">
        <v>1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2</v>
      </c>
      <c r="C108" s="13">
        <v>7</v>
      </c>
      <c r="D108" s="31">
        <v>-0.71428571428571397</v>
      </c>
      <c r="E108" s="13">
        <v>0</v>
      </c>
      <c r="F108" s="13">
        <v>0</v>
      </c>
      <c r="G108" s="13">
        <v>1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2</v>
      </c>
    </row>
    <row r="109" spans="1:15" x14ac:dyDescent="0.25">
      <c r="A109" s="12" t="s">
        <v>404</v>
      </c>
      <c r="B109" s="13">
        <v>0</v>
      </c>
      <c r="C109" s="13">
        <v>1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262</v>
      </c>
      <c r="C110" s="13">
        <v>269</v>
      </c>
      <c r="D110" s="31">
        <v>-2.60223048327138E-2</v>
      </c>
      <c r="E110" s="13">
        <v>1</v>
      </c>
      <c r="F110" s="13">
        <v>0</v>
      </c>
      <c r="G110" s="13">
        <v>23</v>
      </c>
      <c r="H110" s="13">
        <v>15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14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2</v>
      </c>
      <c r="C113" s="13">
        <v>2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2</v>
      </c>
      <c r="C114" s="13">
        <v>12</v>
      </c>
      <c r="D114" s="31">
        <v>-0.83333333333333304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10</v>
      </c>
      <c r="C115" s="13">
        <v>1</v>
      </c>
      <c r="D115" s="31">
        <v>9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1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</v>
      </c>
      <c r="C119" s="13">
        <v>2</v>
      </c>
      <c r="D119" s="31">
        <v>-0.5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6</v>
      </c>
      <c r="C120" s="13">
        <v>3</v>
      </c>
      <c r="D120" s="31">
        <v>1</v>
      </c>
      <c r="E120" s="13">
        <v>0</v>
      </c>
      <c r="F120" s="13">
        <v>0</v>
      </c>
      <c r="G120" s="13">
        <v>0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</v>
      </c>
    </row>
    <row r="121" spans="1:15" x14ac:dyDescent="0.25">
      <c r="A121" s="12" t="s">
        <v>416</v>
      </c>
      <c r="B121" s="13">
        <v>0</v>
      </c>
      <c r="C121" s="13">
        <v>1</v>
      </c>
      <c r="D121" s="31">
        <v>-1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1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0</v>
      </c>
      <c r="C125" s="13">
        <v>2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1</v>
      </c>
      <c r="C127" s="13">
        <v>3</v>
      </c>
      <c r="D127" s="31">
        <v>-0.66666666666666696</v>
      </c>
      <c r="E127" s="13">
        <v>2</v>
      </c>
      <c r="F127" s="13">
        <v>1</v>
      </c>
      <c r="G127" s="13">
        <v>2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28" t="s">
        <v>425</v>
      </c>
      <c r="B130" s="29">
        <v>1</v>
      </c>
      <c r="C130" s="29">
        <v>0</v>
      </c>
      <c r="D130" s="30">
        <v>0</v>
      </c>
      <c r="E130" s="29">
        <v>0</v>
      </c>
      <c r="F130" s="29">
        <v>0</v>
      </c>
      <c r="G130" s="29">
        <v>1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3</v>
      </c>
      <c r="N130" s="29">
        <v>0</v>
      </c>
      <c r="O130" s="29">
        <v>0</v>
      </c>
    </row>
    <row r="131" spans="1:15" x14ac:dyDescent="0.25">
      <c r="A131" s="12" t="s">
        <v>426</v>
      </c>
      <c r="B131" s="13">
        <v>0</v>
      </c>
      <c r="C131" s="13">
        <v>0</v>
      </c>
      <c r="D131" s="31">
        <v>0</v>
      </c>
      <c r="E131" s="13">
        <v>0</v>
      </c>
      <c r="F131" s="13">
        <v>0</v>
      </c>
      <c r="G131" s="13">
        <v>1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1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3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2</v>
      </c>
      <c r="C136" s="29">
        <v>6</v>
      </c>
      <c r="D136" s="30">
        <v>-0.66666666666666696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0</v>
      </c>
    </row>
    <row r="137" spans="1:15" x14ac:dyDescent="0.25">
      <c r="A137" s="12" t="s">
        <v>432</v>
      </c>
      <c r="B137" s="13">
        <v>1</v>
      </c>
      <c r="C137" s="13">
        <v>2</v>
      </c>
      <c r="D137" s="31">
        <v>-0.5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</v>
      </c>
      <c r="C141" s="13">
        <v>2</v>
      </c>
      <c r="D141" s="31">
        <v>-0.5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0</v>
      </c>
      <c r="C142" s="13">
        <v>2</v>
      </c>
      <c r="D142" s="31">
        <v>-1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8" t="s">
        <v>438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18</v>
      </c>
      <c r="C146" s="29">
        <v>32</v>
      </c>
      <c r="D146" s="30">
        <v>-0.4375</v>
      </c>
      <c r="E146" s="29">
        <v>0</v>
      </c>
      <c r="F146" s="29">
        <v>0</v>
      </c>
      <c r="G146" s="29">
        <v>9</v>
      </c>
      <c r="H146" s="29">
        <v>7</v>
      </c>
      <c r="I146" s="29">
        <v>0</v>
      </c>
      <c r="J146" s="29">
        <v>0</v>
      </c>
      <c r="K146" s="29">
        <v>0</v>
      </c>
      <c r="L146" s="29">
        <v>0</v>
      </c>
      <c r="M146" s="29">
        <v>2</v>
      </c>
      <c r="N146" s="29">
        <v>0</v>
      </c>
      <c r="O146" s="29">
        <v>7</v>
      </c>
    </row>
    <row r="147" spans="1:15" x14ac:dyDescent="0.25">
      <c r="A147" s="12" t="s">
        <v>442</v>
      </c>
      <c r="B147" s="13">
        <v>4</v>
      </c>
      <c r="C147" s="13">
        <v>2</v>
      </c>
      <c r="D147" s="31">
        <v>1</v>
      </c>
      <c r="E147" s="13">
        <v>0</v>
      </c>
      <c r="F147" s="13">
        <v>0</v>
      </c>
      <c r="G147" s="13">
        <v>2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</v>
      </c>
      <c r="C150" s="13">
        <v>8</v>
      </c>
      <c r="D150" s="31">
        <v>-0.875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1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4</v>
      </c>
      <c r="C153" s="13">
        <v>8</v>
      </c>
      <c r="D153" s="31">
        <v>-0.5</v>
      </c>
      <c r="E153" s="13">
        <v>0</v>
      </c>
      <c r="F153" s="13">
        <v>0</v>
      </c>
      <c r="G153" s="13">
        <v>1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2</v>
      </c>
    </row>
    <row r="154" spans="1:15" x14ac:dyDescent="0.25">
      <c r="A154" s="12" t="s">
        <v>449</v>
      </c>
      <c r="B154" s="13">
        <v>9</v>
      </c>
      <c r="C154" s="13">
        <v>13</v>
      </c>
      <c r="D154" s="31">
        <v>-0.30769230769230799</v>
      </c>
      <c r="E154" s="13">
        <v>0</v>
      </c>
      <c r="F154" s="13">
        <v>0</v>
      </c>
      <c r="G154" s="13">
        <v>5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5</v>
      </c>
    </row>
    <row r="155" spans="1:15" ht="16.7" customHeight="1" x14ac:dyDescent="0.25">
      <c r="A155" s="28" t="s">
        <v>450</v>
      </c>
      <c r="B155" s="29">
        <v>57</v>
      </c>
      <c r="C155" s="29">
        <v>38</v>
      </c>
      <c r="D155" s="30">
        <v>0.5</v>
      </c>
      <c r="E155" s="29">
        <v>0</v>
      </c>
      <c r="F155" s="29">
        <v>0</v>
      </c>
      <c r="G155" s="29">
        <v>3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3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</v>
      </c>
      <c r="C160" s="13">
        <v>1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26</v>
      </c>
      <c r="C161" s="13">
        <v>13</v>
      </c>
      <c r="D161" s="31">
        <v>1</v>
      </c>
      <c r="E161" s="13">
        <v>0</v>
      </c>
      <c r="F161" s="13">
        <v>0</v>
      </c>
      <c r="G161" s="13">
        <v>2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2</v>
      </c>
    </row>
    <row r="162" spans="1:15" x14ac:dyDescent="0.25">
      <c r="A162" s="12" t="s">
        <v>457</v>
      </c>
      <c r="B162" s="13">
        <v>7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14</v>
      </c>
      <c r="C163" s="13">
        <v>10</v>
      </c>
      <c r="D163" s="31">
        <v>0.4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9</v>
      </c>
      <c r="C164" s="13">
        <v>14</v>
      </c>
      <c r="D164" s="31">
        <v>-0.35714285714285698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8" t="s">
        <v>460</v>
      </c>
      <c r="B165" s="29">
        <v>54</v>
      </c>
      <c r="C165" s="29">
        <v>42</v>
      </c>
      <c r="D165" s="30">
        <v>0.28571428571428598</v>
      </c>
      <c r="E165" s="29">
        <v>0</v>
      </c>
      <c r="F165" s="29">
        <v>0</v>
      </c>
      <c r="G165" s="29">
        <v>23</v>
      </c>
      <c r="H165" s="29">
        <v>15</v>
      </c>
      <c r="I165" s="29">
        <v>0</v>
      </c>
      <c r="J165" s="29">
        <v>0</v>
      </c>
      <c r="K165" s="29">
        <v>0</v>
      </c>
      <c r="L165" s="29">
        <v>0</v>
      </c>
      <c r="M165" s="29">
        <v>1</v>
      </c>
      <c r="N165" s="29">
        <v>3</v>
      </c>
      <c r="O165" s="29">
        <v>17</v>
      </c>
    </row>
    <row r="166" spans="1:15" x14ac:dyDescent="0.25">
      <c r="A166" s="12" t="s">
        <v>461</v>
      </c>
      <c r="B166" s="13">
        <v>30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23">
        <v>0</v>
      </c>
    </row>
    <row r="167" spans="1:15" x14ac:dyDescent="0.25">
      <c r="A167" s="12" t="s">
        <v>462</v>
      </c>
      <c r="B167" s="13">
        <v>1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1</v>
      </c>
      <c r="D168" s="31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2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1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8</v>
      </c>
      <c r="C172" s="13">
        <v>9</v>
      </c>
      <c r="D172" s="31">
        <v>-0.11111111111111099</v>
      </c>
      <c r="E172" s="13">
        <v>0</v>
      </c>
      <c r="F172" s="13">
        <v>0</v>
      </c>
      <c r="G172" s="13">
        <v>11</v>
      </c>
      <c r="H172" s="13">
        <v>6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</v>
      </c>
      <c r="O172" s="23">
        <v>11</v>
      </c>
    </row>
    <row r="173" spans="1:15" x14ac:dyDescent="0.25">
      <c r="A173" s="12" t="s">
        <v>468</v>
      </c>
      <c r="B173" s="13">
        <v>14</v>
      </c>
      <c r="C173" s="13">
        <v>29</v>
      </c>
      <c r="D173" s="31">
        <v>-0.51724137931034497</v>
      </c>
      <c r="E173" s="13">
        <v>0</v>
      </c>
      <c r="F173" s="13">
        <v>0</v>
      </c>
      <c r="G173" s="13">
        <v>12</v>
      </c>
      <c r="H173" s="13">
        <v>6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6</v>
      </c>
    </row>
    <row r="174" spans="1:15" x14ac:dyDescent="0.25">
      <c r="A174" s="12" t="s">
        <v>469</v>
      </c>
      <c r="B174" s="13">
        <v>0</v>
      </c>
      <c r="C174" s="13">
        <v>1</v>
      </c>
      <c r="D174" s="31">
        <v>-1</v>
      </c>
      <c r="E174" s="13">
        <v>0</v>
      </c>
      <c r="F174" s="13">
        <v>0</v>
      </c>
      <c r="G174" s="13">
        <v>0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88</v>
      </c>
      <c r="C177" s="29">
        <v>87</v>
      </c>
      <c r="D177" s="30">
        <v>1.1494252873563199E-2</v>
      </c>
      <c r="E177" s="29">
        <v>166</v>
      </c>
      <c r="F177" s="29">
        <v>143</v>
      </c>
      <c r="G177" s="29">
        <v>48</v>
      </c>
      <c r="H177" s="29">
        <v>43</v>
      </c>
      <c r="I177" s="29">
        <v>0</v>
      </c>
      <c r="J177" s="29">
        <v>0</v>
      </c>
      <c r="K177" s="29">
        <v>0</v>
      </c>
      <c r="L177" s="29">
        <v>0</v>
      </c>
      <c r="M177" s="29">
        <v>3</v>
      </c>
      <c r="N177" s="29">
        <v>0</v>
      </c>
      <c r="O177" s="29">
        <v>198</v>
      </c>
    </row>
    <row r="178" spans="1:15" x14ac:dyDescent="0.25">
      <c r="A178" s="12" t="s">
        <v>473</v>
      </c>
      <c r="B178" s="13">
        <v>4</v>
      </c>
      <c r="C178" s="13">
        <v>3</v>
      </c>
      <c r="D178" s="31">
        <v>0.33333333333333298</v>
      </c>
      <c r="E178" s="13">
        <v>1</v>
      </c>
      <c r="F178" s="13">
        <v>0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25">
      <c r="A179" s="12" t="s">
        <v>474</v>
      </c>
      <c r="B179" s="13">
        <v>51</v>
      </c>
      <c r="C179" s="13">
        <v>50</v>
      </c>
      <c r="D179" s="31">
        <v>0.02</v>
      </c>
      <c r="E179" s="13">
        <v>100</v>
      </c>
      <c r="F179" s="13">
        <v>89</v>
      </c>
      <c r="G179" s="13">
        <v>26</v>
      </c>
      <c r="H179" s="13">
        <v>23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119</v>
      </c>
    </row>
    <row r="180" spans="1:15" x14ac:dyDescent="0.25">
      <c r="A180" s="12" t="s">
        <v>475</v>
      </c>
      <c r="B180" s="13">
        <v>6</v>
      </c>
      <c r="C180" s="13">
        <v>6</v>
      </c>
      <c r="D180" s="31">
        <v>0</v>
      </c>
      <c r="E180" s="13">
        <v>1</v>
      </c>
      <c r="F180" s="13">
        <v>3</v>
      </c>
      <c r="G180" s="13">
        <v>4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4</v>
      </c>
    </row>
    <row r="181" spans="1:15" x14ac:dyDescent="0.25">
      <c r="A181" s="12" t="s">
        <v>476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25">
      <c r="A182" s="12" t="s">
        <v>477</v>
      </c>
      <c r="B182" s="13">
        <v>4</v>
      </c>
      <c r="C182" s="13">
        <v>4</v>
      </c>
      <c r="D182" s="31">
        <v>0</v>
      </c>
      <c r="E182" s="13">
        <v>5</v>
      </c>
      <c r="F182" s="13">
        <v>2</v>
      </c>
      <c r="G182" s="13">
        <v>2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</v>
      </c>
    </row>
    <row r="183" spans="1:15" x14ac:dyDescent="0.25">
      <c r="A183" s="12" t="s">
        <v>478</v>
      </c>
      <c r="B183" s="13">
        <v>22</v>
      </c>
      <c r="C183" s="13">
        <v>18</v>
      </c>
      <c r="D183" s="31">
        <v>0.22222222222222199</v>
      </c>
      <c r="E183" s="13">
        <v>59</v>
      </c>
      <c r="F183" s="13">
        <v>49</v>
      </c>
      <c r="G183" s="13">
        <v>14</v>
      </c>
      <c r="H183" s="13">
        <v>12</v>
      </c>
      <c r="I183" s="13">
        <v>0</v>
      </c>
      <c r="J183" s="13">
        <v>0</v>
      </c>
      <c r="K183" s="13">
        <v>0</v>
      </c>
      <c r="L183" s="13">
        <v>0</v>
      </c>
      <c r="M183" s="13">
        <v>2</v>
      </c>
      <c r="N183" s="13">
        <v>0</v>
      </c>
      <c r="O183" s="23">
        <v>69</v>
      </c>
    </row>
    <row r="184" spans="1:15" x14ac:dyDescent="0.25">
      <c r="A184" s="12" t="s">
        <v>479</v>
      </c>
      <c r="B184" s="13">
        <v>1</v>
      </c>
      <c r="C184" s="13">
        <v>6</v>
      </c>
      <c r="D184" s="31">
        <v>-0.83333333333333304</v>
      </c>
      <c r="E184" s="13">
        <v>0</v>
      </c>
      <c r="F184" s="13">
        <v>0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44</v>
      </c>
      <c r="C185" s="29">
        <v>46</v>
      </c>
      <c r="D185" s="30">
        <v>-4.3478260869565202E-2</v>
      </c>
      <c r="E185" s="29">
        <v>0</v>
      </c>
      <c r="F185" s="29">
        <v>0</v>
      </c>
      <c r="G185" s="29">
        <v>13</v>
      </c>
      <c r="H185" s="29">
        <v>13</v>
      </c>
      <c r="I185" s="29">
        <v>0</v>
      </c>
      <c r="J185" s="29">
        <v>0</v>
      </c>
      <c r="K185" s="29">
        <v>0</v>
      </c>
      <c r="L185" s="29">
        <v>0</v>
      </c>
      <c r="M185" s="29">
        <v>5</v>
      </c>
      <c r="N185" s="29">
        <v>0</v>
      </c>
      <c r="O185" s="29">
        <v>15</v>
      </c>
    </row>
    <row r="186" spans="1:15" x14ac:dyDescent="0.25">
      <c r="A186" s="12" t="s">
        <v>481</v>
      </c>
      <c r="B186" s="13">
        <v>0</v>
      </c>
      <c r="C186" s="13">
        <v>3</v>
      </c>
      <c r="D186" s="31">
        <v>-1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2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12</v>
      </c>
      <c r="C188" s="13">
        <v>25</v>
      </c>
      <c r="D188" s="31">
        <v>-0.52</v>
      </c>
      <c r="E188" s="13">
        <v>0</v>
      </c>
      <c r="F188" s="13">
        <v>0</v>
      </c>
      <c r="G188" s="13">
        <v>8</v>
      </c>
      <c r="H188" s="13">
        <v>4</v>
      </c>
      <c r="I188" s="13">
        <v>0</v>
      </c>
      <c r="J188" s="13">
        <v>0</v>
      </c>
      <c r="K188" s="13">
        <v>0</v>
      </c>
      <c r="L188" s="13">
        <v>0</v>
      </c>
      <c r="M188" s="13">
        <v>4</v>
      </c>
      <c r="N188" s="13">
        <v>0</v>
      </c>
      <c r="O188" s="23">
        <v>5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7</v>
      </c>
      <c r="C190" s="13">
        <v>0</v>
      </c>
      <c r="D190" s="31">
        <v>0</v>
      </c>
      <c r="E190" s="13">
        <v>0</v>
      </c>
      <c r="F190" s="13">
        <v>0</v>
      </c>
      <c r="G190" s="13">
        <v>1</v>
      </c>
      <c r="H190" s="13">
        <v>6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7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7</v>
      </c>
      <c r="C192" s="13">
        <v>8</v>
      </c>
      <c r="D192" s="31">
        <v>-0.125</v>
      </c>
      <c r="E192" s="13">
        <v>0</v>
      </c>
      <c r="F192" s="13">
        <v>0</v>
      </c>
      <c r="G192" s="13">
        <v>2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2</v>
      </c>
    </row>
    <row r="193" spans="1:15" x14ac:dyDescent="0.25">
      <c r="A193" s="12" t="s">
        <v>488</v>
      </c>
      <c r="B193" s="13">
        <v>0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16</v>
      </c>
      <c r="C196" s="13">
        <v>8</v>
      </c>
      <c r="D196" s="31">
        <v>1</v>
      </c>
      <c r="E196" s="13">
        <v>0</v>
      </c>
      <c r="F196" s="13">
        <v>0</v>
      </c>
      <c r="G196" s="13">
        <v>1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2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29</v>
      </c>
      <c r="C200" s="29">
        <v>24</v>
      </c>
      <c r="D200" s="30">
        <v>0.20833333333333301</v>
      </c>
      <c r="E200" s="29">
        <v>0</v>
      </c>
      <c r="F200" s="29">
        <v>0</v>
      </c>
      <c r="G200" s="29">
        <v>9</v>
      </c>
      <c r="H200" s="29">
        <v>9</v>
      </c>
      <c r="I200" s="29">
        <v>0</v>
      </c>
      <c r="J200" s="29">
        <v>0</v>
      </c>
      <c r="K200" s="29">
        <v>0</v>
      </c>
      <c r="L200" s="29">
        <v>0</v>
      </c>
      <c r="M200" s="29">
        <v>20</v>
      </c>
      <c r="N200" s="29">
        <v>0</v>
      </c>
      <c r="O200" s="29">
        <v>11</v>
      </c>
    </row>
    <row r="201" spans="1:15" x14ac:dyDescent="0.25">
      <c r="A201" s="12" t="s">
        <v>496</v>
      </c>
      <c r="B201" s="13">
        <v>8</v>
      </c>
      <c r="C201" s="13">
        <v>5</v>
      </c>
      <c r="D201" s="31">
        <v>0.6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13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18</v>
      </c>
      <c r="C205" s="13">
        <v>18</v>
      </c>
      <c r="D205" s="31">
        <v>0</v>
      </c>
      <c r="E205" s="13">
        <v>0</v>
      </c>
      <c r="F205" s="13">
        <v>0</v>
      </c>
      <c r="G205" s="13">
        <v>8</v>
      </c>
      <c r="H205" s="13">
        <v>8</v>
      </c>
      <c r="I205" s="13">
        <v>0</v>
      </c>
      <c r="J205" s="13">
        <v>0</v>
      </c>
      <c r="K205" s="13">
        <v>0</v>
      </c>
      <c r="L205" s="13">
        <v>0</v>
      </c>
      <c r="M205" s="13">
        <v>6</v>
      </c>
      <c r="N205" s="13">
        <v>0</v>
      </c>
      <c r="O205" s="23">
        <v>8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1</v>
      </c>
    </row>
    <row r="213" spans="1:15" x14ac:dyDescent="0.25">
      <c r="A213" s="12" t="s">
        <v>508</v>
      </c>
      <c r="B213" s="13">
        <v>3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128</v>
      </c>
      <c r="C220" s="29">
        <v>168</v>
      </c>
      <c r="D220" s="30">
        <v>-0.238095238095238</v>
      </c>
      <c r="E220" s="29">
        <v>10</v>
      </c>
      <c r="F220" s="29">
        <v>8</v>
      </c>
      <c r="G220" s="29">
        <v>59</v>
      </c>
      <c r="H220" s="29">
        <v>47</v>
      </c>
      <c r="I220" s="29">
        <v>0</v>
      </c>
      <c r="J220" s="29">
        <v>0</v>
      </c>
      <c r="K220" s="29">
        <v>0</v>
      </c>
      <c r="L220" s="29">
        <v>0</v>
      </c>
      <c r="M220" s="29">
        <v>1</v>
      </c>
      <c r="N220" s="29">
        <v>1</v>
      </c>
      <c r="O220" s="29">
        <v>57</v>
      </c>
    </row>
    <row r="221" spans="1:15" x14ac:dyDescent="0.25">
      <c r="A221" s="12" t="s">
        <v>516</v>
      </c>
      <c r="B221" s="13">
        <v>2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25">
      <c r="A228" s="12" t="s">
        <v>523</v>
      </c>
      <c r="B228" s="13">
        <v>5</v>
      </c>
      <c r="C228" s="13">
        <v>22</v>
      </c>
      <c r="D228" s="31">
        <v>-0.77272727272727304</v>
      </c>
      <c r="E228" s="13">
        <v>0</v>
      </c>
      <c r="F228" s="13">
        <v>0</v>
      </c>
      <c r="G228" s="13">
        <v>6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524</v>
      </c>
      <c r="B229" s="13">
        <v>5</v>
      </c>
      <c r="C229" s="13">
        <v>4</v>
      </c>
      <c r="D229" s="31">
        <v>0.25</v>
      </c>
      <c r="E229" s="13">
        <v>3</v>
      </c>
      <c r="F229" s="13">
        <v>4</v>
      </c>
      <c r="G229" s="13">
        <v>0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9</v>
      </c>
    </row>
    <row r="230" spans="1:15" x14ac:dyDescent="0.25">
      <c r="A230" s="12" t="s">
        <v>525</v>
      </c>
      <c r="B230" s="13">
        <v>7</v>
      </c>
      <c r="C230" s="13">
        <v>7</v>
      </c>
      <c r="D230" s="31">
        <v>0</v>
      </c>
      <c r="E230" s="13">
        <v>0</v>
      </c>
      <c r="F230" s="13">
        <v>0</v>
      </c>
      <c r="G230" s="13">
        <v>1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</v>
      </c>
    </row>
    <row r="231" spans="1:15" x14ac:dyDescent="0.25">
      <c r="A231" s="12" t="s">
        <v>526</v>
      </c>
      <c r="B231" s="13">
        <v>0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2</v>
      </c>
      <c r="C232" s="13">
        <v>3</v>
      </c>
      <c r="D232" s="31">
        <v>-0.33333333333333298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0</v>
      </c>
      <c r="C233" s="13">
        <v>1</v>
      </c>
      <c r="D233" s="31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107</v>
      </c>
      <c r="C235" s="13">
        <v>130</v>
      </c>
      <c r="D235" s="31">
        <v>-0.17692307692307699</v>
      </c>
      <c r="E235" s="13">
        <v>7</v>
      </c>
      <c r="F235" s="13">
        <v>4</v>
      </c>
      <c r="G235" s="13">
        <v>52</v>
      </c>
      <c r="H235" s="13">
        <v>38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23">
        <v>42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3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1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2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39</v>
      </c>
      <c r="C268" s="29">
        <v>33</v>
      </c>
      <c r="D268" s="30">
        <v>0.18181818181818199</v>
      </c>
      <c r="E268" s="29">
        <v>0</v>
      </c>
      <c r="F268" s="29">
        <v>0</v>
      </c>
      <c r="G268" s="29">
        <v>32</v>
      </c>
      <c r="H268" s="29">
        <v>25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0</v>
      </c>
      <c r="O268" s="29">
        <v>35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14</v>
      </c>
      <c r="C270" s="13">
        <v>17</v>
      </c>
      <c r="D270" s="31">
        <v>-0.17647058823529399</v>
      </c>
      <c r="E270" s="13">
        <v>0</v>
      </c>
      <c r="F270" s="13">
        <v>0</v>
      </c>
      <c r="G270" s="13">
        <v>13</v>
      </c>
      <c r="H270" s="13">
        <v>14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0</v>
      </c>
      <c r="O270" s="23">
        <v>18</v>
      </c>
    </row>
    <row r="271" spans="1:15" x14ac:dyDescent="0.25">
      <c r="A271" s="12" t="s">
        <v>566</v>
      </c>
      <c r="B271" s="13">
        <v>16</v>
      </c>
      <c r="C271" s="13">
        <v>13</v>
      </c>
      <c r="D271" s="31">
        <v>0.230769230769231</v>
      </c>
      <c r="E271" s="13">
        <v>0</v>
      </c>
      <c r="F271" s="13">
        <v>0</v>
      </c>
      <c r="G271" s="13">
        <v>16</v>
      </c>
      <c r="H271" s="13">
        <v>9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11</v>
      </c>
    </row>
    <row r="272" spans="1:15" x14ac:dyDescent="0.25">
      <c r="A272" s="12" t="s">
        <v>567</v>
      </c>
      <c r="B272" s="13">
        <v>3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1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3</v>
      </c>
      <c r="C274" s="13">
        <v>1</v>
      </c>
      <c r="D274" s="31">
        <v>2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570</v>
      </c>
      <c r="B275" s="13">
        <v>2</v>
      </c>
      <c r="C275" s="13">
        <v>2</v>
      </c>
      <c r="D275" s="31">
        <v>0</v>
      </c>
      <c r="E275" s="13">
        <v>0</v>
      </c>
      <c r="F275" s="13">
        <v>0</v>
      </c>
      <c r="G275" s="13">
        <v>2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4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1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4</v>
      </c>
      <c r="O309" s="29">
        <v>0</v>
      </c>
    </row>
    <row r="310" spans="1:15" x14ac:dyDescent="0.25">
      <c r="A310" s="12" t="s">
        <v>605</v>
      </c>
      <c r="B310" s="13">
        <v>1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4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1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1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1415</v>
      </c>
      <c r="C320" s="29">
        <v>1599</v>
      </c>
      <c r="D320" s="30">
        <v>-0.115071919949969</v>
      </c>
      <c r="E320" s="29">
        <v>2</v>
      </c>
      <c r="F320" s="29">
        <v>0</v>
      </c>
      <c r="G320" s="29">
        <v>30</v>
      </c>
      <c r="H320" s="29">
        <v>0</v>
      </c>
      <c r="I320" s="29">
        <v>1</v>
      </c>
      <c r="J320" s="29">
        <v>0</v>
      </c>
      <c r="K320" s="29">
        <v>0</v>
      </c>
      <c r="L320" s="29">
        <v>0</v>
      </c>
      <c r="M320" s="29">
        <v>7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1415</v>
      </c>
      <c r="C321" s="13">
        <v>1599</v>
      </c>
      <c r="D321" s="31">
        <v>-0.115071919949969</v>
      </c>
      <c r="E321" s="13">
        <v>2</v>
      </c>
      <c r="F321" s="13">
        <v>0</v>
      </c>
      <c r="G321" s="13">
        <v>30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7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2</v>
      </c>
      <c r="C322" s="29">
        <v>1</v>
      </c>
      <c r="D322" s="30">
        <v>1</v>
      </c>
      <c r="E322" s="29">
        <v>0</v>
      </c>
      <c r="F322" s="29">
        <v>0</v>
      </c>
      <c r="G322" s="29">
        <v>2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2</v>
      </c>
      <c r="O322" s="29">
        <v>0</v>
      </c>
    </row>
    <row r="323" spans="1:15" x14ac:dyDescent="0.25">
      <c r="A323" s="12" t="s">
        <v>618</v>
      </c>
      <c r="B323" s="13">
        <v>2</v>
      </c>
      <c r="C323" s="13">
        <v>1</v>
      </c>
      <c r="D323" s="31">
        <v>1</v>
      </c>
      <c r="E323" s="13">
        <v>0</v>
      </c>
      <c r="F323" s="13">
        <v>0</v>
      </c>
      <c r="G323" s="13">
        <v>2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6033</v>
      </c>
      <c r="C326" s="29">
        <v>6362</v>
      </c>
      <c r="D326" s="30">
        <v>-5.17132977051242E-2</v>
      </c>
      <c r="E326" s="29">
        <v>230</v>
      </c>
      <c r="F326" s="29">
        <v>185</v>
      </c>
      <c r="G326" s="29">
        <v>624</v>
      </c>
      <c r="H326" s="29">
        <v>413</v>
      </c>
      <c r="I326" s="29">
        <v>7</v>
      </c>
      <c r="J326" s="29">
        <v>2</v>
      </c>
      <c r="K326" s="29">
        <v>1</v>
      </c>
      <c r="L326" s="29">
        <v>0</v>
      </c>
      <c r="M326" s="29">
        <v>61</v>
      </c>
      <c r="N326" s="29">
        <v>32</v>
      </c>
      <c r="O326" s="29">
        <v>632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0</v>
      </c>
    </row>
    <row r="6" spans="1:3" x14ac:dyDescent="0.25">
      <c r="A6" s="190"/>
      <c r="B6" s="12" t="s">
        <v>309</v>
      </c>
      <c r="C6" s="23">
        <v>20</v>
      </c>
    </row>
    <row r="7" spans="1:3" x14ac:dyDescent="0.25">
      <c r="A7" s="190"/>
      <c r="B7" s="12" t="s">
        <v>626</v>
      </c>
      <c r="C7" s="23">
        <v>1</v>
      </c>
    </row>
    <row r="8" spans="1:3" x14ac:dyDescent="0.25">
      <c r="A8" s="190"/>
      <c r="B8" s="12" t="s">
        <v>627</v>
      </c>
      <c r="C8" s="23">
        <v>1</v>
      </c>
    </row>
    <row r="9" spans="1:3" x14ac:dyDescent="0.25">
      <c r="A9" s="190"/>
      <c r="B9" s="12" t="s">
        <v>628</v>
      </c>
      <c r="C9" s="23">
        <v>6</v>
      </c>
    </row>
    <row r="10" spans="1:3" x14ac:dyDescent="0.25">
      <c r="A10" s="190"/>
      <c r="B10" s="12" t="s">
        <v>629</v>
      </c>
      <c r="C10" s="23">
        <v>0</v>
      </c>
    </row>
    <row r="11" spans="1:3" x14ac:dyDescent="0.25">
      <c r="A11" s="190"/>
      <c r="B11" s="12" t="s">
        <v>630</v>
      </c>
      <c r="C11" s="23">
        <v>7</v>
      </c>
    </row>
    <row r="12" spans="1:3" x14ac:dyDescent="0.25">
      <c r="A12" s="190"/>
      <c r="B12" s="12" t="s">
        <v>405</v>
      </c>
      <c r="C12" s="23">
        <v>9</v>
      </c>
    </row>
    <row r="13" spans="1:3" x14ac:dyDescent="0.25">
      <c r="A13" s="190"/>
      <c r="B13" s="12" t="s">
        <v>631</v>
      </c>
      <c r="C13" s="23">
        <v>3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0</v>
      </c>
    </row>
    <row r="16" spans="1:3" x14ac:dyDescent="0.25">
      <c r="A16" s="190"/>
      <c r="B16" s="12" t="s">
        <v>633</v>
      </c>
      <c r="C16" s="23">
        <v>2</v>
      </c>
    </row>
    <row r="17" spans="1:3" x14ac:dyDescent="0.25">
      <c r="A17" s="190"/>
      <c r="B17" s="12" t="s">
        <v>634</v>
      </c>
      <c r="C17" s="23">
        <v>7</v>
      </c>
    </row>
    <row r="18" spans="1:3" x14ac:dyDescent="0.25">
      <c r="A18" s="190"/>
      <c r="B18" s="12" t="s">
        <v>635</v>
      </c>
      <c r="C18" s="23">
        <v>2</v>
      </c>
    </row>
    <row r="19" spans="1:3" x14ac:dyDescent="0.25">
      <c r="A19" s="190"/>
      <c r="B19" s="12" t="s">
        <v>636</v>
      </c>
      <c r="C19" s="23">
        <v>1</v>
      </c>
    </row>
    <row r="20" spans="1:3" x14ac:dyDescent="0.25">
      <c r="A20" s="190"/>
      <c r="B20" s="12" t="s">
        <v>637</v>
      </c>
      <c r="C20" s="23">
        <v>0</v>
      </c>
    </row>
    <row r="21" spans="1:3" x14ac:dyDescent="0.25">
      <c r="A21" s="191"/>
      <c r="B21" s="12" t="s">
        <v>105</v>
      </c>
      <c r="C21" s="23">
        <v>27</v>
      </c>
    </row>
    <row r="22" spans="1:3" x14ac:dyDescent="0.25">
      <c r="A22" s="189" t="s">
        <v>638</v>
      </c>
      <c r="B22" s="12" t="s">
        <v>639</v>
      </c>
      <c r="C22" s="23">
        <v>19</v>
      </c>
    </row>
    <row r="23" spans="1:3" x14ac:dyDescent="0.25">
      <c r="A23" s="190"/>
      <c r="B23" s="12" t="s">
        <v>640</v>
      </c>
      <c r="C23" s="23">
        <v>21</v>
      </c>
    </row>
    <row r="24" spans="1:3" x14ac:dyDescent="0.25">
      <c r="A24" s="191"/>
      <c r="B24" s="15" t="s">
        <v>641</v>
      </c>
      <c r="C24" s="33">
        <v>21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34"/>
    </row>
    <row r="27" spans="1:3" x14ac:dyDescent="0.25">
      <c r="A27" s="189" t="s">
        <v>281</v>
      </c>
      <c r="B27" s="12" t="s">
        <v>644</v>
      </c>
      <c r="C27" s="23">
        <v>0</v>
      </c>
    </row>
    <row r="28" spans="1:3" x14ac:dyDescent="0.25">
      <c r="A28" s="190"/>
      <c r="B28" s="12" t="s">
        <v>645</v>
      </c>
      <c r="C28" s="23">
        <v>4</v>
      </c>
    </row>
    <row r="29" spans="1:3" x14ac:dyDescent="0.25">
      <c r="A29" s="190"/>
      <c r="B29" s="12" t="s">
        <v>646</v>
      </c>
      <c r="C29" s="23">
        <v>0</v>
      </c>
    </row>
    <row r="30" spans="1:3" x14ac:dyDescent="0.25">
      <c r="A30" s="191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5</v>
      </c>
    </row>
    <row r="32" spans="1:3" ht="16.7" customHeight="1" x14ac:dyDescent="0.25">
      <c r="A32" s="11" t="s">
        <v>649</v>
      </c>
      <c r="B32" s="18"/>
      <c r="C32" s="23">
        <v>31</v>
      </c>
    </row>
    <row r="33" spans="1:3" ht="16.7" customHeight="1" x14ac:dyDescent="0.25">
      <c r="A33" s="11" t="s">
        <v>650</v>
      </c>
      <c r="B33" s="18"/>
      <c r="C33" s="23">
        <v>27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1</v>
      </c>
    </row>
    <row r="36" spans="1:3" ht="16.7" customHeight="1" x14ac:dyDescent="0.25">
      <c r="A36" s="11" t="s">
        <v>653</v>
      </c>
      <c r="B36" s="18"/>
      <c r="C36" s="23">
        <v>9</v>
      </c>
    </row>
    <row r="37" spans="1:3" ht="16.7" customHeight="1" x14ac:dyDescent="0.25">
      <c r="A37" s="11" t="s">
        <v>641</v>
      </c>
      <c r="B37" s="18"/>
      <c r="C37" s="23">
        <v>10</v>
      </c>
    </row>
    <row r="38" spans="1:3" x14ac:dyDescent="0.25">
      <c r="A38" s="189" t="s">
        <v>654</v>
      </c>
      <c r="B38" s="12" t="s">
        <v>655</v>
      </c>
      <c r="C38" s="23">
        <v>2</v>
      </c>
    </row>
    <row r="39" spans="1:3" x14ac:dyDescent="0.25">
      <c r="A39" s="190"/>
      <c r="B39" s="12" t="s">
        <v>656</v>
      </c>
      <c r="C39" s="23">
        <v>8</v>
      </c>
    </row>
    <row r="40" spans="1:3" x14ac:dyDescent="0.25">
      <c r="A40" s="190"/>
      <c r="B40" s="12" t="s">
        <v>657</v>
      </c>
      <c r="C40" s="23">
        <v>0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2</v>
      </c>
    </row>
    <row r="45" spans="1:3" x14ac:dyDescent="0.25">
      <c r="A45" s="189" t="s">
        <v>75</v>
      </c>
      <c r="B45" s="12" t="s">
        <v>661</v>
      </c>
      <c r="C45" s="23">
        <v>1</v>
      </c>
    </row>
    <row r="46" spans="1:3" x14ac:dyDescent="0.25">
      <c r="A46" s="191"/>
      <c r="B46" s="12" t="s">
        <v>662</v>
      </c>
      <c r="C46" s="23">
        <v>58</v>
      </c>
    </row>
    <row r="47" spans="1:3" x14ac:dyDescent="0.25">
      <c r="A47" s="189" t="s">
        <v>663</v>
      </c>
      <c r="B47" s="12" t="s">
        <v>664</v>
      </c>
      <c r="C47" s="23">
        <v>1</v>
      </c>
    </row>
    <row r="48" spans="1:3" x14ac:dyDescent="0.25">
      <c r="A48" s="191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179</v>
      </c>
    </row>
    <row r="51" spans="1:3" x14ac:dyDescent="0.25">
      <c r="A51" s="190"/>
      <c r="B51" s="12" t="s">
        <v>667</v>
      </c>
      <c r="C51" s="23">
        <v>45</v>
      </c>
    </row>
    <row r="52" spans="1:3" x14ac:dyDescent="0.25">
      <c r="A52" s="190"/>
      <c r="B52" s="12" t="s">
        <v>668</v>
      </c>
      <c r="C52" s="23">
        <v>1</v>
      </c>
    </row>
    <row r="53" spans="1:3" x14ac:dyDescent="0.25">
      <c r="A53" s="190"/>
      <c r="B53" s="12" t="s">
        <v>669</v>
      </c>
      <c r="C53" s="23">
        <v>46</v>
      </c>
    </row>
    <row r="54" spans="1:3" x14ac:dyDescent="0.25">
      <c r="A54" s="191"/>
      <c r="B54" s="12" t="s">
        <v>670</v>
      </c>
      <c r="C54" s="23">
        <v>14</v>
      </c>
    </row>
    <row r="55" spans="1:3" x14ac:dyDescent="0.25">
      <c r="A55" s="189" t="s">
        <v>671</v>
      </c>
      <c r="B55" s="12" t="s">
        <v>672</v>
      </c>
      <c r="C55" s="23">
        <v>73</v>
      </c>
    </row>
    <row r="56" spans="1:3" x14ac:dyDescent="0.25">
      <c r="A56" s="190"/>
      <c r="B56" s="12" t="s">
        <v>673</v>
      </c>
      <c r="C56" s="23">
        <v>1</v>
      </c>
    </row>
    <row r="57" spans="1:3" x14ac:dyDescent="0.25">
      <c r="A57" s="190"/>
      <c r="B57" s="12" t="s">
        <v>674</v>
      </c>
      <c r="C57" s="23">
        <v>6</v>
      </c>
    </row>
    <row r="58" spans="1:3" x14ac:dyDescent="0.25">
      <c r="A58" s="190"/>
      <c r="B58" s="12" t="s">
        <v>675</v>
      </c>
      <c r="C58" s="23">
        <v>62</v>
      </c>
    </row>
    <row r="59" spans="1:3" x14ac:dyDescent="0.25">
      <c r="A59" s="191"/>
      <c r="B59" s="15" t="s">
        <v>670</v>
      </c>
      <c r="C59" s="33">
        <v>19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27</v>
      </c>
    </row>
    <row r="62" spans="1:3" ht="16.7" customHeight="1" x14ac:dyDescent="0.25">
      <c r="A62" s="11" t="s">
        <v>678</v>
      </c>
      <c r="B62" s="18"/>
      <c r="C62" s="23">
        <v>8</v>
      </c>
    </row>
    <row r="63" spans="1:3" ht="16.7" customHeight="1" x14ac:dyDescent="0.25">
      <c r="A63" s="11" t="s">
        <v>679</v>
      </c>
      <c r="B63" s="18"/>
      <c r="C63" s="23">
        <v>5</v>
      </c>
    </row>
    <row r="64" spans="1:3" x14ac:dyDescent="0.25">
      <c r="A64" s="189" t="s">
        <v>680</v>
      </c>
      <c r="B64" s="12" t="s">
        <v>681</v>
      </c>
      <c r="C64" s="23">
        <v>0</v>
      </c>
    </row>
    <row r="65" spans="1:3" x14ac:dyDescent="0.25">
      <c r="A65" s="191"/>
      <c r="B65" s="12" t="s">
        <v>682</v>
      </c>
      <c r="C65" s="23">
        <v>9</v>
      </c>
    </row>
    <row r="66" spans="1:3" ht="16.7" customHeight="1" x14ac:dyDescent="0.25">
      <c r="A66" s="11" t="s">
        <v>683</v>
      </c>
      <c r="B66" s="18"/>
      <c r="C66" s="23">
        <v>5</v>
      </c>
    </row>
    <row r="67" spans="1:3" ht="16.7" customHeight="1" x14ac:dyDescent="0.25">
      <c r="A67" s="11" t="s">
        <v>684</v>
      </c>
      <c r="B67" s="18"/>
      <c r="C67" s="23">
        <v>9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4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0" t="s">
        <v>691</v>
      </c>
      <c r="B5" s="38" t="s">
        <v>692</v>
      </c>
      <c r="C5" s="39">
        <v>1</v>
      </c>
    </row>
    <row r="6" spans="1:3" x14ac:dyDescent="0.25">
      <c r="A6" s="201"/>
      <c r="B6" s="38" t="s">
        <v>287</v>
      </c>
      <c r="C6" s="39">
        <v>0</v>
      </c>
    </row>
    <row r="7" spans="1:3" x14ac:dyDescent="0.25">
      <c r="A7" s="201"/>
      <c r="B7" s="38" t="s">
        <v>693</v>
      </c>
      <c r="C7" s="39">
        <v>23</v>
      </c>
    </row>
    <row r="8" spans="1:3" x14ac:dyDescent="0.25">
      <c r="A8" s="201"/>
      <c r="B8" s="38" t="s">
        <v>694</v>
      </c>
      <c r="C8" s="39">
        <v>12</v>
      </c>
    </row>
    <row r="9" spans="1:3" x14ac:dyDescent="0.25">
      <c r="A9" s="201"/>
      <c r="B9" s="38" t="s">
        <v>695</v>
      </c>
      <c r="C9" s="39">
        <v>1</v>
      </c>
    </row>
    <row r="10" spans="1:3" x14ac:dyDescent="0.25">
      <c r="A10" s="201"/>
      <c r="B10" s="38" t="s">
        <v>696</v>
      </c>
      <c r="C10" s="39">
        <v>0</v>
      </c>
    </row>
    <row r="11" spans="1:3" x14ac:dyDescent="0.25">
      <c r="A11" s="202"/>
      <c r="B11" s="38" t="s">
        <v>697</v>
      </c>
      <c r="C11" s="39">
        <v>0</v>
      </c>
    </row>
    <row r="12" spans="1:3" x14ac:dyDescent="0.25">
      <c r="A12" s="200" t="s">
        <v>698</v>
      </c>
      <c r="B12" s="38" t="s">
        <v>58</v>
      </c>
      <c r="C12" s="39">
        <v>20</v>
      </c>
    </row>
    <row r="13" spans="1:3" x14ac:dyDescent="0.25">
      <c r="A13" s="201"/>
      <c r="B13" s="38" t="s">
        <v>699</v>
      </c>
      <c r="C13" s="39">
        <v>1</v>
      </c>
    </row>
    <row r="14" spans="1:3" x14ac:dyDescent="0.25">
      <c r="A14" s="201"/>
      <c r="B14" s="38" t="s">
        <v>700</v>
      </c>
      <c r="C14" s="39">
        <v>4</v>
      </c>
    </row>
    <row r="15" spans="1:3" x14ac:dyDescent="0.25">
      <c r="A15" s="202"/>
      <c r="B15" s="40" t="s">
        <v>701</v>
      </c>
      <c r="C15" s="41">
        <v>4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0</v>
      </c>
    </row>
    <row r="18" spans="1:3" ht="16.7" customHeight="1" x14ac:dyDescent="0.25">
      <c r="A18" s="37" t="s">
        <v>704</v>
      </c>
      <c r="B18" s="18"/>
      <c r="C18" s="39">
        <v>1</v>
      </c>
    </row>
    <row r="19" spans="1:3" ht="16.7" customHeight="1" x14ac:dyDescent="0.25">
      <c r="A19" s="37" t="s">
        <v>705</v>
      </c>
      <c r="B19" s="18"/>
      <c r="C19" s="39">
        <v>0</v>
      </c>
    </row>
    <row r="20" spans="1:3" ht="16.7" customHeight="1" x14ac:dyDescent="0.25">
      <c r="A20" s="37" t="s">
        <v>706</v>
      </c>
      <c r="B20" s="18"/>
      <c r="C20" s="39">
        <v>0</v>
      </c>
    </row>
    <row r="21" spans="1:3" ht="16.7" customHeight="1" x14ac:dyDescent="0.25">
      <c r="A21" s="37" t="s">
        <v>707</v>
      </c>
      <c r="B21" s="18"/>
      <c r="C21" s="39">
        <v>10</v>
      </c>
    </row>
    <row r="22" spans="1:3" ht="16.7" customHeight="1" x14ac:dyDescent="0.25">
      <c r="A22" s="37" t="s">
        <v>708</v>
      </c>
      <c r="B22" s="18"/>
      <c r="C22" s="39">
        <v>2</v>
      </c>
    </row>
    <row r="23" spans="1:3" ht="16.7" customHeight="1" x14ac:dyDescent="0.25">
      <c r="A23" s="37" t="s">
        <v>709</v>
      </c>
      <c r="B23" s="18"/>
      <c r="C23" s="39">
        <v>1</v>
      </c>
    </row>
    <row r="24" spans="1:3" ht="16.7" customHeight="1" x14ac:dyDescent="0.25">
      <c r="A24" s="37" t="s">
        <v>710</v>
      </c>
      <c r="B24" s="18"/>
      <c r="C24" s="39">
        <v>2</v>
      </c>
    </row>
    <row r="25" spans="1:3" ht="16.7" customHeight="1" x14ac:dyDescent="0.25">
      <c r="A25" s="37" t="s">
        <v>711</v>
      </c>
      <c r="B25" s="18"/>
      <c r="C25" s="39">
        <v>0</v>
      </c>
    </row>
    <row r="26" spans="1:3" ht="16.7" customHeight="1" x14ac:dyDescent="0.25">
      <c r="A26" s="37" t="s">
        <v>712</v>
      </c>
      <c r="B26" s="19"/>
      <c r="C26" s="41">
        <v>5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1</v>
      </c>
    </row>
    <row r="30" spans="1:3" ht="16.7" customHeight="1" x14ac:dyDescent="0.25">
      <c r="A30" s="37" t="s">
        <v>715</v>
      </c>
      <c r="B30" s="18"/>
      <c r="C30" s="39">
        <v>3</v>
      </c>
    </row>
    <row r="31" spans="1:3" ht="16.7" customHeight="1" x14ac:dyDescent="0.25">
      <c r="A31" s="37" t="s">
        <v>716</v>
      </c>
      <c r="B31" s="18"/>
      <c r="C31" s="39">
        <v>0</v>
      </c>
    </row>
    <row r="32" spans="1:3" ht="16.7" customHeight="1" x14ac:dyDescent="0.25">
      <c r="A32" s="37" t="s">
        <v>717</v>
      </c>
      <c r="B32" s="18"/>
      <c r="C32" s="39">
        <v>0</v>
      </c>
    </row>
    <row r="33" spans="1:6" ht="16.7" customHeight="1" x14ac:dyDescent="0.25">
      <c r="A33" s="37" t="s">
        <v>718</v>
      </c>
      <c r="B33" s="18"/>
      <c r="C33" s="39">
        <v>0</v>
      </c>
    </row>
    <row r="34" spans="1:6" ht="16.7" customHeight="1" x14ac:dyDescent="0.25">
      <c r="A34" s="37" t="s">
        <v>719</v>
      </c>
      <c r="B34" s="18"/>
      <c r="C34" s="39">
        <v>0</v>
      </c>
    </row>
    <row r="35" spans="1:6" ht="16.7" customHeight="1" x14ac:dyDescent="0.25">
      <c r="A35" s="37" t="s">
        <v>720</v>
      </c>
      <c r="B35" s="18"/>
      <c r="C35" s="39">
        <v>0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8" t="s">
        <v>724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1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1"/>
      <c r="B42" s="38" t="s">
        <v>726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1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1"/>
      <c r="B44" s="38" t="s">
        <v>309</v>
      </c>
      <c r="C44" s="43">
        <v>0</v>
      </c>
      <c r="D44" s="43">
        <v>0</v>
      </c>
      <c r="E44" s="43">
        <v>0</v>
      </c>
      <c r="F44" s="39">
        <v>0</v>
      </c>
    </row>
    <row r="45" spans="1:6" x14ac:dyDescent="0.25">
      <c r="A45" s="201"/>
      <c r="B45" s="38" t="s">
        <v>728</v>
      </c>
      <c r="C45" s="43">
        <v>9</v>
      </c>
      <c r="D45" s="43">
        <v>9</v>
      </c>
      <c r="E45" s="43">
        <v>3</v>
      </c>
      <c r="F45" s="39">
        <v>1</v>
      </c>
    </row>
    <row r="46" spans="1:6" x14ac:dyDescent="0.25">
      <c r="A46" s="201"/>
      <c r="B46" s="38" t="s">
        <v>729</v>
      </c>
      <c r="C46" s="43">
        <v>5</v>
      </c>
      <c r="D46" s="43">
        <v>4</v>
      </c>
      <c r="E46" s="43">
        <v>1</v>
      </c>
      <c r="F46" s="39">
        <v>0</v>
      </c>
    </row>
    <row r="47" spans="1:6" x14ac:dyDescent="0.25">
      <c r="A47" s="201"/>
      <c r="B47" s="38" t="s">
        <v>730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1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1"/>
      <c r="B49" s="38" t="s">
        <v>732</v>
      </c>
      <c r="C49" s="43">
        <v>0</v>
      </c>
      <c r="D49" s="43">
        <v>1</v>
      </c>
      <c r="E49" s="43">
        <v>0</v>
      </c>
      <c r="F49" s="39">
        <v>0</v>
      </c>
    </row>
    <row r="50" spans="1:6" x14ac:dyDescent="0.25">
      <c r="A50" s="201"/>
      <c r="B50" s="38" t="s">
        <v>733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1"/>
      <c r="B51" s="38" t="s">
        <v>734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1"/>
      <c r="B52" s="38" t="s">
        <v>347</v>
      </c>
      <c r="C52" s="43">
        <v>1</v>
      </c>
      <c r="D52" s="43">
        <v>1</v>
      </c>
      <c r="E52" s="43">
        <v>0</v>
      </c>
      <c r="F52" s="39">
        <v>0</v>
      </c>
    </row>
    <row r="53" spans="1:6" x14ac:dyDescent="0.25">
      <c r="A53" s="201"/>
      <c r="B53" s="38" t="s">
        <v>735</v>
      </c>
      <c r="C53" s="43">
        <v>1</v>
      </c>
      <c r="D53" s="43">
        <v>0</v>
      </c>
      <c r="E53" s="43">
        <v>0</v>
      </c>
      <c r="F53" s="39">
        <v>0</v>
      </c>
    </row>
    <row r="54" spans="1:6" x14ac:dyDescent="0.25">
      <c r="A54" s="201"/>
      <c r="B54" s="38" t="s">
        <v>736</v>
      </c>
      <c r="C54" s="43">
        <v>0</v>
      </c>
      <c r="D54" s="43">
        <v>1</v>
      </c>
      <c r="E54" s="43">
        <v>0</v>
      </c>
      <c r="F54" s="39">
        <v>0</v>
      </c>
    </row>
    <row r="55" spans="1:6" x14ac:dyDescent="0.25">
      <c r="A55" s="201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1"/>
      <c r="B56" s="38" t="s">
        <v>738</v>
      </c>
      <c r="C56" s="43">
        <v>2</v>
      </c>
      <c r="D56" s="43">
        <v>3</v>
      </c>
      <c r="E56" s="43">
        <v>0</v>
      </c>
      <c r="F56" s="39">
        <v>0</v>
      </c>
    </row>
    <row r="57" spans="1:6" x14ac:dyDescent="0.25">
      <c r="A57" s="201"/>
      <c r="B57" s="38" t="s">
        <v>739</v>
      </c>
      <c r="C57" s="43">
        <v>0</v>
      </c>
      <c r="D57" s="43">
        <v>0</v>
      </c>
      <c r="E57" s="43">
        <v>0</v>
      </c>
      <c r="F57" s="39">
        <v>0</v>
      </c>
    </row>
    <row r="58" spans="1:6" x14ac:dyDescent="0.25">
      <c r="A58" s="202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8" t="s">
        <v>741</v>
      </c>
      <c r="B59" s="199"/>
      <c r="C59" s="44">
        <v>18</v>
      </c>
      <c r="D59" s="44">
        <v>19</v>
      </c>
      <c r="E59" s="44">
        <v>4</v>
      </c>
      <c r="F59" s="44">
        <v>1</v>
      </c>
    </row>
    <row r="60" spans="1:6" x14ac:dyDescent="0.25">
      <c r="A60" s="200" t="s">
        <v>638</v>
      </c>
      <c r="B60" s="38" t="s">
        <v>742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01"/>
      <c r="B61" s="38" t="s">
        <v>743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02"/>
      <c r="B62" s="38" t="s">
        <v>105</v>
      </c>
      <c r="C62" s="43">
        <v>0</v>
      </c>
      <c r="D62" s="43">
        <v>0</v>
      </c>
      <c r="E62" s="43">
        <v>0</v>
      </c>
      <c r="F62" s="39">
        <v>0</v>
      </c>
    </row>
    <row r="63" spans="1:6" ht="16.7" customHeight="1" x14ac:dyDescent="0.25">
      <c r="A63" s="198" t="s">
        <v>744</v>
      </c>
      <c r="B63" s="199"/>
      <c r="C63" s="44">
        <v>0</v>
      </c>
      <c r="D63" s="44">
        <v>0</v>
      </c>
      <c r="E63" s="44">
        <v>0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38</v>
      </c>
    </row>
    <row r="6" spans="1:3" x14ac:dyDescent="0.25">
      <c r="A6" s="190"/>
      <c r="B6" s="12" t="s">
        <v>692</v>
      </c>
      <c r="C6" s="23">
        <v>9</v>
      </c>
    </row>
    <row r="7" spans="1:3" x14ac:dyDescent="0.25">
      <c r="A7" s="190"/>
      <c r="B7" s="12" t="s">
        <v>749</v>
      </c>
      <c r="C7" s="23">
        <v>111</v>
      </c>
    </row>
    <row r="8" spans="1:3" x14ac:dyDescent="0.25">
      <c r="A8" s="190"/>
      <c r="B8" s="12" t="s">
        <v>750</v>
      </c>
      <c r="C8" s="23">
        <v>34</v>
      </c>
    </row>
    <row r="9" spans="1:3" x14ac:dyDescent="0.25">
      <c r="A9" s="190"/>
      <c r="B9" s="12" t="s">
        <v>694</v>
      </c>
      <c r="C9" s="23">
        <v>1</v>
      </c>
    </row>
    <row r="10" spans="1:3" x14ac:dyDescent="0.25">
      <c r="A10" s="190"/>
      <c r="B10" s="12" t="s">
        <v>695</v>
      </c>
      <c r="C10" s="23">
        <v>0</v>
      </c>
    </row>
    <row r="11" spans="1:3" x14ac:dyDescent="0.25">
      <c r="A11" s="190"/>
      <c r="B11" s="12" t="s">
        <v>751</v>
      </c>
      <c r="C11" s="23">
        <v>0</v>
      </c>
    </row>
    <row r="12" spans="1:3" x14ac:dyDescent="0.25">
      <c r="A12" s="191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101</v>
      </c>
    </row>
    <row r="15" spans="1:3" ht="16.7" customHeight="1" x14ac:dyDescent="0.25">
      <c r="A15" s="11" t="s">
        <v>755</v>
      </c>
      <c r="B15" s="18"/>
      <c r="C15" s="23">
        <v>24</v>
      </c>
    </row>
    <row r="16" spans="1:3" ht="16.7" customHeight="1" x14ac:dyDescent="0.25">
      <c r="A16" s="11" t="s">
        <v>756</v>
      </c>
      <c r="B16" s="18"/>
      <c r="C16" s="23">
        <v>63</v>
      </c>
    </row>
    <row r="17" spans="1:3" ht="16.7" customHeight="1" x14ac:dyDescent="0.25">
      <c r="A17" s="11" t="s">
        <v>757</v>
      </c>
      <c r="B17" s="19"/>
      <c r="C17" s="33">
        <v>16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1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47</v>
      </c>
    </row>
    <row r="23" spans="1:3" ht="16.7" customHeight="1" x14ac:dyDescent="0.25">
      <c r="A23" s="11" t="s">
        <v>704</v>
      </c>
      <c r="B23" s="18"/>
      <c r="C23" s="23">
        <v>12</v>
      </c>
    </row>
    <row r="24" spans="1:3" ht="16.7" customHeight="1" x14ac:dyDescent="0.25">
      <c r="A24" s="11" t="s">
        <v>705</v>
      </c>
      <c r="B24" s="18"/>
      <c r="C24" s="23">
        <v>51</v>
      </c>
    </row>
    <row r="25" spans="1:3" ht="16.7" customHeight="1" x14ac:dyDescent="0.25">
      <c r="A25" s="11" t="s">
        <v>706</v>
      </c>
      <c r="B25" s="18"/>
      <c r="C25" s="23">
        <v>34</v>
      </c>
    </row>
    <row r="26" spans="1:3" ht="16.7" customHeight="1" x14ac:dyDescent="0.25">
      <c r="A26" s="11" t="s">
        <v>761</v>
      </c>
      <c r="B26" s="19"/>
      <c r="C26" s="33">
        <v>3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</v>
      </c>
    </row>
    <row r="33" spans="1:3" ht="16.7" customHeight="1" x14ac:dyDescent="0.25">
      <c r="A33" s="11" t="s">
        <v>766</v>
      </c>
      <c r="B33" s="18"/>
      <c r="C33" s="23">
        <v>54</v>
      </c>
    </row>
    <row r="34" spans="1:3" ht="16.7" customHeight="1" x14ac:dyDescent="0.25">
      <c r="A34" s="11" t="s">
        <v>767</v>
      </c>
      <c r="B34" s="18"/>
      <c r="C34" s="23">
        <v>17</v>
      </c>
    </row>
    <row r="35" spans="1:3" ht="16.7" customHeight="1" x14ac:dyDescent="0.25">
      <c r="A35" s="11" t="s">
        <v>718</v>
      </c>
      <c r="B35" s="18"/>
      <c r="C35" s="23">
        <v>7</v>
      </c>
    </row>
    <row r="36" spans="1:3" ht="16.7" customHeight="1" x14ac:dyDescent="0.25">
      <c r="A36" s="11" t="s">
        <v>768</v>
      </c>
      <c r="B36" s="18"/>
      <c r="C36" s="23">
        <v>6</v>
      </c>
    </row>
    <row r="37" spans="1:3" ht="16.7" customHeight="1" x14ac:dyDescent="0.25">
      <c r="A37" s="11" t="s">
        <v>769</v>
      </c>
      <c r="B37" s="18"/>
      <c r="C37" s="23">
        <v>0</v>
      </c>
    </row>
    <row r="38" spans="1:3" ht="16.7" customHeight="1" x14ac:dyDescent="0.25">
      <c r="A38" s="11" t="s">
        <v>770</v>
      </c>
      <c r="B38" s="19"/>
      <c r="C38" s="33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17</v>
      </c>
    </row>
    <row r="46" spans="1:3" x14ac:dyDescent="0.25">
      <c r="A46" s="190"/>
      <c r="B46" s="12" t="s">
        <v>119</v>
      </c>
      <c r="C46" s="23">
        <v>10</v>
      </c>
    </row>
    <row r="47" spans="1:3" x14ac:dyDescent="0.25">
      <c r="A47" s="190"/>
      <c r="B47" s="12" t="s">
        <v>778</v>
      </c>
      <c r="C47" s="23">
        <v>302</v>
      </c>
    </row>
    <row r="48" spans="1:3" x14ac:dyDescent="0.25">
      <c r="A48" s="191"/>
      <c r="B48" s="15" t="s">
        <v>779</v>
      </c>
      <c r="C48" s="33">
        <v>44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1</v>
      </c>
      <c r="D56" s="13">
        <v>0</v>
      </c>
      <c r="E56" s="13">
        <v>2</v>
      </c>
      <c r="F56" s="23">
        <v>1</v>
      </c>
    </row>
    <row r="57" spans="1:6" x14ac:dyDescent="0.25">
      <c r="A57" s="190"/>
      <c r="B57" s="12" t="s">
        <v>780</v>
      </c>
      <c r="C57" s="13">
        <v>65</v>
      </c>
      <c r="D57" s="13">
        <v>54</v>
      </c>
      <c r="E57" s="13">
        <v>11</v>
      </c>
      <c r="F57" s="23">
        <v>22</v>
      </c>
    </row>
    <row r="58" spans="1:6" x14ac:dyDescent="0.25">
      <c r="A58" s="190"/>
      <c r="B58" s="12" t="s">
        <v>781</v>
      </c>
      <c r="C58" s="13">
        <v>2</v>
      </c>
      <c r="D58" s="13">
        <v>1</v>
      </c>
      <c r="E58" s="13">
        <v>1</v>
      </c>
      <c r="F58" s="23">
        <v>1</v>
      </c>
    </row>
    <row r="59" spans="1:6" x14ac:dyDescent="0.25">
      <c r="A59" s="190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0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0"/>
      <c r="B61" s="12" t="s">
        <v>783</v>
      </c>
      <c r="C61" s="13">
        <v>35</v>
      </c>
      <c r="D61" s="13">
        <v>27</v>
      </c>
      <c r="E61" s="13">
        <v>1</v>
      </c>
      <c r="F61" s="23">
        <v>19</v>
      </c>
    </row>
    <row r="62" spans="1:6" x14ac:dyDescent="0.25">
      <c r="A62" s="190"/>
      <c r="B62" s="12" t="s">
        <v>784</v>
      </c>
      <c r="C62" s="13">
        <v>6</v>
      </c>
      <c r="D62" s="13">
        <v>4</v>
      </c>
      <c r="E62" s="13">
        <v>0</v>
      </c>
      <c r="F62" s="23">
        <v>0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1</v>
      </c>
      <c r="D65" s="13">
        <v>1</v>
      </c>
      <c r="E65" s="13">
        <v>0</v>
      </c>
      <c r="F65" s="23">
        <v>0</v>
      </c>
    </row>
    <row r="66" spans="1:6" x14ac:dyDescent="0.25">
      <c r="A66" s="190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0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0"/>
      <c r="B68" s="12" t="s">
        <v>785</v>
      </c>
      <c r="C68" s="13">
        <v>20</v>
      </c>
      <c r="D68" s="13">
        <v>14</v>
      </c>
      <c r="E68" s="13">
        <v>8</v>
      </c>
      <c r="F68" s="23">
        <v>12</v>
      </c>
    </row>
    <row r="69" spans="1:6" x14ac:dyDescent="0.25">
      <c r="A69" s="190"/>
      <c r="B69" s="12" t="s">
        <v>786</v>
      </c>
      <c r="C69" s="13">
        <v>5</v>
      </c>
      <c r="D69" s="13">
        <v>10</v>
      </c>
      <c r="E69" s="13">
        <v>1</v>
      </c>
      <c r="F69" s="23">
        <v>7</v>
      </c>
    </row>
    <row r="70" spans="1:6" x14ac:dyDescent="0.25">
      <c r="A70" s="190"/>
      <c r="B70" s="12" t="s">
        <v>739</v>
      </c>
      <c r="C70" s="13">
        <v>4</v>
      </c>
      <c r="D70" s="13">
        <v>3</v>
      </c>
      <c r="E70" s="13">
        <v>0</v>
      </c>
      <c r="F70" s="23">
        <v>0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139</v>
      </c>
      <c r="D72" s="46">
        <v>114</v>
      </c>
      <c r="E72" s="46">
        <v>24</v>
      </c>
      <c r="F72" s="46">
        <v>62</v>
      </c>
    </row>
    <row r="73" spans="1:6" x14ac:dyDescent="0.25">
      <c r="A73" s="189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0</v>
      </c>
      <c r="D76" s="46">
        <v>0</v>
      </c>
      <c r="E76" s="46">
        <v>0</v>
      </c>
      <c r="F76" s="46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10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</v>
      </c>
    </row>
    <row r="16" spans="1:3" ht="16.7" customHeight="1" x14ac:dyDescent="0.25">
      <c r="A16" s="11" t="s">
        <v>800</v>
      </c>
      <c r="B16" s="18"/>
      <c r="C16" s="23">
        <v>14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5</v>
      </c>
    </row>
    <row r="20" spans="1:3" ht="16.7" customHeight="1" x14ac:dyDescent="0.25">
      <c r="A20" s="11" t="s">
        <v>804</v>
      </c>
      <c r="B20" s="18"/>
      <c r="C20" s="23">
        <v>5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</v>
      </c>
    </row>
    <row r="25" spans="1:3" ht="16.7" customHeight="1" x14ac:dyDescent="0.25">
      <c r="A25" s="11" t="s">
        <v>809</v>
      </c>
      <c r="B25" s="18"/>
      <c r="C25" s="23">
        <v>1</v>
      </c>
    </row>
    <row r="26" spans="1:3" ht="16.7" customHeight="1" x14ac:dyDescent="0.25">
      <c r="A26" s="11" t="s">
        <v>810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5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11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1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1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1</v>
      </c>
    </row>
    <row r="54" spans="1:3" ht="16.7" customHeight="1" x14ac:dyDescent="0.25">
      <c r="A54" s="11" t="s">
        <v>837</v>
      </c>
      <c r="B54" s="19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88</v>
      </c>
      <c r="C5" s="29">
        <v>87</v>
      </c>
      <c r="D5" s="30">
        <v>1.1494252873563199E-2</v>
      </c>
      <c r="E5" s="29">
        <v>166</v>
      </c>
      <c r="F5" s="29">
        <v>143</v>
      </c>
      <c r="G5" s="29">
        <v>48</v>
      </c>
      <c r="H5" s="29">
        <v>43</v>
      </c>
      <c r="I5" s="29">
        <v>0</v>
      </c>
      <c r="J5" s="29">
        <v>0</v>
      </c>
      <c r="K5" s="29">
        <v>0</v>
      </c>
      <c r="L5" s="29">
        <v>0</v>
      </c>
      <c r="M5" s="29">
        <v>3</v>
      </c>
      <c r="N5" s="29">
        <v>0</v>
      </c>
      <c r="O5" s="29">
        <v>198</v>
      </c>
    </row>
    <row r="6" spans="1:15" x14ac:dyDescent="0.25">
      <c r="A6" s="12" t="s">
        <v>473</v>
      </c>
      <c r="B6" s="13">
        <v>4</v>
      </c>
      <c r="C6" s="13">
        <v>3</v>
      </c>
      <c r="D6" s="31">
        <v>0.33333333333333298</v>
      </c>
      <c r="E6" s="13">
        <v>1</v>
      </c>
      <c r="F6" s="13">
        <v>0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474</v>
      </c>
      <c r="B7" s="13">
        <v>51</v>
      </c>
      <c r="C7" s="13">
        <v>50</v>
      </c>
      <c r="D7" s="31">
        <v>0.02</v>
      </c>
      <c r="E7" s="13">
        <v>100</v>
      </c>
      <c r="F7" s="13">
        <v>89</v>
      </c>
      <c r="G7" s="13">
        <v>26</v>
      </c>
      <c r="H7" s="13">
        <v>23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119</v>
      </c>
    </row>
    <row r="8" spans="1:15" x14ac:dyDescent="0.25">
      <c r="A8" s="12" t="s">
        <v>475</v>
      </c>
      <c r="B8" s="13">
        <v>6</v>
      </c>
      <c r="C8" s="13">
        <v>6</v>
      </c>
      <c r="D8" s="31">
        <v>0</v>
      </c>
      <c r="E8" s="13">
        <v>1</v>
      </c>
      <c r="F8" s="13">
        <v>3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4</v>
      </c>
    </row>
    <row r="9" spans="1:15" x14ac:dyDescent="0.25">
      <c r="A9" s="12" t="s">
        <v>476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25">
      <c r="A10" s="12" t="s">
        <v>477</v>
      </c>
      <c r="B10" s="13">
        <v>4</v>
      </c>
      <c r="C10" s="13">
        <v>4</v>
      </c>
      <c r="D10" s="31">
        <v>0</v>
      </c>
      <c r="E10" s="13">
        <v>5</v>
      </c>
      <c r="F10" s="13">
        <v>2</v>
      </c>
      <c r="G10" s="13">
        <v>2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</v>
      </c>
    </row>
    <row r="11" spans="1:15" x14ac:dyDescent="0.25">
      <c r="A11" s="12" t="s">
        <v>478</v>
      </c>
      <c r="B11" s="13">
        <v>22</v>
      </c>
      <c r="C11" s="13">
        <v>18</v>
      </c>
      <c r="D11" s="31">
        <v>0.22222222222222199</v>
      </c>
      <c r="E11" s="13">
        <v>59</v>
      </c>
      <c r="F11" s="13">
        <v>49</v>
      </c>
      <c r="G11" s="13">
        <v>14</v>
      </c>
      <c r="H11" s="13">
        <v>12</v>
      </c>
      <c r="I11" s="13">
        <v>0</v>
      </c>
      <c r="J11" s="13">
        <v>0</v>
      </c>
      <c r="K11" s="13">
        <v>0</v>
      </c>
      <c r="L11" s="13">
        <v>0</v>
      </c>
      <c r="M11" s="13">
        <v>2</v>
      </c>
      <c r="N11" s="13">
        <v>0</v>
      </c>
      <c r="O11" s="23">
        <v>69</v>
      </c>
    </row>
    <row r="12" spans="1:15" x14ac:dyDescent="0.25">
      <c r="A12" s="15" t="s">
        <v>479</v>
      </c>
      <c r="B12" s="16">
        <v>1</v>
      </c>
      <c r="C12" s="16">
        <v>6</v>
      </c>
      <c r="D12" s="47">
        <v>-0.83333333333333304</v>
      </c>
      <c r="E12" s="16">
        <v>0</v>
      </c>
      <c r="F12" s="16">
        <v>0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2018-04-20T10:43:37Z</dcterms:created>
  <dcterms:modified xsi:type="dcterms:W3CDTF">2018-05-14T09:36:49Z</dcterms:modified>
</cp:coreProperties>
</file>