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G42" i="12"/>
  <c r="L42" i="12"/>
  <c r="J42" i="12"/>
  <c r="I42" i="12"/>
  <c r="H42" i="12"/>
  <c r="F42" i="12"/>
  <c r="D42" i="12"/>
  <c r="E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<sst xmlns="http://schemas.openxmlformats.org/spreadsheetml/2006/main" count="1966" uniqueCount="1096">
  <si>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</si>
  <si>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</si>
  <si>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</si>
  <si>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</si>
  <si>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</si>
  <si>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</si>
  <si>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Sevilla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</si>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</sst>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33-46C3-807D-AE6C56EF27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33-46C3-807D-AE6C56EF27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5701</c:v>
                </c:pt>
                <c:pt idx="1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3-46C3-807D-AE6C56EF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5-46A2-9A07-06CE9624C9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25-46A2-9A07-06CE9624C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2734</c:v>
                </c:pt>
                <c:pt idx="1">
                  <c:v>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5-46A2-9A07-06CE9624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E4-4C72-9D41-C23846AF7B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E4-4C72-9D41-C23846AF7B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E4-4C72-9D41-C23846AF7BC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123</c:v>
                </c:pt>
                <c:pt idx="1">
                  <c:v>2758</c:v>
                </c:pt>
                <c:pt idx="2">
                  <c:v>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E4-4C72-9D41-C23846AF7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1B-4FD5-9DB1-2C79FF086B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1B-4FD5-9DB1-2C79FF086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3928</c:v>
                </c:pt>
                <c:pt idx="1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B-4FD5-9DB1-2C79FF086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B9-4BC5-B064-A686FC75E7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B9-4BC5-B064-A686FC75E7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19175</c:v>
                </c:pt>
                <c:pt idx="1">
                  <c:v>9220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9-4BC5-B064-A686FC75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3652</c:v>
              </c:pt>
              <c:pt idx="1">
                <c:v>7947</c:v>
              </c:pt>
              <c:pt idx="2">
                <c:v>80</c:v>
              </c:pt>
              <c:pt idx="3">
                <c:v>26</c:v>
              </c:pt>
              <c:pt idx="4">
                <c:v>843</c:v>
              </c:pt>
            </c:numLit>
          </c:val>
          <c:extLst>
            <c:ext xmlns:c16="http://schemas.microsoft.com/office/drawing/2014/chart" uri="{C3380CC4-5D6E-409C-BE32-E72D297353CC}">
              <c16:uniqueId val="{00000000-FE17-4DFC-B8F4-192409B1F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4978</c:v>
              </c:pt>
              <c:pt idx="1">
                <c:v>6499</c:v>
              </c:pt>
              <c:pt idx="2">
                <c:v>224</c:v>
              </c:pt>
              <c:pt idx="3">
                <c:v>80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E18-46EF-80E7-290D1E94D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564</c:v>
              </c:pt>
              <c:pt idx="2">
                <c:v>55</c:v>
              </c:pt>
              <c:pt idx="3">
                <c:v>55</c:v>
              </c:pt>
              <c:pt idx="4">
                <c:v>113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91-4D91-95E5-24DB9CA68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340</c:v>
              </c:pt>
              <c:pt idx="1">
                <c:v>457</c:v>
              </c:pt>
              <c:pt idx="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3A35-46E7-A453-B21E3557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6455</c:v>
              </c:pt>
              <c:pt idx="1">
                <c:v>78</c:v>
              </c:pt>
              <c:pt idx="2">
                <c:v>577</c:v>
              </c:pt>
              <c:pt idx="3">
                <c:v>3</c:v>
              </c:pt>
              <c:pt idx="4">
                <c:v>28</c:v>
              </c:pt>
              <c:pt idx="5">
                <c:v>29</c:v>
              </c:pt>
              <c:pt idx="6">
                <c:v>49</c:v>
              </c:pt>
              <c:pt idx="7">
                <c:v>9</c:v>
              </c:pt>
              <c:pt idx="8">
                <c:v>282</c:v>
              </c:pt>
              <c:pt idx="9">
                <c:v>3032</c:v>
              </c:pt>
            </c:numLit>
          </c:val>
          <c:extLst>
            <c:ext xmlns:c16="http://schemas.microsoft.com/office/drawing/2014/chart" uri="{C3380CC4-5D6E-409C-BE32-E72D297353CC}">
              <c16:uniqueId val="{00000000-78AF-4C46-9060-3852601C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</c:v>
              </c:pt>
              <c:pt idx="1">
                <c:v>47</c:v>
              </c:pt>
              <c:pt idx="2">
                <c:v>76</c:v>
              </c:pt>
              <c:pt idx="3">
                <c:v>1424</c:v>
              </c:pt>
              <c:pt idx="4">
                <c:v>1334</c:v>
              </c:pt>
              <c:pt idx="5">
                <c:v>1263</c:v>
              </c:pt>
              <c:pt idx="6">
                <c:v>584</c:v>
              </c:pt>
              <c:pt idx="7">
                <c:v>63</c:v>
              </c:pt>
              <c:pt idx="8">
                <c:v>1224</c:v>
              </c:pt>
              <c:pt idx="9">
                <c:v>172</c:v>
              </c:pt>
              <c:pt idx="10">
                <c:v>208</c:v>
              </c:pt>
              <c:pt idx="1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BEB-4438-B117-D1C17BF8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27-4A7C-8005-AE1F7BC4AB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27-4A7C-8005-AE1F7BC4AB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46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7-4A7C-8005-AE1F7BC4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22712</c:v>
              </c:pt>
              <c:pt idx="1">
                <c:v>4730</c:v>
              </c:pt>
              <c:pt idx="2">
                <c:v>1602</c:v>
              </c:pt>
              <c:pt idx="3">
                <c:v>523</c:v>
              </c:pt>
              <c:pt idx="4">
                <c:v>190</c:v>
              </c:pt>
              <c:pt idx="5">
                <c:v>993</c:v>
              </c:pt>
              <c:pt idx="6">
                <c:v>9909</c:v>
              </c:pt>
              <c:pt idx="7">
                <c:v>281</c:v>
              </c:pt>
              <c:pt idx="8">
                <c:v>145</c:v>
              </c:pt>
              <c:pt idx="9">
                <c:v>128</c:v>
              </c:pt>
              <c:pt idx="10">
                <c:v>452</c:v>
              </c:pt>
              <c:pt idx="11">
                <c:v>1087</c:v>
              </c:pt>
              <c:pt idx="12">
                <c:v>272</c:v>
              </c:pt>
              <c:pt idx="13">
                <c:v>165</c:v>
              </c:pt>
              <c:pt idx="14">
                <c:v>1459</c:v>
              </c:pt>
              <c:pt idx="15">
                <c:v>469</c:v>
              </c:pt>
              <c:pt idx="16">
                <c:v>46938</c:v>
              </c:pt>
              <c:pt idx="17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4914-49FB-AF11-55F92A98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225</c:v>
              </c:pt>
              <c:pt idx="1">
                <c:v>1341</c:v>
              </c:pt>
              <c:pt idx="2">
                <c:v>437</c:v>
              </c:pt>
              <c:pt idx="3">
                <c:v>60</c:v>
              </c:pt>
              <c:pt idx="4">
                <c:v>874</c:v>
              </c:pt>
              <c:pt idx="5">
                <c:v>2564</c:v>
              </c:pt>
              <c:pt idx="6">
                <c:v>462</c:v>
              </c:pt>
              <c:pt idx="7">
                <c:v>216</c:v>
              </c:pt>
              <c:pt idx="8">
                <c:v>470</c:v>
              </c:pt>
              <c:pt idx="9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F441-4DF8-B4C1-DB022DF6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211</c:v>
              </c:pt>
              <c:pt idx="1">
                <c:v>469</c:v>
              </c:pt>
              <c:pt idx="2">
                <c:v>324</c:v>
              </c:pt>
              <c:pt idx="3">
                <c:v>11</c:v>
              </c:pt>
              <c:pt idx="4">
                <c:v>786</c:v>
              </c:pt>
              <c:pt idx="5">
                <c:v>19</c:v>
              </c:pt>
              <c:pt idx="6">
                <c:v>357</c:v>
              </c:pt>
              <c:pt idx="7">
                <c:v>2505</c:v>
              </c:pt>
              <c:pt idx="8">
                <c:v>21</c:v>
              </c:pt>
              <c:pt idx="9">
                <c:v>411</c:v>
              </c:pt>
              <c:pt idx="10">
                <c:v>212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35F-4C2D-A05E-359BB7E88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852</c:v>
              </c:pt>
              <c:pt idx="1">
                <c:v>753</c:v>
              </c:pt>
              <c:pt idx="2">
                <c:v>278</c:v>
              </c:pt>
              <c:pt idx="3">
                <c:v>118</c:v>
              </c:pt>
              <c:pt idx="4">
                <c:v>534</c:v>
              </c:pt>
              <c:pt idx="5">
                <c:v>2939</c:v>
              </c:pt>
              <c:pt idx="6">
                <c:v>95</c:v>
              </c:pt>
              <c:pt idx="7">
                <c:v>350</c:v>
              </c:pt>
              <c:pt idx="8">
                <c:v>886</c:v>
              </c:pt>
              <c:pt idx="9">
                <c:v>112</c:v>
              </c:pt>
              <c:pt idx="10">
                <c:v>74</c:v>
              </c:pt>
              <c:pt idx="11">
                <c:v>673</c:v>
              </c:pt>
              <c:pt idx="12">
                <c:v>246</c:v>
              </c:pt>
              <c:pt idx="13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CC7F-4382-9453-70EB0441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767</c:v>
              </c:pt>
              <c:pt idx="1">
                <c:v>84</c:v>
              </c:pt>
              <c:pt idx="2">
                <c:v>395</c:v>
              </c:pt>
              <c:pt idx="3">
                <c:v>104</c:v>
              </c:pt>
              <c:pt idx="4">
                <c:v>366</c:v>
              </c:pt>
              <c:pt idx="5">
                <c:v>2369</c:v>
              </c:pt>
              <c:pt idx="6">
                <c:v>90</c:v>
              </c:pt>
              <c:pt idx="7">
                <c:v>300</c:v>
              </c:pt>
              <c:pt idx="8">
                <c:v>974</c:v>
              </c:pt>
              <c:pt idx="9">
                <c:v>157</c:v>
              </c:pt>
              <c:pt idx="10">
                <c:v>66</c:v>
              </c:pt>
              <c:pt idx="11">
                <c:v>578</c:v>
              </c:pt>
              <c:pt idx="12">
                <c:v>341</c:v>
              </c:pt>
              <c:pt idx="13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3C2D-4B7A-A6C7-CF534B5D7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9.7324198111599402E-4"/>
          <c:w val="0.31822244094488189"/>
          <c:h val="0.999026758018883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</c:v>
              </c:pt>
              <c:pt idx="1">
                <c:v>3</c:v>
              </c:pt>
              <c:pt idx="2">
                <c:v>1</c:v>
              </c:pt>
              <c:pt idx="3">
                <c:v>37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E7-4377-A2C1-E261CEB4C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56</c:v>
              </c:pt>
              <c:pt idx="1">
                <c:v>5</c:v>
              </c:pt>
              <c:pt idx="2">
                <c:v>4</c:v>
              </c:pt>
              <c:pt idx="3">
                <c:v>90</c:v>
              </c:pt>
              <c:pt idx="4">
                <c:v>8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10</c:v>
              </c:pt>
              <c:pt idx="9">
                <c:v>1</c:v>
              </c:pt>
              <c:pt idx="10">
                <c:v>6</c:v>
              </c:pt>
              <c:pt idx="11">
                <c:v>1</c:v>
              </c:pt>
              <c:pt idx="12">
                <c:v>6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764-467B-BDE8-87C8FC36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A2-48AD-B758-26028F5D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07-41F5-AECA-382AC2A8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Aux!$F$2:$F$18</c:f>
              <c:strCache>
                <c:ptCount val="17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46</c:v>
              </c:pt>
              <c:pt idx="1">
                <c:v>74</c:v>
              </c:pt>
              <c:pt idx="2">
                <c:v>12</c:v>
              </c:pt>
              <c:pt idx="3">
                <c:v>11</c:v>
              </c:pt>
              <c:pt idx="4">
                <c:v>31</c:v>
              </c:pt>
              <c:pt idx="5">
                <c:v>16</c:v>
              </c:pt>
              <c:pt idx="6">
                <c:v>210</c:v>
              </c:pt>
              <c:pt idx="7">
                <c:v>75</c:v>
              </c:pt>
              <c:pt idx="8">
                <c:v>35</c:v>
              </c:pt>
              <c:pt idx="9">
                <c:v>15</c:v>
              </c:pt>
              <c:pt idx="10">
                <c:v>104</c:v>
              </c:pt>
              <c:pt idx="11">
                <c:v>224</c:v>
              </c:pt>
              <c:pt idx="12">
                <c:v>30</c:v>
              </c:pt>
              <c:pt idx="13">
                <c:v>56</c:v>
              </c:pt>
              <c:pt idx="14">
                <c:v>51</c:v>
              </c:pt>
              <c:pt idx="15">
                <c:v>29</c:v>
              </c:pt>
              <c:pt idx="1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78F8-4331-B239-7A1E8472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2A-4634-A034-6190819A47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2A-4634-A034-6190819A47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146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A-4634-A034-6190819A4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S / E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33</c:v>
              </c:pt>
              <c:pt idx="2">
                <c:v>3</c:v>
              </c:pt>
              <c:pt idx="3">
                <c:v>20</c:v>
              </c:pt>
              <c:pt idx="4">
                <c:v>182</c:v>
              </c:pt>
              <c:pt idx="5">
                <c:v>2</c:v>
              </c:pt>
              <c:pt idx="6">
                <c:v>97</c:v>
              </c:pt>
              <c:pt idx="7">
                <c:v>2</c:v>
              </c:pt>
              <c:pt idx="8">
                <c:v>33</c:v>
              </c:pt>
              <c:pt idx="9">
                <c:v>39</c:v>
              </c:pt>
              <c:pt idx="10">
                <c:v>1</c:v>
              </c:pt>
              <c:pt idx="11">
                <c:v>28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3AF-4227-AF0A-9E0794FCF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629</c:v>
              </c:pt>
              <c:pt idx="1">
                <c:v>762</c:v>
              </c:pt>
              <c:pt idx="2">
                <c:v>368</c:v>
              </c:pt>
              <c:pt idx="3">
                <c:v>105</c:v>
              </c:pt>
              <c:pt idx="4">
                <c:v>318</c:v>
              </c:pt>
              <c:pt idx="5">
                <c:v>2396</c:v>
              </c:pt>
              <c:pt idx="6">
                <c:v>85</c:v>
              </c:pt>
              <c:pt idx="7">
                <c:v>205</c:v>
              </c:pt>
              <c:pt idx="8">
                <c:v>3553</c:v>
              </c:pt>
              <c:pt idx="9">
                <c:v>139</c:v>
              </c:pt>
              <c:pt idx="10">
                <c:v>77</c:v>
              </c:pt>
              <c:pt idx="11">
                <c:v>767</c:v>
              </c:pt>
              <c:pt idx="12">
                <c:v>554</c:v>
              </c:pt>
              <c:pt idx="13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C7A6-4239-90D3-2BB955F4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12-4001-AA42-9276A6DAC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12-4001-AA42-9276A6DAC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12-4001-AA42-9276A6DAC2E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96</c:v>
                </c:pt>
                <c:pt idx="1">
                  <c:v>481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2-4001-AA42-9276A6DAC2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6-4A92-9956-795FD1554F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26-4A92-9956-795FD1554F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26-4A92-9956-795FD1554F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26-4A92-9956-795FD1554FA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626-4A92-9956-795FD1554FA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626-4A92-9956-795FD1554FA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626-4A92-9956-795FD1554FA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626-4A92-9956-795FD1554FA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626-4A92-9956-795FD1554FA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6-4A92-9956-795FD1554F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6-4A92-9956-795FD1554F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26-4A92-9956-795FD1554FA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</c:v>
                </c:pt>
                <c:pt idx="1">
                  <c:v>145</c:v>
                </c:pt>
                <c:pt idx="2">
                  <c:v>343</c:v>
                </c:pt>
                <c:pt idx="3">
                  <c:v>15</c:v>
                </c:pt>
                <c:pt idx="4">
                  <c:v>6</c:v>
                </c:pt>
                <c:pt idx="5">
                  <c:v>44</c:v>
                </c:pt>
                <c:pt idx="6">
                  <c:v>115</c:v>
                </c:pt>
                <c:pt idx="7">
                  <c:v>8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26-4A92-9956-795FD155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0C-4524-8639-AB41A7166E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0C-4524-8639-AB41A7166E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0C-4524-8639-AB41A7166E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0C-4524-8639-AB41A7166E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0C-4524-8639-AB41A7166E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178</c:v>
                </c:pt>
                <c:pt idx="1">
                  <c:v>9</c:v>
                </c:pt>
                <c:pt idx="2">
                  <c:v>990</c:v>
                </c:pt>
                <c:pt idx="3">
                  <c:v>270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C-4524-8639-AB41A7166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5F-41D6-A80A-64601F9A0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5F-41D6-A80A-64601F9A09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5F-41D6-A80A-64601F9A09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5F-41D6-A80A-64601F9A09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85F-41D6-A80A-64601F9A09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85F-41D6-A80A-64601F9A09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85F-41D6-A80A-64601F9A09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85F-41D6-A80A-64601F9A09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85F-41D6-A80A-64601F9A09B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85F-41D6-A80A-64601F9A09B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85F-41D6-A80A-64601F9A09B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85F-41D6-A80A-64601F9A09B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85F-41D6-A80A-64601F9A09B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85F-41D6-A80A-64601F9A09B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85F-41D6-A80A-64601F9A09B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  <c:pt idx="15">
                  <c:v>Otros</c:v>
                </c:pt>
                <c:pt idx="16">
                  <c:v>Patrimonio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731</c:v>
                </c:pt>
                <c:pt idx="1">
                  <c:v>5</c:v>
                </c:pt>
                <c:pt idx="2">
                  <c:v>48</c:v>
                </c:pt>
                <c:pt idx="3">
                  <c:v>181</c:v>
                </c:pt>
                <c:pt idx="4">
                  <c:v>166</c:v>
                </c:pt>
                <c:pt idx="5">
                  <c:v>148</c:v>
                </c:pt>
                <c:pt idx="6">
                  <c:v>145</c:v>
                </c:pt>
                <c:pt idx="7">
                  <c:v>38</c:v>
                </c:pt>
                <c:pt idx="8">
                  <c:v>1</c:v>
                </c:pt>
                <c:pt idx="9">
                  <c:v>3</c:v>
                </c:pt>
                <c:pt idx="10">
                  <c:v>134</c:v>
                </c:pt>
                <c:pt idx="11">
                  <c:v>253</c:v>
                </c:pt>
                <c:pt idx="12">
                  <c:v>84</c:v>
                </c:pt>
                <c:pt idx="13">
                  <c:v>0</c:v>
                </c:pt>
                <c:pt idx="14">
                  <c:v>0</c:v>
                </c:pt>
                <c:pt idx="15">
                  <c:v>992</c:v>
                </c:pt>
                <c:pt idx="16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85F-41D6-A80A-64601F9A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61-476F-B782-8F37C344C1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61-476F-B782-8F37C344C1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61-476F-B782-8F37C344C1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61-476F-B782-8F37C344C1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61-476F-B782-8F37C344C14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61-476F-B782-8F37C344C1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61-476F-B782-8F37C344C14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361-476F-B782-8F37C344C14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361-476F-B782-8F37C344C14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361-476F-B782-8F37C344C14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361-476F-B782-8F37C344C14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0</c:v>
                </c:pt>
                <c:pt idx="1">
                  <c:v>1380</c:v>
                </c:pt>
                <c:pt idx="2">
                  <c:v>0</c:v>
                </c:pt>
                <c:pt idx="3">
                  <c:v>41</c:v>
                </c:pt>
                <c:pt idx="4">
                  <c:v>0</c:v>
                </c:pt>
                <c:pt idx="5">
                  <c:v>13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69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61-476F-B782-8F37C344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52-4A31-B34E-43E3025BED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52-4A31-B34E-43E3025BED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52-4A31-B34E-43E3025BED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52-4A31-B34E-43E3025BED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852-4A31-B34E-43E3025BED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289</c:v>
                </c:pt>
                <c:pt idx="1">
                  <c:v>266</c:v>
                </c:pt>
                <c:pt idx="2">
                  <c:v>3160</c:v>
                </c:pt>
                <c:pt idx="3">
                  <c:v>176</c:v>
                </c:pt>
                <c:pt idx="4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52-4A31-B34E-43E3025BE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7F-41A4-8284-7C53514D66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7F-41A4-8284-7C53514D66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7F-41A4-8284-7C53514D66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7F-41A4-8284-7C53514D66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3"/>
                <c:pt idx="0">
                  <c:v>Semiabierto</c:v>
                </c:pt>
                <c:pt idx="1">
                  <c:v>Abierto</c:v>
                </c:pt>
                <c:pt idx="2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122</c:v>
                </c:pt>
                <c:pt idx="1">
                  <c:v>3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F-41A4-8284-7C53514D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49-4921-BFB6-12C8E4867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49-4921-BFB6-12C8E48676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49-4921-BFB6-12C8E48676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49-4921-BFB6-12C8E48676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49-4921-BFB6-12C8E4867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Por quebrantamiento (art. 50.2)</c:v>
                </c:pt>
                <c:pt idx="1">
                  <c:v>Cancelaciones anticipadas</c:v>
                </c:pt>
                <c:pt idx="2">
                  <c:v>Traslado a Centros Penitenciarios</c:v>
                </c:pt>
                <c:pt idx="3">
                  <c:v>Conversión internamientos en cerrados (art. 51.2)</c:v>
                </c:pt>
                <c:pt idx="4">
                  <c:v>SENTENCIAS Y SOLUCIONES EXTRAPROCESALES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49-4921-BFB6-12C8E486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F9-4D77-A177-78DD19AD56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F9-4D77-A177-78DD19AD56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F9-4D77-A177-78DD19AD56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454</c:v>
                </c:pt>
                <c:pt idx="1">
                  <c:v>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F9-4D77-A177-78DD19AD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69-484A-9B8B-ABDFECE36A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69-484A-9B8B-ABDFECE36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84A-9B8B-ABDFECE36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F7-487F-B190-201BF41BB0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F7-487F-B190-201BF41BB0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F7-487F-B190-201BF41BB0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F7-487F-B190-201BF41BB0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3"/>
                <c:pt idx="0">
                  <c:v>Adoptadas Solo Con Medidas Penales</c:v>
                </c:pt>
                <c:pt idx="1">
                  <c:v>Adoptadas Con Medidas Civiles Y Penales</c:v>
                </c:pt>
                <c:pt idx="2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F7-487F-B190-201BF41B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787</c:v>
              </c:pt>
              <c:pt idx="1">
                <c:v>65</c:v>
              </c:pt>
              <c:pt idx="2">
                <c:v>6</c:v>
              </c:pt>
              <c:pt idx="3">
                <c:v>901</c:v>
              </c:pt>
              <c:pt idx="4">
                <c:v>41</c:v>
              </c:pt>
              <c:pt idx="5">
                <c:v>903</c:v>
              </c:pt>
            </c:numLit>
          </c:val>
          <c:extLst>
            <c:ext xmlns:c16="http://schemas.microsoft.com/office/drawing/2014/chart" uri="{C3380CC4-5D6E-409C-BE32-E72D297353CC}">
              <c16:uniqueId val="{00000000-4584-4B1B-A291-E1116398F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246</c:v>
              </c:pt>
              <c:pt idx="1">
                <c:v>31</c:v>
              </c:pt>
              <c:pt idx="2">
                <c:v>3</c:v>
              </c:pt>
              <c:pt idx="3">
                <c:v>315</c:v>
              </c:pt>
              <c:pt idx="4">
                <c:v>34</c:v>
              </c:pt>
              <c:pt idx="5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0-B43C-454E-BC72-3156B3230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</c:v>
              </c:pt>
              <c:pt idx="1">
                <c:v>87</c:v>
              </c:pt>
              <c:pt idx="2">
                <c:v>121</c:v>
              </c:pt>
              <c:pt idx="3">
                <c:v>323</c:v>
              </c:pt>
              <c:pt idx="4">
                <c:v>194</c:v>
              </c:pt>
              <c:pt idx="5">
                <c:v>108</c:v>
              </c:pt>
              <c:pt idx="6">
                <c:v>11</c:v>
              </c:pt>
              <c:pt idx="7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1FB8-4B05-8998-5C36620C4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66-404B-A7A2-FF9DC0199C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66-404B-A7A2-FF9DC0199C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322</c:v>
                </c:pt>
                <c:pt idx="1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6-404B-A7A2-FF9DC019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D7-4E65-B138-0709F841A8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D7-4E65-B138-0709F841A8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D7-4E65-B138-0709F841A8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D7-4E65-B138-0709F841A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315</c:v>
                </c:pt>
                <c:pt idx="1">
                  <c:v>203</c:v>
                </c:pt>
                <c:pt idx="2">
                  <c:v>63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D7-4E65-B138-0709F841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4738</c:v>
              </c:pt>
              <c:pt idx="1">
                <c:v>226</c:v>
              </c:pt>
              <c:pt idx="2">
                <c:v>5</c:v>
              </c:pt>
              <c:pt idx="3">
                <c:v>13</c:v>
              </c:pt>
              <c:pt idx="4">
                <c:v>1</c:v>
              </c:pt>
              <c:pt idx="5">
                <c:v>498</c:v>
              </c:pt>
            </c:numLit>
          </c:val>
          <c:extLst>
            <c:ext xmlns:c16="http://schemas.microsoft.com/office/drawing/2014/chart" uri="{C3380CC4-5D6E-409C-BE32-E72D297353CC}">
              <c16:uniqueId val="{00000001-7356-4919-AF4A-4BF1C62A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1062</c:v>
              </c:pt>
              <c:pt idx="1">
                <c:v>218</c:v>
              </c:pt>
              <c:pt idx="2">
                <c:v>5</c:v>
              </c:pt>
              <c:pt idx="3">
                <c:v>3</c:v>
              </c:pt>
              <c:pt idx="4">
                <c:v>296</c:v>
              </c:pt>
            </c:numLit>
          </c:val>
          <c:extLst>
            <c:ext xmlns:c16="http://schemas.microsoft.com/office/drawing/2014/chart" uri="{C3380CC4-5D6E-409C-BE32-E72D297353CC}">
              <c16:uniqueId val="{00000001-FCC4-46B9-829D-4883384A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1203</c:v>
              </c:pt>
              <c:pt idx="1">
                <c:v>388</c:v>
              </c:pt>
              <c:pt idx="2">
                <c:v>2160</c:v>
              </c:pt>
              <c:pt idx="3">
                <c:v>1837</c:v>
              </c:pt>
              <c:pt idx="4">
                <c:v>461</c:v>
              </c:pt>
            </c:numLit>
          </c:val>
          <c:extLst>
            <c:ext xmlns:c16="http://schemas.microsoft.com/office/drawing/2014/chart" uri="{C3380CC4-5D6E-409C-BE32-E72D297353CC}">
              <c16:uniqueId val="{00000001-FDEC-4DB1-96DE-0BD4C8895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D6-4D3D-92C9-AC94A8F7DE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D6-4D3D-92C9-AC94A8F7DE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D6-4D3D-92C9-AC94A8F7DE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3532</c:v>
                </c:pt>
                <c:pt idx="1">
                  <c:v>1584</c:v>
                </c:pt>
                <c:pt idx="2">
                  <c:v>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6-4D3D-92C9-AC94A8F7D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Delito leve muerte laboral por imprudencia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128</c:v>
              </c:pt>
              <c:pt idx="1">
                <c:v>283</c:v>
              </c:pt>
              <c:pt idx="2">
                <c:v>2</c:v>
              </c:pt>
              <c:pt idx="3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1-31C1-43BC-AAAB-9BC5913A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1-8400-4E87-94B4-4A16F7F1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archivadas</c:v>
                </c:pt>
                <c:pt idx="1">
                  <c:v>Diligencias de investigación terminadas con denuncia o querella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223</c:v>
              </c:pt>
              <c:pt idx="1">
                <c:v>53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B340-4B8D-A36F-B54E0E2FB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434</c:v>
              </c:pt>
              <c:pt idx="1">
                <c:v>61</c:v>
              </c:pt>
              <c:pt idx="2">
                <c:v>4</c:v>
              </c:pt>
              <c:pt idx="3">
                <c:v>6</c:v>
              </c:pt>
              <c:pt idx="4">
                <c:v>579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B6-454C-BB91-26D3531F0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1405</c:v>
              </c:pt>
              <c:pt idx="1">
                <c:v>28</c:v>
              </c:pt>
              <c:pt idx="2">
                <c:v>1</c:v>
              </c:pt>
              <c:pt idx="3">
                <c:v>13</c:v>
              </c:pt>
              <c:pt idx="4">
                <c:v>1114</c:v>
              </c:pt>
            </c:numLit>
          </c:val>
          <c:extLst>
            <c:ext xmlns:c16="http://schemas.microsoft.com/office/drawing/2014/chart" uri="{C3380CC4-5D6E-409C-BE32-E72D297353CC}">
              <c16:uniqueId val="{00000000-11B5-4D69-9F0E-3E1BB322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1339</c:v>
              </c:pt>
              <c:pt idx="1">
                <c:v>25</c:v>
              </c:pt>
              <c:pt idx="2">
                <c:v>1</c:v>
              </c:pt>
              <c:pt idx="3">
                <c:v>40</c:v>
              </c:pt>
              <c:pt idx="4">
                <c:v>1097</c:v>
              </c:pt>
            </c:numLit>
          </c:val>
          <c:extLst>
            <c:ext xmlns:c16="http://schemas.microsoft.com/office/drawing/2014/chart" uri="{C3380CC4-5D6E-409C-BE32-E72D297353CC}">
              <c16:uniqueId val="{00000000-B297-4F82-B43A-50212B0AC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360</c:v>
              </c:pt>
              <c:pt idx="1">
                <c:v>66</c:v>
              </c:pt>
              <c:pt idx="2">
                <c:v>7</c:v>
              </c:pt>
              <c:pt idx="3">
                <c:v>2</c:v>
              </c:pt>
              <c:pt idx="4">
                <c:v>451</c:v>
              </c:pt>
            </c:numLit>
          </c:val>
          <c:extLst>
            <c:ext xmlns:c16="http://schemas.microsoft.com/office/drawing/2014/chart" uri="{C3380CC4-5D6E-409C-BE32-E72D297353CC}">
              <c16:uniqueId val="{00000000-030A-4917-97EC-F3B9A2D8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343</c:v>
              </c:pt>
              <c:pt idx="1">
                <c:v>80</c:v>
              </c:pt>
              <c:pt idx="2">
                <c:v>9</c:v>
              </c:pt>
              <c:pt idx="3">
                <c:v>34</c:v>
              </c:pt>
              <c:pt idx="4">
                <c:v>505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F9-4F11-8A7A-06135148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9560-48A2-95B9-CB62012C6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44-4304-B3A4-9326F33505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44-4304-B3A4-9326F3350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445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4-4304-B3A4-9326F3350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9F-4DEB-B95E-B38B1AE5F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1771</c:v>
              </c:pt>
              <c:pt idx="1">
                <c:v>102</c:v>
              </c:pt>
              <c:pt idx="2">
                <c:v>6</c:v>
              </c:pt>
              <c:pt idx="3">
                <c:v>65</c:v>
              </c:pt>
              <c:pt idx="4">
                <c:v>1604</c:v>
              </c:pt>
            </c:numLit>
          </c:val>
          <c:extLst>
            <c:ext xmlns:c16="http://schemas.microsoft.com/office/drawing/2014/chart" uri="{C3380CC4-5D6E-409C-BE32-E72D297353CC}">
              <c16:uniqueId val="{00000000-1A65-4F11-BF5C-324A2E58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  <c:pt idx="5">
                  <c:v>TOTAL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75</c:v>
              </c:pt>
              <c:pt idx="1">
                <c:v>10</c:v>
              </c:pt>
              <c:pt idx="2">
                <c:v>6</c:v>
              </c:pt>
              <c:pt idx="3">
                <c:v>14</c:v>
              </c:pt>
              <c:pt idx="4">
                <c:v>13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1-116B-498E-BBFA-6E7CD4F0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Procedimiento Ordinario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203</c:v>
              </c:pt>
              <c:pt idx="2">
                <c:v>88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718-4387-BAC6-5FCB59A17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62</c:v>
              </c:pt>
              <c:pt idx="2">
                <c:v>2</c:v>
              </c:pt>
              <c:pt idx="3">
                <c:v>7</c:v>
              </c:pt>
              <c:pt idx="4">
                <c:v>2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DD44-4E26-8217-0F846DBD3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DF3-43D7-9099-BC41C05D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04-449B-94E4-29D1ABBBC6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04-449B-94E4-29D1ABBBC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12548</c:v>
                </c:pt>
                <c:pt idx="1">
                  <c:v>87410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4-449B-94E4-29D1ABBBC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8C-4195-809E-ADADB748CF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8C-4195-809E-ADADB748CF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8C-4195-809E-ADADB748CF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695</c:v>
                </c:pt>
                <c:pt idx="1">
                  <c:v>747</c:v>
                </c:pt>
                <c:pt idx="2">
                  <c:v>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C-4195-809E-ADADB748C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2B-414B-ACA2-CAE4221B37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2B-414B-ACA2-CAE4221B37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3187</c:v>
                </c:pt>
                <c:pt idx="1">
                  <c:v>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B-414B-ACA2-CAE4221B3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28574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24</xdr:row>
      <xdr:rowOff>47625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28574</xdr:rowOff>
    </xdr:from>
    <xdr:to>
      <xdr:col>25</xdr:col>
      <xdr:colOff>9525</xdr:colOff>
      <xdr:row>22</xdr:row>
      <xdr:rowOff>133349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28574</xdr:rowOff>
    </xdr:from>
    <xdr:to>
      <xdr:col>36</xdr:col>
      <xdr:colOff>0</xdr:colOff>
      <xdr:row>23</xdr:row>
      <xdr:rowOff>57149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28574</xdr:rowOff>
    </xdr:from>
    <xdr:to>
      <xdr:col>59</xdr:col>
      <xdr:colOff>3248025</xdr:colOff>
      <xdr:row>20</xdr:row>
      <xdr:rowOff>76199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41</xdr:row>
      <xdr:rowOff>66675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" customWidth="1"/>
  </cols>
  <sheetData>
    <row r="1" spans="1:5" x14ac:dyDescent="0.25">
      <c r="A1" s="3" t="s">
        <v>843</v>
      </c>
    </row>
    <row r="3" spans="1:5" ht="18.399999999999999" customHeight="1" x14ac:dyDescent="0.25">
      <c r="A3" s="5"/>
      <c r="B3" s="6" t="s">
        <v>802</v>
      </c>
    </row>
    <row r="4" spans="1:5" x14ac:dyDescent="0.25">
      <c r="A4" s="7"/>
      <c r="B4" s="8"/>
      <c r="C4" s="52" t="s">
        <v>98</v>
      </c>
      <c r="D4" s="52" t="s">
        <v>844</v>
      </c>
      <c r="E4" s="53" t="s">
        <v>108</v>
      </c>
    </row>
    <row r="5" spans="1:5" ht="16.7" customHeight="1" x14ac:dyDescent="0.25">
      <c r="A5" s="11" t="s">
        <v>845</v>
      </c>
      <c r="B5" s="18"/>
      <c r="C5" s="13">
        <v>16</v>
      </c>
      <c r="D5" s="13">
        <v>4</v>
      </c>
      <c r="E5" s="23">
        <v>8</v>
      </c>
    </row>
    <row r="6" spans="1:5" ht="16.7" customHeight="1" x14ac:dyDescent="0.25">
      <c r="A6" s="11" t="s">
        <v>846</v>
      </c>
      <c r="B6" s="18"/>
      <c r="C6" s="13">
        <v>75</v>
      </c>
      <c r="D6" s="13">
        <v>24</v>
      </c>
      <c r="E6" s="23">
        <v>34</v>
      </c>
    </row>
    <row r="7" spans="1:5" ht="16.7" customHeight="1" x14ac:dyDescent="0.25">
      <c r="A7" s="11" t="s">
        <v>847</v>
      </c>
      <c r="B7" s="18"/>
      <c r="C7" s="13">
        <v>10</v>
      </c>
      <c r="D7" s="13">
        <v>2</v>
      </c>
      <c r="E7" s="23">
        <v>5</v>
      </c>
    </row>
    <row r="8" spans="1:5" ht="16.7" customHeight="1" x14ac:dyDescent="0.25">
      <c r="A8" s="11" t="s">
        <v>848</v>
      </c>
      <c r="B8" s="18"/>
      <c r="C8" s="13">
        <v>6</v>
      </c>
      <c r="D8" s="13">
        <v>1</v>
      </c>
      <c r="E8" s="23">
        <v>5</v>
      </c>
    </row>
    <row r="9" spans="1:5" ht="16.7" customHeight="1" x14ac:dyDescent="0.25">
      <c r="A9" s="11" t="s">
        <v>456</v>
      </c>
      <c r="B9" s="18"/>
      <c r="C9" s="13">
        <v>14</v>
      </c>
      <c r="D9" s="13">
        <v>0</v>
      </c>
      <c r="E9" s="23">
        <v>12</v>
      </c>
    </row>
    <row r="10" spans="1:5" ht="16.7" customHeight="1" x14ac:dyDescent="0.25">
      <c r="A10" s="11" t="s">
        <v>849</v>
      </c>
      <c r="B10" s="18"/>
      <c r="C10" s="13">
        <v>13</v>
      </c>
      <c r="D10" s="13">
        <v>5</v>
      </c>
      <c r="E10" s="23">
        <v>7</v>
      </c>
    </row>
    <row r="11" spans="1:5" ht="16.7" customHeight="1" x14ac:dyDescent="0.25">
      <c r="A11" s="209" t="s">
        <v>621</v>
      </c>
      <c r="B11" s="210"/>
      <c r="C11" s="54">
        <v>134</v>
      </c>
      <c r="D11" s="54">
        <v>36</v>
      </c>
      <c r="E11" s="54">
        <v>71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27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7" t="s">
        <v>621</v>
      </c>
      <c r="B18" s="208"/>
      <c r="C18" s="49">
        <v>27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19</v>
      </c>
    </row>
    <row r="21" spans="1:3" ht="16.7" customHeight="1" x14ac:dyDescent="0.25">
      <c r="A21" s="11" t="s">
        <v>846</v>
      </c>
      <c r="B21" s="18"/>
      <c r="C21" s="23">
        <v>59</v>
      </c>
    </row>
    <row r="22" spans="1:3" ht="16.7" customHeight="1" x14ac:dyDescent="0.25">
      <c r="A22" s="11" t="s">
        <v>847</v>
      </c>
      <c r="B22" s="18"/>
      <c r="C22" s="23">
        <v>6</v>
      </c>
    </row>
    <row r="23" spans="1:3" ht="16.7" customHeight="1" x14ac:dyDescent="0.25">
      <c r="A23" s="11" t="s">
        <v>848</v>
      </c>
      <c r="B23" s="18"/>
      <c r="C23" s="23">
        <v>12</v>
      </c>
    </row>
    <row r="24" spans="1:3" ht="16.7" customHeight="1" x14ac:dyDescent="0.25">
      <c r="A24" s="11" t="s">
        <v>456</v>
      </c>
      <c r="B24" s="18"/>
      <c r="C24" s="23">
        <v>24</v>
      </c>
    </row>
    <row r="25" spans="1:3" ht="16.7" customHeight="1" x14ac:dyDescent="0.25">
      <c r="A25" s="11" t="s">
        <v>849</v>
      </c>
      <c r="B25" s="18"/>
      <c r="C25" s="23">
        <v>49</v>
      </c>
    </row>
    <row r="26" spans="1:3" ht="16.7" customHeight="1" x14ac:dyDescent="0.25">
      <c r="A26" s="207" t="s">
        <v>621</v>
      </c>
      <c r="B26" s="208"/>
      <c r="C26" s="49">
        <v>169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3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203</v>
      </c>
    </row>
    <row r="32" spans="1:3" ht="16.7" customHeight="1" x14ac:dyDescent="0.25">
      <c r="A32" s="11" t="s">
        <v>787</v>
      </c>
      <c r="B32" s="18"/>
      <c r="C32" s="24"/>
    </row>
    <row r="33" spans="1:3" ht="16.7" customHeight="1" x14ac:dyDescent="0.25">
      <c r="A33" s="11" t="s">
        <v>856</v>
      </c>
      <c r="B33" s="18"/>
      <c r="C33" s="23">
        <v>88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1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7" t="s">
        <v>621</v>
      </c>
      <c r="B38" s="208"/>
      <c r="C38" s="49">
        <v>295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66</v>
      </c>
    </row>
    <row r="43" spans="1:3" ht="16.7" customHeight="1" x14ac:dyDescent="0.25">
      <c r="A43" s="11" t="s">
        <v>847</v>
      </c>
      <c r="B43" s="18"/>
      <c r="C43" s="23">
        <v>5</v>
      </c>
    </row>
    <row r="44" spans="1:3" ht="16.7" customHeight="1" x14ac:dyDescent="0.25">
      <c r="A44" s="11" t="s">
        <v>848</v>
      </c>
      <c r="B44" s="18"/>
      <c r="C44" s="23">
        <v>12</v>
      </c>
    </row>
    <row r="45" spans="1:3" ht="16.7" customHeight="1" x14ac:dyDescent="0.25">
      <c r="A45" s="11" t="s">
        <v>456</v>
      </c>
      <c r="B45" s="18"/>
      <c r="C45" s="23">
        <v>2</v>
      </c>
    </row>
    <row r="46" spans="1:3" ht="16.7" customHeight="1" x14ac:dyDescent="0.25">
      <c r="A46" s="11" t="s">
        <v>849</v>
      </c>
      <c r="B46" s="18"/>
      <c r="C46" s="23">
        <v>8</v>
      </c>
    </row>
    <row r="47" spans="1:3" ht="16.7" customHeight="1" x14ac:dyDescent="0.25">
      <c r="A47" s="207" t="s">
        <v>621</v>
      </c>
      <c r="B47" s="208"/>
      <c r="C47" s="49">
        <v>95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3" t="s">
        <v>845</v>
      </c>
      <c r="B52" s="12" t="s">
        <v>75</v>
      </c>
      <c r="C52" s="23">
        <v>4</v>
      </c>
    </row>
    <row r="53" spans="1:3" x14ac:dyDescent="0.25">
      <c r="A53" s="195"/>
      <c r="B53" s="12" t="s">
        <v>76</v>
      </c>
      <c r="C53" s="23">
        <v>1</v>
      </c>
    </row>
    <row r="54" spans="1:3" x14ac:dyDescent="0.25">
      <c r="A54" s="193" t="s">
        <v>846</v>
      </c>
      <c r="B54" s="12" t="s">
        <v>75</v>
      </c>
      <c r="C54" s="23">
        <v>62</v>
      </c>
    </row>
    <row r="55" spans="1:3" x14ac:dyDescent="0.25">
      <c r="A55" s="195"/>
      <c r="B55" s="12" t="s">
        <v>76</v>
      </c>
      <c r="C55" s="23">
        <v>3</v>
      </c>
    </row>
    <row r="56" spans="1:3" x14ac:dyDescent="0.25">
      <c r="A56" s="193" t="s">
        <v>847</v>
      </c>
      <c r="B56" s="12" t="s">
        <v>75</v>
      </c>
      <c r="C56" s="23">
        <v>2</v>
      </c>
    </row>
    <row r="57" spans="1:3" x14ac:dyDescent="0.25">
      <c r="A57" s="195"/>
      <c r="B57" s="12" t="s">
        <v>76</v>
      </c>
      <c r="C57" s="23">
        <v>0</v>
      </c>
    </row>
    <row r="58" spans="1:3" x14ac:dyDescent="0.25">
      <c r="A58" s="193" t="s">
        <v>848</v>
      </c>
      <c r="B58" s="12" t="s">
        <v>75</v>
      </c>
      <c r="C58" s="23">
        <v>7</v>
      </c>
    </row>
    <row r="59" spans="1:3" x14ac:dyDescent="0.25">
      <c r="A59" s="195"/>
      <c r="B59" s="12" t="s">
        <v>76</v>
      </c>
      <c r="C59" s="23">
        <v>0</v>
      </c>
    </row>
    <row r="60" spans="1:3" x14ac:dyDescent="0.25">
      <c r="A60" s="193" t="s">
        <v>456</v>
      </c>
      <c r="B60" s="12" t="s">
        <v>75</v>
      </c>
      <c r="C60" s="23">
        <v>2</v>
      </c>
    </row>
    <row r="61" spans="1:3" x14ac:dyDescent="0.25">
      <c r="A61" s="195"/>
      <c r="B61" s="12" t="s">
        <v>76</v>
      </c>
      <c r="C61" s="23">
        <v>1</v>
      </c>
    </row>
    <row r="62" spans="1:3" x14ac:dyDescent="0.25">
      <c r="A62" s="193" t="s">
        <v>849</v>
      </c>
      <c r="B62" s="12" t="s">
        <v>75</v>
      </c>
      <c r="C62" s="23">
        <v>9</v>
      </c>
    </row>
    <row r="63" spans="1:3" x14ac:dyDescent="0.25">
      <c r="A63" s="195"/>
      <c r="B63" s="12" t="s">
        <v>76</v>
      </c>
      <c r="C63" s="23">
        <v>0</v>
      </c>
    </row>
    <row r="64" spans="1:3" ht="16.7" customHeight="1" x14ac:dyDescent="0.25">
      <c r="A64" s="207" t="s">
        <v>621</v>
      </c>
      <c r="B64" s="208"/>
      <c r="C64" s="49">
        <v>91</v>
      </c>
    </row>
  </sheetData>
  <mergeCells count="12">
    <mergeCell ref="A11:B11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8.85546875" customWidth="1"/>
  </cols>
  <sheetData>
    <row r="1" spans="1:6" x14ac:dyDescent="0.25">
      <c r="A1" s="3" t="s">
        <v>859</v>
      </c>
    </row>
    <row r="3" spans="1:6" ht="18.399999999999999" customHeight="1" x14ac:dyDescent="0.25">
      <c r="A3" s="5"/>
      <c r="B3" s="6" t="s">
        <v>860</v>
      </c>
    </row>
    <row r="4" spans="1:6" ht="16.7" customHeight="1" x14ac:dyDescent="0.25">
      <c r="A4" s="7"/>
      <c r="B4" s="8"/>
      <c r="C4" s="47" t="s">
        <v>861</v>
      </c>
      <c r="D4" s="47" t="s">
        <v>58</v>
      </c>
      <c r="E4" s="47" t="s">
        <v>700</v>
      </c>
      <c r="F4" s="47" t="s">
        <v>862</v>
      </c>
    </row>
    <row r="5" spans="1:6" x14ac:dyDescent="0.25">
      <c r="A5" s="193" t="s">
        <v>863</v>
      </c>
      <c r="B5" s="12" t="s">
        <v>864</v>
      </c>
      <c r="C5" s="13">
        <v>0</v>
      </c>
      <c r="D5" s="13">
        <v>2</v>
      </c>
      <c r="E5" s="13">
        <v>0</v>
      </c>
      <c r="F5" s="23">
        <v>0</v>
      </c>
    </row>
    <row r="6" spans="1:6" x14ac:dyDescent="0.25">
      <c r="A6" s="195"/>
      <c r="B6" s="12" t="s">
        <v>865</v>
      </c>
      <c r="C6" s="13">
        <v>1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866</v>
      </c>
      <c r="B7" s="12" t="s">
        <v>867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3" t="s">
        <v>868</v>
      </c>
      <c r="B8" s="12" t="s">
        <v>869</v>
      </c>
      <c r="C8" s="13">
        <v>1</v>
      </c>
      <c r="D8" s="13">
        <v>9</v>
      </c>
      <c r="E8" s="13">
        <v>0</v>
      </c>
      <c r="F8" s="23">
        <v>0</v>
      </c>
    </row>
    <row r="9" spans="1:6" x14ac:dyDescent="0.25">
      <c r="A9" s="194"/>
      <c r="B9" s="12" t="s">
        <v>870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95"/>
      <c r="B10" s="12" t="s">
        <v>871</v>
      </c>
      <c r="C10" s="13">
        <v>1</v>
      </c>
      <c r="D10" s="13">
        <v>1</v>
      </c>
      <c r="E10" s="13">
        <v>1</v>
      </c>
      <c r="F10" s="23">
        <v>0</v>
      </c>
    </row>
    <row r="11" spans="1:6" x14ac:dyDescent="0.25">
      <c r="A11" s="193" t="s">
        <v>872</v>
      </c>
      <c r="B11" s="12" t="s">
        <v>873</v>
      </c>
      <c r="C11" s="13">
        <v>0</v>
      </c>
      <c r="D11" s="13">
        <v>4</v>
      </c>
      <c r="E11" s="13">
        <v>0</v>
      </c>
      <c r="F11" s="23">
        <v>0</v>
      </c>
    </row>
    <row r="12" spans="1:6" x14ac:dyDescent="0.25">
      <c r="A12" s="195"/>
      <c r="B12" s="12" t="s">
        <v>874</v>
      </c>
      <c r="C12" s="13">
        <v>4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875</v>
      </c>
      <c r="B13" s="12" t="s">
        <v>876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3" t="s">
        <v>877</v>
      </c>
      <c r="B14" s="12" t="s">
        <v>878</v>
      </c>
      <c r="C14" s="13">
        <v>1</v>
      </c>
      <c r="D14" s="13">
        <v>3</v>
      </c>
      <c r="E14" s="13">
        <v>1</v>
      </c>
      <c r="F14" s="23">
        <v>0</v>
      </c>
    </row>
    <row r="15" spans="1:6" x14ac:dyDescent="0.25">
      <c r="A15" s="194"/>
      <c r="B15" s="12" t="s">
        <v>879</v>
      </c>
      <c r="C15" s="13">
        <v>0</v>
      </c>
      <c r="D15" s="13">
        <v>1</v>
      </c>
      <c r="E15" s="13">
        <v>0</v>
      </c>
      <c r="F15" s="23">
        <v>0</v>
      </c>
    </row>
    <row r="16" spans="1:6" x14ac:dyDescent="0.25">
      <c r="A16" s="194"/>
      <c r="B16" s="12" t="s">
        <v>880</v>
      </c>
      <c r="C16" s="13">
        <v>0</v>
      </c>
      <c r="D16" s="13">
        <v>1</v>
      </c>
      <c r="E16" s="13">
        <v>0</v>
      </c>
      <c r="F16" s="23">
        <v>0</v>
      </c>
    </row>
    <row r="17" spans="1:6" x14ac:dyDescent="0.25">
      <c r="A17" s="194"/>
      <c r="B17" s="12" t="s">
        <v>881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5"/>
      <c r="B18" s="12" t="s">
        <v>882</v>
      </c>
      <c r="C18" s="13">
        <v>5</v>
      </c>
      <c r="D18" s="13">
        <v>2</v>
      </c>
      <c r="E18" s="13">
        <v>0</v>
      </c>
      <c r="F18" s="23">
        <v>0</v>
      </c>
    </row>
    <row r="19" spans="1:6" ht="16.7" customHeight="1" x14ac:dyDescent="0.25">
      <c r="A19" s="11" t="s">
        <v>883</v>
      </c>
      <c r="B19" s="12" t="s">
        <v>884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885</v>
      </c>
      <c r="B20" s="12" t="s">
        <v>886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09" t="s">
        <v>621</v>
      </c>
      <c r="B21" s="210"/>
      <c r="C21" s="54">
        <v>13</v>
      </c>
      <c r="D21" s="54">
        <v>23</v>
      </c>
      <c r="E21" s="54">
        <v>2</v>
      </c>
      <c r="F21" s="54">
        <v>0</v>
      </c>
    </row>
    <row r="22" spans="1:6" ht="18.399999999999999" customHeight="1" x14ac:dyDescent="0.25">
      <c r="A22" s="5"/>
      <c r="B22" s="6" t="s">
        <v>802</v>
      </c>
    </row>
    <row r="23" spans="1:6" ht="16.7" customHeight="1" x14ac:dyDescent="0.25">
      <c r="A23" s="11" t="s">
        <v>98</v>
      </c>
      <c r="B23" s="18"/>
      <c r="C23" s="23">
        <v>0</v>
      </c>
    </row>
    <row r="24" spans="1:6" ht="16.7" customHeight="1" x14ac:dyDescent="0.25">
      <c r="A24" s="11" t="s">
        <v>108</v>
      </c>
      <c r="B24" s="18"/>
      <c r="C24" s="23">
        <v>0</v>
      </c>
    </row>
    <row r="25" spans="1:6" ht="16.7" customHeight="1" x14ac:dyDescent="0.25">
      <c r="A25" s="11" t="s">
        <v>887</v>
      </c>
      <c r="B25" s="18"/>
      <c r="C25" s="23">
        <v>0</v>
      </c>
    </row>
    <row r="26" spans="1:6" ht="16.7" customHeight="1" x14ac:dyDescent="0.25">
      <c r="A26" s="207" t="s">
        <v>621</v>
      </c>
      <c r="B26" s="208"/>
      <c r="C26" s="49">
        <v>0</v>
      </c>
    </row>
    <row r="27" spans="1:6" ht="18.399999999999999" customHeight="1" x14ac:dyDescent="0.25">
      <c r="A27" s="5"/>
      <c r="B27" s="6" t="s">
        <v>888</v>
      </c>
    </row>
    <row r="28" spans="1:6" ht="16.7" customHeight="1" x14ac:dyDescent="0.25">
      <c r="A28" s="11" t="s">
        <v>889</v>
      </c>
      <c r="B28" s="18"/>
      <c r="C28" s="23">
        <v>2</v>
      </c>
    </row>
    <row r="29" spans="1:6" ht="16.7" customHeight="1" x14ac:dyDescent="0.25">
      <c r="A29" s="11" t="s">
        <v>890</v>
      </c>
      <c r="B29" s="18"/>
      <c r="C29" s="23">
        <v>0</v>
      </c>
    </row>
    <row r="30" spans="1:6" ht="16.7" customHeight="1" x14ac:dyDescent="0.25">
      <c r="A30" s="11" t="s">
        <v>76</v>
      </c>
      <c r="B30" s="18"/>
      <c r="C30" s="23">
        <v>1</v>
      </c>
    </row>
    <row r="31" spans="1:6" ht="16.7" customHeight="1" x14ac:dyDescent="0.25">
      <c r="A31" s="207" t="s">
        <v>621</v>
      </c>
      <c r="B31" s="208"/>
      <c r="C31" s="49">
        <v>3</v>
      </c>
    </row>
    <row r="32" spans="1:6" ht="18.399999999999999" customHeight="1" x14ac:dyDescent="0.25">
      <c r="A32" s="5"/>
      <c r="B32" s="6" t="s">
        <v>891</v>
      </c>
    </row>
    <row r="33" spans="1:3" ht="16.7" customHeight="1" x14ac:dyDescent="0.25">
      <c r="A33" s="11" t="s">
        <v>892</v>
      </c>
      <c r="B33" s="18"/>
      <c r="C33" s="23">
        <v>25</v>
      </c>
    </row>
    <row r="34" spans="1:3" ht="16.7" customHeight="1" x14ac:dyDescent="0.25">
      <c r="A34" s="11" t="s">
        <v>893</v>
      </c>
      <c r="B34" s="18"/>
      <c r="C34" s="23">
        <v>0</v>
      </c>
    </row>
    <row r="35" spans="1:3" ht="16.7" customHeight="1" x14ac:dyDescent="0.25">
      <c r="A35" s="207" t="s">
        <v>621</v>
      </c>
      <c r="B35" s="208"/>
      <c r="C35" s="49">
        <v>25</v>
      </c>
    </row>
    <row r="41" spans="1:3" x14ac:dyDescent="0.25">
      <c r="A41" s="5"/>
    </row>
    <row r="42" spans="1:3" x14ac:dyDescent="0.25">
      <c r="A42" s="211" t="s">
        <v>62</v>
      </c>
    </row>
    <row r="43" spans="1:3" x14ac:dyDescent="0.25">
      <c r="A43" s="211"/>
    </row>
  </sheetData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1003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9" customFormat="1" ht="14.25" customHeight="1" x14ac:dyDescent="0.25">
      <c r="Z5" s="110" t="s">
        <v>1017</v>
      </c>
      <c r="AA5" s="111" t="s">
        <v>1018</v>
      </c>
      <c r="AB5" s="111" t="s">
        <v>75</v>
      </c>
      <c r="AC5" s="112" t="s">
        <v>75</v>
      </c>
      <c r="AH5" s="110" t="s">
        <v>1017</v>
      </c>
      <c r="AI5" s="111" t="s">
        <v>1018</v>
      </c>
      <c r="AJ5" s="111" t="s">
        <v>75</v>
      </c>
      <c r="AK5" s="112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16</v>
      </c>
      <c r="D6" s="114" t="s">
        <v>1022</v>
      </c>
      <c r="E6" s="113" t="s">
        <v>20</v>
      </c>
      <c r="I6" s="115" t="s">
        <v>42</v>
      </c>
      <c r="J6" s="114" t="s">
        <v>1023</v>
      </c>
      <c r="K6" s="114" t="s">
        <v>56</v>
      </c>
      <c r="L6" s="114" t="s">
        <v>58</v>
      </c>
      <c r="M6" s="116" t="s">
        <v>1024</v>
      </c>
      <c r="N6" s="117" t="s">
        <v>1025</v>
      </c>
      <c r="O6" s="117"/>
      <c r="Q6" s="115" t="s">
        <v>1026</v>
      </c>
      <c r="R6" s="114" t="s">
        <v>1027</v>
      </c>
      <c r="S6" s="114" t="s">
        <v>1028</v>
      </c>
      <c r="T6" s="114" t="s">
        <v>694</v>
      </c>
      <c r="U6" s="114" t="s">
        <v>1029</v>
      </c>
      <c r="V6" s="116" t="s">
        <v>186</v>
      </c>
      <c r="Z6" s="118" t="s">
        <v>1030</v>
      </c>
      <c r="AA6" s="119" t="s">
        <v>1030</v>
      </c>
      <c r="AB6" s="119" t="s">
        <v>1031</v>
      </c>
      <c r="AC6" s="120" t="s">
        <v>1032</v>
      </c>
      <c r="AH6" s="118" t="s">
        <v>1030</v>
      </c>
      <c r="AI6" s="119" t="s">
        <v>1030</v>
      </c>
      <c r="AJ6" s="119" t="s">
        <v>1031</v>
      </c>
      <c r="AK6" s="120" t="s">
        <v>1032</v>
      </c>
      <c r="AP6" s="115" t="s">
        <v>1033</v>
      </c>
      <c r="AQ6" s="114" t="s">
        <v>94</v>
      </c>
      <c r="AR6" s="116" t="s">
        <v>1034</v>
      </c>
      <c r="AV6" s="216"/>
      <c r="AW6" s="215"/>
      <c r="AX6" s="215"/>
      <c r="AY6" s="215"/>
      <c r="AZ6" s="215"/>
      <c r="BA6" s="217"/>
      <c r="BE6" s="115" t="s">
        <v>107</v>
      </c>
      <c r="BF6" s="114" t="s">
        <v>108</v>
      </c>
      <c r="BG6" s="116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1009</v>
      </c>
      <c r="BY6" s="114" t="s">
        <v>1036</v>
      </c>
      <c r="BZ6" s="116" t="s">
        <v>105</v>
      </c>
      <c r="CE6" s="115" t="s">
        <v>1037</v>
      </c>
      <c r="CF6" s="116" t="s">
        <v>1038</v>
      </c>
      <c r="CL6" s="115" t="s">
        <v>42</v>
      </c>
      <c r="CM6" s="116" t="s">
        <v>43</v>
      </c>
    </row>
    <row r="7" spans="1:92" s="121" customFormat="1" ht="21" customHeight="1" x14ac:dyDescent="0.25">
      <c r="C7" s="122">
        <f>DatosGenerales!C9</f>
        <v>92133</v>
      </c>
      <c r="D7" s="123">
        <f>SUM(DatosGenerales!C16:C20)</f>
        <v>12548</v>
      </c>
      <c r="E7" s="124">
        <f>SUM(DatosGenerales!C13:C15)</f>
        <v>87410</v>
      </c>
      <c r="I7" s="125">
        <f>DatosGenerales!C27</f>
        <v>6700</v>
      </c>
      <c r="J7" s="123">
        <f>DatosGenerales!C28</f>
        <v>695</v>
      </c>
      <c r="K7" s="122">
        <f>SUM(DatosGenerales!C29:C30)</f>
        <v>747</v>
      </c>
      <c r="L7" s="123">
        <f>DatosGenerales!C32</f>
        <v>4978</v>
      </c>
      <c r="M7" s="122">
        <f>DatosGenerales!C81</f>
        <v>3187</v>
      </c>
      <c r="N7" s="126">
        <f>L7-M7</f>
        <v>1791</v>
      </c>
      <c r="O7" s="126"/>
      <c r="Q7" s="127">
        <f>DatosGenerales!C32</f>
        <v>4978</v>
      </c>
      <c r="R7" s="128">
        <f>DatosGenerales!C43</f>
        <v>6499</v>
      </c>
      <c r="S7" s="128">
        <f>DatosGenerales!C44</f>
        <v>224</v>
      </c>
      <c r="T7" s="128">
        <f>DatosGenerales!C55</f>
        <v>80</v>
      </c>
      <c r="U7" s="128">
        <f>DatosGenerales!C66</f>
        <v>14</v>
      </c>
      <c r="V7" s="129">
        <f>SUM(Q7:U7)</f>
        <v>11795</v>
      </c>
      <c r="Z7" s="125">
        <f>SUM(DatosGenerales!C90,DatosGenerales!C91,DatosGenerales!C93)</f>
        <v>5701</v>
      </c>
      <c r="AA7" s="123">
        <f>SUM(DatosGenerales!C92,DatosGenerales!C94)</f>
        <v>1862</v>
      </c>
      <c r="AB7" s="123">
        <f>DatosGenerales!C90</f>
        <v>3928</v>
      </c>
      <c r="AC7" s="130">
        <f>DatosGenerales!C91</f>
        <v>1462</v>
      </c>
      <c r="AH7" s="125">
        <f>SUM(DatosGenerales!C98,DatosGenerales!C99,DatosGenerales!C101)</f>
        <v>146</v>
      </c>
      <c r="AI7" s="123">
        <f>SUM(DatosGenerales!C100,DatosGenerales!C102)</f>
        <v>189</v>
      </c>
      <c r="AJ7" s="123">
        <f>DatosGenerales!C98</f>
        <v>46</v>
      </c>
      <c r="AK7" s="130">
        <f>DatosGenerales!C99</f>
        <v>97</v>
      </c>
      <c r="AP7" s="125">
        <f>SUM(DatosGenerales!C116:C117)</f>
        <v>454</v>
      </c>
      <c r="AQ7" s="123">
        <f>SUM(DatosGenerales!C118:C119)</f>
        <v>4</v>
      </c>
      <c r="AR7" s="130">
        <f>SUM(DatosGenerales!C120:C121)</f>
        <v>14</v>
      </c>
      <c r="AV7" s="125">
        <f>DatosGenerales!C125</f>
        <v>21</v>
      </c>
      <c r="AW7" s="123">
        <f>DatosGenerales!C126</f>
        <v>564</v>
      </c>
      <c r="AX7" s="123">
        <f>DatosGenerales!C127</f>
        <v>55</v>
      </c>
      <c r="AY7" s="123">
        <f>DatosGenerales!C128</f>
        <v>55</v>
      </c>
      <c r="AZ7" s="123">
        <f>DatosGenerales!C129</f>
        <v>113</v>
      </c>
      <c r="BA7" s="130">
        <f>DatosGenerales!C130</f>
        <v>1</v>
      </c>
      <c r="BE7" s="125">
        <f>DatosGenerales!C131</f>
        <v>340</v>
      </c>
      <c r="BF7" s="123">
        <f>DatosGenerales!C132</f>
        <v>457</v>
      </c>
      <c r="BG7" s="129">
        <f>DatosGenerales!C134</f>
        <v>208</v>
      </c>
      <c r="BK7" s="125">
        <f>DatosGenerales!C233</f>
        <v>6455</v>
      </c>
      <c r="BL7" s="128">
        <f>DatosGenerales!C237</f>
        <v>78</v>
      </c>
      <c r="BM7" s="128">
        <f>DatosGenerales!C271</f>
        <v>577</v>
      </c>
      <c r="BN7" s="128">
        <f>DatosGenerales!C273</f>
        <v>3</v>
      </c>
      <c r="BO7" s="128">
        <f>DatosGenerales!C283</f>
        <v>28</v>
      </c>
      <c r="BP7" s="128">
        <f>DatosGenerales!C287</f>
        <v>0</v>
      </c>
      <c r="BQ7" s="128">
        <f>DatosGenerales!C299</f>
        <v>29</v>
      </c>
      <c r="BR7" s="128">
        <f>DatosGenerales!C303</f>
        <v>49</v>
      </c>
      <c r="BS7" s="130">
        <f>DatosGenerales!C307</f>
        <v>9</v>
      </c>
      <c r="BT7" s="130">
        <f>DatosGenerales!C321</f>
        <v>282</v>
      </c>
      <c r="BU7" s="130">
        <f>DatosGenerales!C344</f>
        <v>3032</v>
      </c>
      <c r="BX7" s="125">
        <f>DatosGenerales!C176</f>
        <v>3532</v>
      </c>
      <c r="BY7" s="123">
        <f>DatosGenerales!C177</f>
        <v>1584</v>
      </c>
      <c r="BZ7" s="130">
        <f>DatosGenerales!C178</f>
        <v>1586</v>
      </c>
      <c r="CE7" s="125">
        <f>DatosGenerales!C184</f>
        <v>445</v>
      </c>
      <c r="CF7" s="130">
        <f>DatosGenerales!C187</f>
        <v>406</v>
      </c>
      <c r="CL7" s="125">
        <f>DatosGenerales!C35</f>
        <v>19175</v>
      </c>
      <c r="CM7" s="130">
        <f>DatosGenerales!C36</f>
        <v>9220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1039</v>
      </c>
    </row>
    <row r="22" spans="19:92" x14ac:dyDescent="0.2">
      <c r="BK22" s="134" t="s">
        <v>1040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1041</v>
      </c>
      <c r="BO38" s="141">
        <v>13</v>
      </c>
    </row>
    <row r="41" spans="62:67" x14ac:dyDescent="0.2">
      <c r="BK41" s="134" t="s">
        <v>1042</v>
      </c>
    </row>
    <row r="51" spans="63:73" x14ac:dyDescent="0.25">
      <c r="BK51" s="142" t="s">
        <v>1043</v>
      </c>
      <c r="BL51" s="142" t="s">
        <v>1043</v>
      </c>
      <c r="BM51" s="137"/>
    </row>
    <row r="52" spans="63:73" x14ac:dyDescent="0.25">
      <c r="BK52" s="142" t="s">
        <v>1044</v>
      </c>
      <c r="BL52" s="142" t="s">
        <v>1045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2734</v>
      </c>
      <c r="BL53" s="143">
        <f>SUM(DatosGenerales!C221,DatosGenerales!C223,DatosGenerales!C225)</f>
        <v>1994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1046</v>
      </c>
    </row>
    <row r="65" spans="63:71" x14ac:dyDescent="0.25">
      <c r="BK65" s="142" t="s">
        <v>1047</v>
      </c>
      <c r="BL65" s="142" t="s">
        <v>1048</v>
      </c>
      <c r="BM65" s="142" t="s">
        <v>1049</v>
      </c>
      <c r="BN65" s="142"/>
    </row>
    <row r="66" spans="63:71" x14ac:dyDescent="0.25">
      <c r="BK66" s="143">
        <f>SUM(DatosGenerales!C220:C221)</f>
        <v>123</v>
      </c>
      <c r="BL66" s="143">
        <f>SUM(DatosGenerales!C222:C223)</f>
        <v>2758</v>
      </c>
      <c r="BM66" s="143">
        <f>SUM(DatosGenerales!C224:C225)</f>
        <v>1847</v>
      </c>
      <c r="BN66" s="143"/>
      <c r="BO66" s="121"/>
      <c r="BP66" s="121"/>
      <c r="BQ66" s="121"/>
      <c r="BR66" s="121"/>
      <c r="BS66" s="12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H24" sqref="BH24"/>
    </sheetView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1050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1051</v>
      </c>
      <c r="H3" s="134" t="s">
        <v>1052</v>
      </c>
      <c r="M3" s="134" t="s">
        <v>1053</v>
      </c>
      <c r="R3" s="134" t="s">
        <v>1054</v>
      </c>
      <c r="W3" s="134" t="s">
        <v>1055</v>
      </c>
      <c r="AB3" s="134" t="s">
        <v>1056</v>
      </c>
      <c r="AG3" s="134" t="s">
        <v>1057</v>
      </c>
      <c r="AL3" s="134" t="s">
        <v>1058</v>
      </c>
      <c r="AQ3" s="134" t="s">
        <v>1059</v>
      </c>
      <c r="AV3" s="134" t="s">
        <v>1060</v>
      </c>
      <c r="BA3" s="134" t="s">
        <v>1061</v>
      </c>
      <c r="BF3" s="134" t="s">
        <v>1062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1041</v>
      </c>
      <c r="D25" s="141">
        <v>100</v>
      </c>
      <c r="H25" s="140" t="s">
        <v>1041</v>
      </c>
      <c r="I25" s="141">
        <v>50</v>
      </c>
      <c r="M25" s="140" t="s">
        <v>1041</v>
      </c>
      <c r="N25" s="141">
        <v>10</v>
      </c>
      <c r="R25" s="140" t="s">
        <v>1041</v>
      </c>
      <c r="S25" s="141">
        <v>50</v>
      </c>
      <c r="W25" s="140" t="s">
        <v>1041</v>
      </c>
      <c r="X25" s="141">
        <v>50</v>
      </c>
      <c r="AB25" s="140" t="s">
        <v>1041</v>
      </c>
      <c r="AC25" s="141">
        <v>0</v>
      </c>
      <c r="AG25" s="140" t="s">
        <v>1041</v>
      </c>
      <c r="AH25" s="141">
        <v>0</v>
      </c>
      <c r="AL25" s="140" t="s">
        <v>1041</v>
      </c>
      <c r="AM25" s="141">
        <v>0</v>
      </c>
      <c r="AQ25" s="140" t="s">
        <v>1041</v>
      </c>
      <c r="AR25" s="141">
        <v>0</v>
      </c>
      <c r="AV25" s="140" t="s">
        <v>1041</v>
      </c>
      <c r="AW25" s="141">
        <v>10</v>
      </c>
      <c r="BA25" s="140" t="s">
        <v>1041</v>
      </c>
      <c r="BB25" s="141">
        <v>0</v>
      </c>
      <c r="BF25" s="140" t="s">
        <v>1041</v>
      </c>
      <c r="BG25" s="14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1063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5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203</v>
      </c>
      <c r="D7" s="113" t="s">
        <v>16</v>
      </c>
      <c r="E7" s="150" t="s">
        <v>667</v>
      </c>
      <c r="F7" s="150" t="s">
        <v>668</v>
      </c>
      <c r="G7" s="116" t="s">
        <v>669</v>
      </c>
      <c r="H7" s="116" t="s">
        <v>670</v>
      </c>
      <c r="I7" s="105"/>
      <c r="K7" s="149"/>
      <c r="L7" s="220"/>
      <c r="M7" s="221"/>
      <c r="N7" s="221"/>
      <c r="O7" s="114" t="s">
        <v>664</v>
      </c>
      <c r="P7" s="116" t="s">
        <v>665</v>
      </c>
      <c r="Q7" s="149"/>
      <c r="S7" s="151" t="s">
        <v>643</v>
      </c>
      <c r="T7" s="152" t="s">
        <v>281</v>
      </c>
      <c r="U7" s="152" t="s">
        <v>1067</v>
      </c>
      <c r="V7" s="152" t="s">
        <v>649</v>
      </c>
      <c r="W7" s="152" t="s">
        <v>650</v>
      </c>
      <c r="X7" s="152" t="s">
        <v>651</v>
      </c>
      <c r="Y7" s="152" t="s">
        <v>1068</v>
      </c>
      <c r="Z7" s="152" t="s">
        <v>652</v>
      </c>
      <c r="AA7" s="151" t="s">
        <v>641</v>
      </c>
      <c r="AE7" s="153" t="s">
        <v>625</v>
      </c>
      <c r="AF7" s="152" t="s">
        <v>309</v>
      </c>
      <c r="AG7" s="152" t="s">
        <v>626</v>
      </c>
      <c r="AH7" s="152" t="s">
        <v>627</v>
      </c>
      <c r="AI7" s="152" t="s">
        <v>628</v>
      </c>
      <c r="AJ7" s="151" t="s">
        <v>629</v>
      </c>
      <c r="AK7" s="152" t="s">
        <v>630</v>
      </c>
      <c r="AL7" s="152" t="s">
        <v>405</v>
      </c>
      <c r="AM7" s="151" t="s">
        <v>631</v>
      </c>
      <c r="AP7" s="153" t="s">
        <v>941</v>
      </c>
      <c r="AQ7" s="153" t="s">
        <v>942</v>
      </c>
      <c r="AR7" s="152" t="s">
        <v>943</v>
      </c>
      <c r="AS7" s="152" t="s">
        <v>944</v>
      </c>
      <c r="AT7" s="152" t="s">
        <v>684</v>
      </c>
      <c r="AU7" s="151" t="s">
        <v>945</v>
      </c>
    </row>
    <row r="8" spans="1:47" s="121" customFormat="1" ht="14.85" customHeight="1" x14ac:dyDescent="0.25">
      <c r="C8" s="218"/>
      <c r="D8" s="128">
        <f>DatosMenores!C50</f>
        <v>289</v>
      </c>
      <c r="E8" s="128">
        <f>DatosMenores!C51</f>
        <v>266</v>
      </c>
      <c r="F8" s="128">
        <f>DatosMenores!C52</f>
        <v>3160</v>
      </c>
      <c r="G8" s="128">
        <f>DatosMenores!C53</f>
        <v>176</v>
      </c>
      <c r="H8" s="122">
        <f>DatosMenores!C54</f>
        <v>977</v>
      </c>
      <c r="I8" s="105"/>
      <c r="L8" s="122">
        <f>DatosMenores!C44</f>
        <v>96</v>
      </c>
      <c r="M8" s="123">
        <f>DatosMenores!C45</f>
        <v>481</v>
      </c>
      <c r="N8" s="123">
        <f>DatosMenores!C46</f>
        <v>1</v>
      </c>
      <c r="O8" s="123">
        <f>DatosMenores!C47</f>
        <v>0</v>
      </c>
      <c r="P8" s="124">
        <f>DatosMenores!C48</f>
        <v>0</v>
      </c>
      <c r="S8" s="122">
        <f>DatosMenores!C26</f>
        <v>9</v>
      </c>
      <c r="T8" s="123">
        <f>SUM(DatosMenores!C27:C30)</f>
        <v>145</v>
      </c>
      <c r="U8" s="123">
        <f>DatosMenores!C31</f>
        <v>343</v>
      </c>
      <c r="V8" s="123">
        <f>DatosMenores!C32</f>
        <v>15</v>
      </c>
      <c r="W8" s="123">
        <f>DatosMenores!C33</f>
        <v>6</v>
      </c>
      <c r="X8" s="123">
        <f>DatosMenores!C34</f>
        <v>44</v>
      </c>
      <c r="Y8" s="123">
        <f>DatosMenores!C36</f>
        <v>115</v>
      </c>
      <c r="Z8" s="123">
        <f>DatosMenores!C35</f>
        <v>8</v>
      </c>
      <c r="AA8" s="124">
        <f>DatosMenores!C37</f>
        <v>71</v>
      </c>
      <c r="AC8" s="107"/>
      <c r="AE8" s="127">
        <f>DatosMenores!C5</f>
        <v>731</v>
      </c>
      <c r="AF8" s="128">
        <f>DatosMenores!C6</f>
        <v>5</v>
      </c>
      <c r="AG8" s="128">
        <f>DatosMenores!C7</f>
        <v>48</v>
      </c>
      <c r="AH8" s="128">
        <f>DatosMenores!C8</f>
        <v>181</v>
      </c>
      <c r="AI8" s="128">
        <f>DatosMenores!C9</f>
        <v>166</v>
      </c>
      <c r="AJ8" s="122">
        <f>DatosMenores!C10</f>
        <v>148</v>
      </c>
      <c r="AK8" s="128">
        <f>DatosMenores!C11</f>
        <v>145</v>
      </c>
      <c r="AL8" s="128">
        <f>DatosMenores!C12</f>
        <v>38</v>
      </c>
      <c r="AM8" s="124">
        <f>DatosMenores!C13</f>
        <v>1</v>
      </c>
      <c r="AN8" s="107"/>
      <c r="AP8" s="127">
        <f>DatosMenores!C61</f>
        <v>0</v>
      </c>
      <c r="AQ8" s="127">
        <f>DatosMenores!C62</f>
        <v>1380</v>
      </c>
      <c r="AR8" s="128">
        <f>DatosMenores!C63</f>
        <v>0</v>
      </c>
      <c r="AS8" s="128">
        <f>DatosMenores!C66</f>
        <v>41</v>
      </c>
      <c r="AT8" s="128">
        <f>DatosMenores!C67</f>
        <v>0</v>
      </c>
      <c r="AU8" s="122">
        <f>DatosMenores!C68</f>
        <v>13</v>
      </c>
    </row>
    <row r="9" spans="1:47" ht="14.85" customHeight="1" x14ac:dyDescent="0.25">
      <c r="B9" s="131"/>
      <c r="C9" s="218" t="s">
        <v>671</v>
      </c>
      <c r="D9" s="113" t="s">
        <v>672</v>
      </c>
      <c r="E9" s="114" t="s">
        <v>673</v>
      </c>
      <c r="F9" s="116" t="s">
        <v>674</v>
      </c>
      <c r="G9" s="116" t="s">
        <v>675</v>
      </c>
      <c r="H9" s="116" t="s">
        <v>670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DatosMenores!C55</f>
        <v>178</v>
      </c>
      <c r="E10" s="123">
        <f>DatosMenores!C56</f>
        <v>9</v>
      </c>
      <c r="F10" s="130">
        <f>DatosMenores!C57</f>
        <v>990</v>
      </c>
      <c r="G10" s="130">
        <f>DatosMenores!C58</f>
        <v>270</v>
      </c>
      <c r="H10" s="130">
        <f>DatosMenores!C59</f>
        <v>0</v>
      </c>
      <c r="AE10" s="153" t="s">
        <v>632</v>
      </c>
      <c r="AF10" s="152" t="s">
        <v>475</v>
      </c>
      <c r="AG10" s="152" t="s">
        <v>633</v>
      </c>
      <c r="AH10" s="152" t="s">
        <v>1069</v>
      </c>
      <c r="AI10" s="152" t="s">
        <v>635</v>
      </c>
      <c r="AJ10" s="152" t="s">
        <v>636</v>
      </c>
      <c r="AK10" s="152" t="s">
        <v>637</v>
      </c>
      <c r="AL10" s="151" t="s">
        <v>105</v>
      </c>
      <c r="AP10" s="153" t="s">
        <v>223</v>
      </c>
      <c r="AQ10" s="152" t="s">
        <v>946</v>
      </c>
      <c r="AR10" s="152" t="s">
        <v>947</v>
      </c>
      <c r="AS10" s="153" t="s">
        <v>1070</v>
      </c>
      <c r="AT10" s="151" t="s">
        <v>1071</v>
      </c>
    </row>
    <row r="11" spans="1:47" ht="14.85" customHeight="1" x14ac:dyDescent="0.25">
      <c r="AD11" s="132"/>
      <c r="AE11" s="127">
        <f>DatosMenores!C14</f>
        <v>3</v>
      </c>
      <c r="AF11" s="128">
        <f>DatosMenores!C15</f>
        <v>134</v>
      </c>
      <c r="AG11" s="128">
        <f>DatosMenores!C16</f>
        <v>253</v>
      </c>
      <c r="AH11" s="128">
        <f>DatosMenores!C17</f>
        <v>84</v>
      </c>
      <c r="AI11" s="128">
        <f>DatosMenores!C18</f>
        <v>0</v>
      </c>
      <c r="AJ11" s="128">
        <f>DatosMenores!C19</f>
        <v>0</v>
      </c>
      <c r="AK11" s="128">
        <f>DatosMenores!C20</f>
        <v>992</v>
      </c>
      <c r="AL11" s="124">
        <f>DatosMenores!C21</f>
        <v>399</v>
      </c>
      <c r="AP11" s="127">
        <f>DatosMenores!C70</f>
        <v>0</v>
      </c>
      <c r="AQ11" s="128">
        <f>DatosMenores!C69</f>
        <v>6</v>
      </c>
      <c r="AR11" s="128">
        <f>DatosMenores!C71</f>
        <v>0</v>
      </c>
      <c r="AS11" s="127">
        <f>DatosMenores!C64</f>
        <v>69</v>
      </c>
      <c r="AT11" s="122">
        <f>DatosMenores!C65</f>
        <v>11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1072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1077</v>
      </c>
      <c r="D4" s="169">
        <f>DatosViolenciaDoméstica!C5</f>
        <v>840</v>
      </c>
      <c r="E4" s="165"/>
      <c r="F4" s="168" t="s">
        <v>1078</v>
      </c>
      <c r="G4" s="170">
        <f>DatosViolenciaDoméstica!E59</f>
        <v>0</v>
      </c>
      <c r="H4" s="171"/>
    </row>
    <row r="5" spans="1:29" x14ac:dyDescent="0.2">
      <c r="C5" s="168" t="s">
        <v>10</v>
      </c>
      <c r="D5" s="169">
        <f>DatosViolenciaDoméstica!C6</f>
        <v>239</v>
      </c>
      <c r="E5" s="165"/>
      <c r="F5" s="168" t="s">
        <v>1079</v>
      </c>
      <c r="G5" s="172">
        <f>DatosViolenciaDoméstica!F59</f>
        <v>0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69">
        <f>DatosViolenciaDoméstica!C7</f>
        <v>7</v>
      </c>
      <c r="E6" s="165"/>
    </row>
    <row r="7" spans="1:29" x14ac:dyDescent="0.2">
      <c r="C7" s="168" t="s">
        <v>53</v>
      </c>
      <c r="D7" s="169">
        <f>DatosViolenciaDoméstica!C8</f>
        <v>12</v>
      </c>
      <c r="E7" s="165"/>
    </row>
    <row r="8" spans="1:29" x14ac:dyDescent="0.2">
      <c r="C8" s="168" t="s">
        <v>1081</v>
      </c>
      <c r="D8" s="169">
        <f>DatosViolenciaDoméstica!C9</f>
        <v>0</v>
      </c>
      <c r="E8" s="165"/>
    </row>
    <row r="9" spans="1:29" x14ac:dyDescent="0.2">
      <c r="C9" s="168" t="s">
        <v>1082</v>
      </c>
      <c r="D9" s="169">
        <f>SUM(DatosViolenciaDoméstica!C10:C11)</f>
        <v>379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1083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</v>
      </c>
      <c r="D4" s="169">
        <f>DatosViolenciaGénero!C7</f>
        <v>5022</v>
      </c>
      <c r="E4" s="165"/>
      <c r="F4" s="168" t="s">
        <v>1078</v>
      </c>
      <c r="G4" s="170">
        <f>DatosViolenciaGénero!E72</f>
        <v>524</v>
      </c>
      <c r="H4" s="171"/>
    </row>
    <row r="5" spans="1:29" x14ac:dyDescent="0.2">
      <c r="C5" s="168" t="s">
        <v>33</v>
      </c>
      <c r="D5" s="169">
        <f>DatosViolenciaGénero!C5</f>
        <v>1572</v>
      </c>
      <c r="E5" s="165"/>
      <c r="F5" s="168" t="s">
        <v>1079</v>
      </c>
      <c r="G5" s="170">
        <f>DatosViolenciaGénero!F72</f>
        <v>272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79">
        <f>DatosViolenciaGénero!C8</f>
        <v>827</v>
      </c>
      <c r="G6" s="165"/>
    </row>
    <row r="7" spans="1:29" x14ac:dyDescent="0.2">
      <c r="C7" s="168" t="s">
        <v>53</v>
      </c>
      <c r="D7" s="179">
        <f>DatosViolenciaGénero!C9</f>
        <v>7</v>
      </c>
      <c r="E7" s="165"/>
      <c r="F7" s="165"/>
      <c r="G7" s="165"/>
    </row>
    <row r="8" spans="1:29" x14ac:dyDescent="0.2">
      <c r="C8" s="168" t="s">
        <v>1084</v>
      </c>
      <c r="D8" s="169">
        <f>DatosViolenciaGénero!C11</f>
        <v>1</v>
      </c>
      <c r="E8" s="165"/>
    </row>
    <row r="9" spans="1:29" x14ac:dyDescent="0.2">
      <c r="C9" s="168" t="s">
        <v>1085</v>
      </c>
      <c r="D9" s="169">
        <f>DatosViolenciaGénero!C12</f>
        <v>1</v>
      </c>
      <c r="E9" s="165"/>
    </row>
    <row r="10" spans="1:29" x14ac:dyDescent="0.2">
      <c r="C10" s="168" t="s">
        <v>1077</v>
      </c>
      <c r="D10" s="179">
        <f>DatosViolenciaGénero!C6</f>
        <v>435</v>
      </c>
      <c r="G10" s="165"/>
    </row>
    <row r="11" spans="1:29" x14ac:dyDescent="0.2">
      <c r="C11" s="168" t="s">
        <v>1081</v>
      </c>
      <c r="D11" s="179">
        <f>DatosViolenciaGénero!C10</f>
        <v>12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  <c r="Q25" s="189"/>
      <c r="R25" s="140" t="s">
        <v>1041</v>
      </c>
      <c r="S25" s="141">
        <v>0</v>
      </c>
      <c r="T25" s="189"/>
      <c r="U25" s="189"/>
      <c r="V25" s="189"/>
      <c r="W25" s="140" t="s">
        <v>1041</v>
      </c>
      <c r="X25" s="141">
        <v>0</v>
      </c>
      <c r="Y25" s="189"/>
      <c r="Z25" s="189"/>
      <c r="AA25" s="189"/>
      <c r="AB25" s="140" t="s">
        <v>1041</v>
      </c>
      <c r="AC25" s="141">
        <v>0</v>
      </c>
      <c r="AD25" s="189"/>
      <c r="AE25" s="189"/>
      <c r="AF25" s="189"/>
      <c r="AG25" s="140" t="s">
        <v>1041</v>
      </c>
      <c r="AH25" s="141">
        <v>0</v>
      </c>
      <c r="AI25" s="189"/>
      <c r="AJ25" s="189"/>
      <c r="AK25" s="189"/>
      <c r="AL25" s="140" t="s">
        <v>1041</v>
      </c>
      <c r="AM25" s="141">
        <v>0</v>
      </c>
      <c r="AN25" s="189"/>
      <c r="AO25" s="189"/>
      <c r="AP25" s="189"/>
      <c r="AQ25" s="140" t="s">
        <v>1041</v>
      </c>
      <c r="AR25" s="141">
        <v>0</v>
      </c>
      <c r="AS25" s="189"/>
      <c r="AT25" s="189"/>
      <c r="AU25" s="189"/>
      <c r="AV25" s="140" t="s">
        <v>1041</v>
      </c>
      <c r="AW25" s="141">
        <v>0</v>
      </c>
      <c r="AX25" s="189"/>
      <c r="AY25" s="189"/>
      <c r="AZ25" s="189"/>
      <c r="BA25" s="140" t="s">
        <v>1041</v>
      </c>
      <c r="BB25" s="141">
        <v>0</v>
      </c>
      <c r="BC25" s="189"/>
      <c r="BD25" s="189"/>
      <c r="BE25" s="189"/>
      <c r="BF25" s="140" t="s">
        <v>1041</v>
      </c>
      <c r="BG25" s="141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4</v>
      </c>
      <c r="N6" s="191">
        <f>DatosMedioAmbiente!C54</f>
        <v>62</v>
      </c>
      <c r="O6" s="191">
        <f>DatosMedioAmbiente!C56</f>
        <v>2</v>
      </c>
      <c r="P6" s="191">
        <f>DatosMedioAmbiente!C58</f>
        <v>7</v>
      </c>
      <c r="Q6" s="191">
        <f>DatosMedioAmbiente!C60</f>
        <v>2</v>
      </c>
      <c r="R6" s="191">
        <f>DatosMedioAmbiente!C62</f>
        <v>9</v>
      </c>
      <c r="U6" s="191">
        <f>DatosMedioAmbiente!C53</f>
        <v>1</v>
      </c>
      <c r="V6" s="191">
        <f>DatosMedioAmbiente!C55</f>
        <v>3</v>
      </c>
      <c r="W6" s="191">
        <f>DatosMedioAmbiente!C57</f>
        <v>0</v>
      </c>
      <c r="X6" s="191">
        <f>DatosMedioAmbiente!C59</f>
        <v>0</v>
      </c>
      <c r="Y6" s="191">
        <f>DatosMedioAmbiente!C61</f>
        <v>1</v>
      </c>
      <c r="Z6" s="191">
        <f>DatosMedioAmbiente!C63</f>
        <v>0</v>
      </c>
    </row>
    <row r="25" spans="1:25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3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16395</v>
      </c>
      <c r="D8" s="13">
        <v>15848</v>
      </c>
      <c r="E8" s="14">
        <v>3.4515396264512901E-2</v>
      </c>
    </row>
    <row r="9" spans="1:5" x14ac:dyDescent="0.25">
      <c r="A9" s="194"/>
      <c r="B9" s="12" t="s">
        <v>16</v>
      </c>
      <c r="C9" s="13">
        <v>92133</v>
      </c>
      <c r="D9" s="13">
        <v>94155</v>
      </c>
      <c r="E9" s="14">
        <v>-2.1475227019276701E-2</v>
      </c>
    </row>
    <row r="10" spans="1:5" x14ac:dyDescent="0.25">
      <c r="A10" s="194"/>
      <c r="B10" s="12" t="s">
        <v>17</v>
      </c>
      <c r="C10" s="13">
        <v>89753</v>
      </c>
      <c r="D10" s="13">
        <v>91723</v>
      </c>
      <c r="E10" s="14">
        <v>-2.1477710061816601E-2</v>
      </c>
    </row>
    <row r="11" spans="1:5" x14ac:dyDescent="0.25">
      <c r="A11" s="194"/>
      <c r="B11" s="12" t="s">
        <v>18</v>
      </c>
      <c r="C11" s="13">
        <v>398</v>
      </c>
      <c r="D11" s="13">
        <v>626</v>
      </c>
      <c r="E11" s="14">
        <v>-0.36421725239616598</v>
      </c>
    </row>
    <row r="12" spans="1:5" x14ac:dyDescent="0.25">
      <c r="A12" s="195"/>
      <c r="B12" s="12" t="s">
        <v>19</v>
      </c>
      <c r="C12" s="13">
        <v>9238</v>
      </c>
      <c r="D12" s="13">
        <v>16369</v>
      </c>
      <c r="E12" s="14">
        <v>-0.43564054004520703</v>
      </c>
    </row>
    <row r="13" spans="1:5" x14ac:dyDescent="0.25">
      <c r="A13" s="193" t="s">
        <v>20</v>
      </c>
      <c r="B13" s="12" t="s">
        <v>21</v>
      </c>
      <c r="C13" s="13">
        <v>17252</v>
      </c>
      <c r="D13" s="13">
        <v>15368</v>
      </c>
      <c r="E13" s="14">
        <v>0.122592399791775</v>
      </c>
    </row>
    <row r="14" spans="1:5" x14ac:dyDescent="0.25">
      <c r="A14" s="194"/>
      <c r="B14" s="12" t="s">
        <v>22</v>
      </c>
      <c r="C14" s="13">
        <v>27851</v>
      </c>
      <c r="D14" s="13">
        <v>33449</v>
      </c>
      <c r="E14" s="14">
        <v>-0.167359263356154</v>
      </c>
    </row>
    <row r="15" spans="1:5" x14ac:dyDescent="0.25">
      <c r="A15" s="195"/>
      <c r="B15" s="12" t="s">
        <v>23</v>
      </c>
      <c r="C15" s="13">
        <v>42307</v>
      </c>
      <c r="D15" s="13">
        <v>30918</v>
      </c>
      <c r="E15" s="14">
        <v>0.368361472281519</v>
      </c>
    </row>
    <row r="16" spans="1:5" x14ac:dyDescent="0.25">
      <c r="A16" s="193" t="s">
        <v>24</v>
      </c>
      <c r="B16" s="12" t="s">
        <v>25</v>
      </c>
      <c r="C16" s="13">
        <v>3652</v>
      </c>
      <c r="D16" s="13">
        <v>3126</v>
      </c>
      <c r="E16" s="14">
        <v>0.16826615483045401</v>
      </c>
    </row>
    <row r="17" spans="1:5" x14ac:dyDescent="0.25">
      <c r="A17" s="194"/>
      <c r="B17" s="12" t="s">
        <v>26</v>
      </c>
      <c r="C17" s="13">
        <v>7947</v>
      </c>
      <c r="D17" s="13">
        <v>10377</v>
      </c>
      <c r="E17" s="14">
        <v>-0.23417172593235</v>
      </c>
    </row>
    <row r="18" spans="1:5" x14ac:dyDescent="0.25">
      <c r="A18" s="194"/>
      <c r="B18" s="12" t="s">
        <v>27</v>
      </c>
      <c r="C18" s="13">
        <v>80</v>
      </c>
      <c r="D18" s="13">
        <v>99</v>
      </c>
      <c r="E18" s="14">
        <v>-0.19191919191919199</v>
      </c>
    </row>
    <row r="19" spans="1:5" x14ac:dyDescent="0.25">
      <c r="A19" s="194"/>
      <c r="B19" s="12" t="s">
        <v>28</v>
      </c>
      <c r="C19" s="13">
        <v>26</v>
      </c>
      <c r="D19" s="13">
        <v>15</v>
      </c>
      <c r="E19" s="14">
        <v>0.73333333333333295</v>
      </c>
    </row>
    <row r="20" spans="1:5" x14ac:dyDescent="0.25">
      <c r="A20" s="195"/>
      <c r="B20" s="15" t="s">
        <v>29</v>
      </c>
      <c r="C20" s="16">
        <v>843</v>
      </c>
      <c r="D20" s="16">
        <v>908</v>
      </c>
      <c r="E20" s="17">
        <v>-7.15859030837004E-2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394</v>
      </c>
      <c r="D23" s="13">
        <v>1030</v>
      </c>
      <c r="E23" s="14">
        <v>-0.61747572815534002</v>
      </c>
    </row>
    <row r="24" spans="1:5" ht="16.7" customHeight="1" x14ac:dyDescent="0.25">
      <c r="A24" s="11" t="s">
        <v>32</v>
      </c>
      <c r="B24" s="19"/>
      <c r="C24" s="16">
        <v>638</v>
      </c>
      <c r="D24" s="16">
        <v>127</v>
      </c>
      <c r="E24" s="17">
        <v>4.02362204724409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6700</v>
      </c>
      <c r="D27" s="13">
        <v>6180</v>
      </c>
      <c r="E27" s="14">
        <v>8.41423948220065E-2</v>
      </c>
    </row>
    <row r="28" spans="1:5" x14ac:dyDescent="0.25">
      <c r="A28" s="193" t="s">
        <v>35</v>
      </c>
      <c r="B28" s="12" t="s">
        <v>36</v>
      </c>
      <c r="C28" s="13">
        <v>695</v>
      </c>
      <c r="D28" s="13">
        <v>641</v>
      </c>
      <c r="E28" s="14">
        <v>8.4243369734789394E-2</v>
      </c>
    </row>
    <row r="29" spans="1:5" x14ac:dyDescent="0.25">
      <c r="A29" s="194"/>
      <c r="B29" s="12" t="s">
        <v>37</v>
      </c>
      <c r="C29" s="13">
        <v>632</v>
      </c>
      <c r="D29" s="13">
        <v>583</v>
      </c>
      <c r="E29" s="14">
        <v>8.4048027444253895E-2</v>
      </c>
    </row>
    <row r="30" spans="1:5" x14ac:dyDescent="0.25">
      <c r="A30" s="194"/>
      <c r="B30" s="12" t="s">
        <v>38</v>
      </c>
      <c r="C30" s="13">
        <v>115</v>
      </c>
      <c r="D30" s="13">
        <v>106</v>
      </c>
      <c r="E30" s="14">
        <v>8.4905660377358499E-2</v>
      </c>
    </row>
    <row r="31" spans="1:5" x14ac:dyDescent="0.25">
      <c r="A31" s="194"/>
      <c r="B31" s="12" t="s">
        <v>39</v>
      </c>
      <c r="C31" s="13">
        <v>280</v>
      </c>
      <c r="D31" s="13">
        <v>258</v>
      </c>
      <c r="E31" s="14">
        <v>8.5271317829457405E-2</v>
      </c>
    </row>
    <row r="32" spans="1:5" x14ac:dyDescent="0.25">
      <c r="A32" s="195"/>
      <c r="B32" s="15" t="s">
        <v>40</v>
      </c>
      <c r="C32" s="16">
        <v>4978</v>
      </c>
      <c r="D32" s="16">
        <v>4592</v>
      </c>
      <c r="E32" s="17">
        <v>8.4059233449477397E-2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19175</v>
      </c>
      <c r="D35" s="13">
        <v>18286</v>
      </c>
      <c r="E35" s="14">
        <v>4.8616427868314598E-2</v>
      </c>
    </row>
    <row r="36" spans="1:5" ht="16.7" customHeight="1" x14ac:dyDescent="0.25">
      <c r="A36" s="11" t="s">
        <v>43</v>
      </c>
      <c r="B36" s="19"/>
      <c r="C36" s="16">
        <v>9220</v>
      </c>
      <c r="D36" s="16">
        <v>8792</v>
      </c>
      <c r="E36" s="17">
        <v>4.8680618744313002E-2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4167</v>
      </c>
      <c r="D39" s="13">
        <v>4425</v>
      </c>
      <c r="E39" s="14">
        <v>-5.8305084745762702E-2</v>
      </c>
    </row>
    <row r="40" spans="1:5" x14ac:dyDescent="0.25">
      <c r="A40" s="194"/>
      <c r="B40" s="12" t="s">
        <v>46</v>
      </c>
      <c r="C40" s="13">
        <v>91</v>
      </c>
      <c r="D40" s="13">
        <v>140</v>
      </c>
      <c r="E40" s="14">
        <v>-0.35</v>
      </c>
    </row>
    <row r="41" spans="1:5" x14ac:dyDescent="0.25">
      <c r="A41" s="194"/>
      <c r="B41" s="12" t="s">
        <v>47</v>
      </c>
      <c r="C41" s="13">
        <v>7947</v>
      </c>
      <c r="D41" s="13">
        <v>10377</v>
      </c>
      <c r="E41" s="14">
        <v>-0.23417172593235</v>
      </c>
    </row>
    <row r="42" spans="1:5" x14ac:dyDescent="0.25">
      <c r="A42" s="195"/>
      <c r="B42" s="12" t="s">
        <v>19</v>
      </c>
      <c r="C42" s="13">
        <v>3884</v>
      </c>
      <c r="D42" s="13">
        <v>4167</v>
      </c>
      <c r="E42" s="14">
        <v>-6.7914566834653203E-2</v>
      </c>
    </row>
    <row r="43" spans="1:5" x14ac:dyDescent="0.25">
      <c r="A43" s="193" t="s">
        <v>48</v>
      </c>
      <c r="B43" s="12" t="s">
        <v>49</v>
      </c>
      <c r="C43" s="13">
        <v>6499</v>
      </c>
      <c r="D43" s="13">
        <v>8429</v>
      </c>
      <c r="E43" s="14">
        <v>-0.22897140823348</v>
      </c>
    </row>
    <row r="44" spans="1:5" x14ac:dyDescent="0.25">
      <c r="A44" s="194"/>
      <c r="B44" s="12" t="s">
        <v>50</v>
      </c>
      <c r="C44" s="13">
        <v>224</v>
      </c>
      <c r="D44" s="13">
        <v>247</v>
      </c>
      <c r="E44" s="14">
        <v>-9.3117408906882596E-2</v>
      </c>
    </row>
    <row r="45" spans="1:5" x14ac:dyDescent="0.25">
      <c r="A45" s="194"/>
      <c r="B45" s="12" t="s">
        <v>51</v>
      </c>
      <c r="C45" s="13">
        <v>1429</v>
      </c>
      <c r="D45" s="13">
        <v>1892</v>
      </c>
      <c r="E45" s="14">
        <v>-0.24471458773784399</v>
      </c>
    </row>
    <row r="46" spans="1:5" x14ac:dyDescent="0.25">
      <c r="A46" s="195"/>
      <c r="B46" s="15" t="s">
        <v>52</v>
      </c>
      <c r="C46" s="16">
        <v>169</v>
      </c>
      <c r="D46" s="16">
        <v>207</v>
      </c>
      <c r="E46" s="17">
        <v>-0.18357487922705301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80</v>
      </c>
      <c r="D49" s="13">
        <v>99</v>
      </c>
      <c r="E49" s="14">
        <v>-0.19191919191919199</v>
      </c>
    </row>
    <row r="50" spans="1:5" x14ac:dyDescent="0.25">
      <c r="A50" s="194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4"/>
      <c r="B51" s="12" t="s">
        <v>15</v>
      </c>
      <c r="C51" s="13">
        <v>79</v>
      </c>
      <c r="D51" s="13">
        <v>76</v>
      </c>
      <c r="E51" s="14">
        <v>3.94736842105263E-2</v>
      </c>
    </row>
    <row r="52" spans="1:5" x14ac:dyDescent="0.25">
      <c r="A52" s="194"/>
      <c r="B52" s="12" t="s">
        <v>19</v>
      </c>
      <c r="C52" s="13">
        <v>62</v>
      </c>
      <c r="D52" s="13">
        <v>79</v>
      </c>
      <c r="E52" s="14">
        <v>-0.215189873417722</v>
      </c>
    </row>
    <row r="53" spans="1:5" x14ac:dyDescent="0.25">
      <c r="A53" s="194"/>
      <c r="B53" s="12" t="s">
        <v>55</v>
      </c>
      <c r="C53" s="13">
        <v>87</v>
      </c>
      <c r="D53" s="13">
        <v>84</v>
      </c>
      <c r="E53" s="14">
        <v>3.5714285714285698E-2</v>
      </c>
    </row>
    <row r="54" spans="1:5" x14ac:dyDescent="0.25">
      <c r="A54" s="195"/>
      <c r="B54" s="12" t="s">
        <v>56</v>
      </c>
      <c r="C54" s="13">
        <v>10</v>
      </c>
      <c r="D54" s="13">
        <v>12</v>
      </c>
      <c r="E54" s="14">
        <v>-0.16666666666666699</v>
      </c>
    </row>
    <row r="55" spans="1:5" x14ac:dyDescent="0.25">
      <c r="A55" s="193" t="s">
        <v>57</v>
      </c>
      <c r="B55" s="12" t="s">
        <v>58</v>
      </c>
      <c r="C55" s="13">
        <v>80</v>
      </c>
      <c r="D55" s="13">
        <v>78</v>
      </c>
      <c r="E55" s="14">
        <v>2.5641025641025599E-2</v>
      </c>
    </row>
    <row r="56" spans="1:5" x14ac:dyDescent="0.25">
      <c r="A56" s="194"/>
      <c r="B56" s="12" t="s">
        <v>51</v>
      </c>
      <c r="C56" s="13">
        <v>2</v>
      </c>
      <c r="D56" s="13">
        <v>0</v>
      </c>
      <c r="E56" s="14">
        <v>0</v>
      </c>
    </row>
    <row r="57" spans="1:5" x14ac:dyDescent="0.25">
      <c r="A57" s="195"/>
      <c r="B57" s="15" t="s">
        <v>59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24</v>
      </c>
      <c r="D60" s="13">
        <v>10</v>
      </c>
      <c r="E60" s="14">
        <v>1.4</v>
      </c>
    </row>
    <row r="61" spans="1:5" ht="16.7" customHeight="1" x14ac:dyDescent="0.25">
      <c r="A61" s="11" t="s">
        <v>32</v>
      </c>
      <c r="B61" s="19"/>
      <c r="C61" s="16">
        <v>5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26</v>
      </c>
      <c r="D64" s="13">
        <v>15</v>
      </c>
      <c r="E64" s="14">
        <v>0.73333333333333295</v>
      </c>
    </row>
    <row r="65" spans="1:5" x14ac:dyDescent="0.25">
      <c r="A65" s="200"/>
      <c r="B65" s="12" t="s">
        <v>51</v>
      </c>
      <c r="C65" s="13">
        <v>4</v>
      </c>
      <c r="D65" s="13">
        <v>2</v>
      </c>
      <c r="E65" s="14">
        <v>1</v>
      </c>
    </row>
    <row r="66" spans="1:5" x14ac:dyDescent="0.25">
      <c r="A66" s="200"/>
      <c r="B66" s="12" t="s">
        <v>58</v>
      </c>
      <c r="C66" s="13">
        <v>14</v>
      </c>
      <c r="D66" s="13">
        <v>14</v>
      </c>
      <c r="E66" s="14">
        <v>0</v>
      </c>
    </row>
    <row r="67" spans="1:5" x14ac:dyDescent="0.25">
      <c r="A67" s="200"/>
      <c r="B67" s="12" t="s">
        <v>63</v>
      </c>
      <c r="C67" s="13">
        <v>6</v>
      </c>
      <c r="D67" s="13">
        <v>6</v>
      </c>
      <c r="E67" s="14">
        <v>0</v>
      </c>
    </row>
    <row r="68" spans="1:5" x14ac:dyDescent="0.25">
      <c r="A68" s="201"/>
      <c r="B68" s="15" t="s">
        <v>64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9220</v>
      </c>
      <c r="D71" s="13">
        <v>8792</v>
      </c>
      <c r="E71" s="14">
        <v>4.8680618744313002E-2</v>
      </c>
    </row>
    <row r="72" spans="1:5" x14ac:dyDescent="0.25">
      <c r="A72" s="195"/>
      <c r="B72" s="12" t="s">
        <v>68</v>
      </c>
      <c r="C72" s="13">
        <v>751</v>
      </c>
      <c r="D72" s="13">
        <v>722</v>
      </c>
      <c r="E72" s="14">
        <v>4.0166204986149603E-2</v>
      </c>
    </row>
    <row r="73" spans="1:5" x14ac:dyDescent="0.25">
      <c r="A73" s="193" t="s">
        <v>69</v>
      </c>
      <c r="B73" s="12" t="s">
        <v>67</v>
      </c>
      <c r="C73" s="13">
        <v>7889</v>
      </c>
      <c r="D73" s="13">
        <v>7706</v>
      </c>
      <c r="E73" s="14">
        <v>2.37477290423047E-2</v>
      </c>
    </row>
    <row r="74" spans="1:5" x14ac:dyDescent="0.25">
      <c r="A74" s="195"/>
      <c r="B74" s="12" t="s">
        <v>68</v>
      </c>
      <c r="C74" s="13">
        <v>4332</v>
      </c>
      <c r="D74" s="13">
        <v>4175</v>
      </c>
      <c r="E74" s="14">
        <v>3.7604790419161697E-2</v>
      </c>
    </row>
    <row r="75" spans="1:5" x14ac:dyDescent="0.25">
      <c r="A75" s="193" t="s">
        <v>70</v>
      </c>
      <c r="B75" s="12" t="s">
        <v>67</v>
      </c>
      <c r="C75" s="13">
        <v>351</v>
      </c>
      <c r="D75" s="13">
        <v>314</v>
      </c>
      <c r="E75" s="14">
        <v>0.117834394904459</v>
      </c>
    </row>
    <row r="76" spans="1:5" x14ac:dyDescent="0.25">
      <c r="A76" s="195"/>
      <c r="B76" s="12" t="s">
        <v>68</v>
      </c>
      <c r="C76" s="13">
        <v>100</v>
      </c>
      <c r="D76" s="13">
        <v>65</v>
      </c>
      <c r="E76" s="14">
        <v>0.53846153846153799</v>
      </c>
    </row>
    <row r="77" spans="1:5" x14ac:dyDescent="0.25">
      <c r="A77" s="193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5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3187</v>
      </c>
      <c r="D81" s="13">
        <v>3455</v>
      </c>
      <c r="E81" s="14">
        <v>-7.7568740955137494E-2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4282</v>
      </c>
      <c r="D85" s="13">
        <v>4083</v>
      </c>
      <c r="E85" s="14">
        <v>4.8738672544697499E-2</v>
      </c>
    </row>
    <row r="86" spans="1:5" ht="16.7" customHeight="1" x14ac:dyDescent="0.25">
      <c r="A86" s="11" t="s">
        <v>76</v>
      </c>
      <c r="B86" s="18"/>
      <c r="C86" s="13">
        <v>4078</v>
      </c>
      <c r="D86" s="13">
        <v>3923</v>
      </c>
      <c r="E86" s="14">
        <v>3.9510578638796798E-2</v>
      </c>
    </row>
    <row r="87" spans="1:5" ht="16.7" customHeight="1" x14ac:dyDescent="0.25">
      <c r="A87" s="11" t="s">
        <v>73</v>
      </c>
      <c r="B87" s="19"/>
      <c r="C87" s="16">
        <v>9</v>
      </c>
      <c r="D87" s="16">
        <v>11</v>
      </c>
      <c r="E87" s="17">
        <v>-0.18181818181818199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3928</v>
      </c>
      <c r="D90" s="13">
        <v>3654</v>
      </c>
      <c r="E90" s="14">
        <v>7.4986316365626707E-2</v>
      </c>
    </row>
    <row r="91" spans="1:5" x14ac:dyDescent="0.25">
      <c r="A91" s="194"/>
      <c r="B91" s="12" t="s">
        <v>79</v>
      </c>
      <c r="C91" s="13">
        <v>1462</v>
      </c>
      <c r="D91" s="13">
        <v>1426</v>
      </c>
      <c r="E91" s="14">
        <v>2.5245441795231399E-2</v>
      </c>
    </row>
    <row r="92" spans="1:5" x14ac:dyDescent="0.25">
      <c r="A92" s="195"/>
      <c r="B92" s="12" t="s">
        <v>80</v>
      </c>
      <c r="C92" s="13">
        <v>181</v>
      </c>
      <c r="D92" s="13">
        <v>146</v>
      </c>
      <c r="E92" s="14">
        <v>0.23972602739726001</v>
      </c>
    </row>
    <row r="93" spans="1:5" x14ac:dyDescent="0.25">
      <c r="A93" s="193" t="s">
        <v>76</v>
      </c>
      <c r="B93" s="12" t="s">
        <v>81</v>
      </c>
      <c r="C93" s="13">
        <v>311</v>
      </c>
      <c r="D93" s="13">
        <v>218</v>
      </c>
      <c r="E93" s="14">
        <v>0.42660550458715601</v>
      </c>
    </row>
    <row r="94" spans="1:5" x14ac:dyDescent="0.25">
      <c r="A94" s="195"/>
      <c r="B94" s="12" t="s">
        <v>80</v>
      </c>
      <c r="C94" s="13">
        <v>1681</v>
      </c>
      <c r="D94" s="13">
        <v>1859</v>
      </c>
      <c r="E94" s="14">
        <v>-9.5750403442711102E-2</v>
      </c>
    </row>
    <row r="95" spans="1:5" ht="16.7" customHeight="1" x14ac:dyDescent="0.25">
      <c r="A95" s="11" t="s">
        <v>73</v>
      </c>
      <c r="B95" s="19"/>
      <c r="C95" s="16">
        <v>70</v>
      </c>
      <c r="D95" s="16">
        <v>67</v>
      </c>
      <c r="E95" s="17">
        <v>4.47761194029851E-2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46</v>
      </c>
      <c r="D98" s="13">
        <v>43</v>
      </c>
      <c r="E98" s="14">
        <v>6.9767441860465101E-2</v>
      </c>
    </row>
    <row r="99" spans="1:5" x14ac:dyDescent="0.25">
      <c r="A99" s="194"/>
      <c r="B99" s="12" t="s">
        <v>79</v>
      </c>
      <c r="C99" s="13">
        <v>97</v>
      </c>
      <c r="D99" s="13">
        <v>106</v>
      </c>
      <c r="E99" s="14">
        <v>-8.4905660377358499E-2</v>
      </c>
    </row>
    <row r="100" spans="1:5" x14ac:dyDescent="0.25">
      <c r="A100" s="195"/>
      <c r="B100" s="12" t="s">
        <v>80</v>
      </c>
      <c r="C100" s="13">
        <v>134</v>
      </c>
      <c r="D100" s="13">
        <v>113</v>
      </c>
      <c r="E100" s="14">
        <v>0.185840707964602</v>
      </c>
    </row>
    <row r="101" spans="1:5" x14ac:dyDescent="0.25">
      <c r="A101" s="193" t="s">
        <v>76</v>
      </c>
      <c r="B101" s="12" t="s">
        <v>81</v>
      </c>
      <c r="C101" s="13">
        <v>3</v>
      </c>
      <c r="D101" s="13">
        <v>2</v>
      </c>
      <c r="E101" s="14">
        <v>0.5</v>
      </c>
    </row>
    <row r="102" spans="1:5" x14ac:dyDescent="0.25">
      <c r="A102" s="195"/>
      <c r="B102" s="12" t="s">
        <v>80</v>
      </c>
      <c r="C102" s="13">
        <v>55</v>
      </c>
      <c r="D102" s="13">
        <v>50</v>
      </c>
      <c r="E102" s="14">
        <v>0.1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10</v>
      </c>
      <c r="E103" s="17">
        <v>-0.8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5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93" t="s">
        <v>87</v>
      </c>
      <c r="B108" s="12" t="s">
        <v>85</v>
      </c>
      <c r="C108" s="13">
        <v>631</v>
      </c>
      <c r="D108" s="13">
        <v>674</v>
      </c>
      <c r="E108" s="14">
        <v>-6.3798219584569701E-2</v>
      </c>
    </row>
    <row r="109" spans="1:5" x14ac:dyDescent="0.25">
      <c r="A109" s="195"/>
      <c r="B109" s="12" t="s">
        <v>86</v>
      </c>
      <c r="C109" s="13">
        <v>1352</v>
      </c>
      <c r="D109" s="13">
        <v>1410</v>
      </c>
      <c r="E109" s="14">
        <v>-4.1134751773049601E-2</v>
      </c>
    </row>
    <row r="110" spans="1:5" x14ac:dyDescent="0.25">
      <c r="A110" s="193" t="s">
        <v>88</v>
      </c>
      <c r="B110" s="12" t="s">
        <v>85</v>
      </c>
      <c r="C110" s="13">
        <v>17809</v>
      </c>
      <c r="D110" s="13">
        <v>14373</v>
      </c>
      <c r="E110" s="14">
        <v>0.23905934738746301</v>
      </c>
    </row>
    <row r="111" spans="1:5" x14ac:dyDescent="0.25">
      <c r="A111" s="195"/>
      <c r="B111" s="12" t="s">
        <v>86</v>
      </c>
      <c r="C111" s="13">
        <v>24589</v>
      </c>
      <c r="D111" s="13">
        <v>22701</v>
      </c>
      <c r="E111" s="14">
        <v>8.3168142372582701E-2</v>
      </c>
    </row>
    <row r="112" spans="1:5" x14ac:dyDescent="0.25">
      <c r="A112" s="193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5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450</v>
      </c>
      <c r="D116" s="13">
        <v>456</v>
      </c>
      <c r="E116" s="14">
        <v>-1.3157894736842099E-2</v>
      </c>
    </row>
    <row r="117" spans="1:5" x14ac:dyDescent="0.25">
      <c r="A117" s="195"/>
      <c r="B117" s="12" t="s">
        <v>93</v>
      </c>
      <c r="C117" s="13">
        <v>4</v>
      </c>
      <c r="D117" s="13">
        <v>3</v>
      </c>
      <c r="E117" s="14">
        <v>0.33333333333333298</v>
      </c>
    </row>
    <row r="118" spans="1:5" x14ac:dyDescent="0.25">
      <c r="A118" s="193" t="s">
        <v>94</v>
      </c>
      <c r="B118" s="12" t="s">
        <v>92</v>
      </c>
      <c r="C118" s="13">
        <v>2</v>
      </c>
      <c r="D118" s="13">
        <v>1</v>
      </c>
      <c r="E118" s="14">
        <v>1</v>
      </c>
    </row>
    <row r="119" spans="1:5" x14ac:dyDescent="0.25">
      <c r="A119" s="195"/>
      <c r="B119" s="12" t="s">
        <v>93</v>
      </c>
      <c r="C119" s="13">
        <v>2</v>
      </c>
      <c r="D119" s="13">
        <v>1</v>
      </c>
      <c r="E119" s="14">
        <v>1</v>
      </c>
    </row>
    <row r="120" spans="1:5" x14ac:dyDescent="0.25">
      <c r="A120" s="193" t="s">
        <v>95</v>
      </c>
      <c r="B120" s="12" t="s">
        <v>92</v>
      </c>
      <c r="C120" s="13">
        <v>13</v>
      </c>
      <c r="D120" s="13">
        <v>3</v>
      </c>
      <c r="E120" s="14">
        <v>3.3333333333333299</v>
      </c>
    </row>
    <row r="121" spans="1:5" x14ac:dyDescent="0.25">
      <c r="A121" s="195"/>
      <c r="B121" s="15" t="s">
        <v>96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809</v>
      </c>
      <c r="D124" s="13">
        <v>943</v>
      </c>
      <c r="E124" s="14">
        <v>-0.142099681866384</v>
      </c>
    </row>
    <row r="125" spans="1:5" x14ac:dyDescent="0.25">
      <c r="A125" s="193" t="s">
        <v>99</v>
      </c>
      <c r="B125" s="12" t="s">
        <v>100</v>
      </c>
      <c r="C125" s="13">
        <v>21</v>
      </c>
      <c r="D125" s="13">
        <v>39</v>
      </c>
      <c r="E125" s="14">
        <v>-0.46153846153846201</v>
      </c>
    </row>
    <row r="126" spans="1:5" x14ac:dyDescent="0.25">
      <c r="A126" s="194"/>
      <c r="B126" s="12" t="s">
        <v>101</v>
      </c>
      <c r="C126" s="13">
        <v>564</v>
      </c>
      <c r="D126" s="13">
        <v>541</v>
      </c>
      <c r="E126" s="14">
        <v>4.2513863216266198E-2</v>
      </c>
    </row>
    <row r="127" spans="1:5" x14ac:dyDescent="0.25">
      <c r="A127" s="194"/>
      <c r="B127" s="12" t="s">
        <v>102</v>
      </c>
      <c r="C127" s="13">
        <v>55</v>
      </c>
      <c r="D127" s="13">
        <v>96</v>
      </c>
      <c r="E127" s="14">
        <v>-0.42708333333333298</v>
      </c>
    </row>
    <row r="128" spans="1:5" x14ac:dyDescent="0.25">
      <c r="A128" s="194"/>
      <c r="B128" s="12" t="s">
        <v>103</v>
      </c>
      <c r="C128" s="13">
        <v>55</v>
      </c>
      <c r="D128" s="13">
        <v>45</v>
      </c>
      <c r="E128" s="14">
        <v>0.22222222222222199</v>
      </c>
    </row>
    <row r="129" spans="1:5" x14ac:dyDescent="0.25">
      <c r="A129" s="194"/>
      <c r="B129" s="12" t="s">
        <v>104</v>
      </c>
      <c r="C129" s="13">
        <v>113</v>
      </c>
      <c r="D129" s="13">
        <v>222</v>
      </c>
      <c r="E129" s="14">
        <v>-0.49099099099099103</v>
      </c>
    </row>
    <row r="130" spans="1:5" x14ac:dyDescent="0.25">
      <c r="A130" s="195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93" t="s">
        <v>106</v>
      </c>
      <c r="B131" s="12" t="s">
        <v>107</v>
      </c>
      <c r="C131" s="13">
        <v>340</v>
      </c>
      <c r="D131" s="13">
        <v>395</v>
      </c>
      <c r="E131" s="14">
        <v>-0.139240506329114</v>
      </c>
    </row>
    <row r="132" spans="1:5" x14ac:dyDescent="0.25">
      <c r="A132" s="195"/>
      <c r="B132" s="12" t="s">
        <v>108</v>
      </c>
      <c r="C132" s="13">
        <v>457</v>
      </c>
      <c r="D132" s="13">
        <v>550</v>
      </c>
      <c r="E132" s="14">
        <v>-0.16909090909090899</v>
      </c>
    </row>
    <row r="133" spans="1:5" x14ac:dyDescent="0.25">
      <c r="A133" s="193" t="s">
        <v>109</v>
      </c>
      <c r="B133" s="12" t="s">
        <v>15</v>
      </c>
      <c r="C133" s="13">
        <v>196</v>
      </c>
      <c r="D133" s="13">
        <v>116</v>
      </c>
      <c r="E133" s="14">
        <v>0.68965517241379304</v>
      </c>
    </row>
    <row r="134" spans="1:5" x14ac:dyDescent="0.25">
      <c r="A134" s="195"/>
      <c r="B134" s="12" t="s">
        <v>19</v>
      </c>
      <c r="C134" s="13">
        <v>208</v>
      </c>
      <c r="D134" s="13">
        <v>114</v>
      </c>
      <c r="E134" s="14">
        <v>0.82456140350877205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4430</v>
      </c>
      <c r="D138" s="13">
        <v>4778</v>
      </c>
      <c r="E138" s="14">
        <v>-7.2833821682712394E-2</v>
      </c>
    </row>
    <row r="139" spans="1:5" x14ac:dyDescent="0.25">
      <c r="A139" s="194"/>
      <c r="B139" s="12" t="s">
        <v>114</v>
      </c>
      <c r="C139" s="13">
        <v>421</v>
      </c>
      <c r="D139" s="13">
        <v>476</v>
      </c>
      <c r="E139" s="14">
        <v>-0.11554621848739501</v>
      </c>
    </row>
    <row r="140" spans="1:5" x14ac:dyDescent="0.25">
      <c r="A140" s="194"/>
      <c r="B140" s="12" t="s">
        <v>115</v>
      </c>
      <c r="C140" s="13">
        <v>449</v>
      </c>
      <c r="D140" s="13">
        <v>418</v>
      </c>
      <c r="E140" s="14">
        <v>7.4162679425837305E-2</v>
      </c>
    </row>
    <row r="141" spans="1:5" x14ac:dyDescent="0.25">
      <c r="A141" s="194"/>
      <c r="B141" s="12" t="s">
        <v>116</v>
      </c>
      <c r="C141" s="13">
        <v>734</v>
      </c>
      <c r="D141" s="13">
        <v>377</v>
      </c>
      <c r="E141" s="14">
        <v>0.94694960212201595</v>
      </c>
    </row>
    <row r="142" spans="1:5" x14ac:dyDescent="0.25">
      <c r="A142" s="194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118</v>
      </c>
      <c r="C143" s="13">
        <v>232</v>
      </c>
      <c r="D143" s="13">
        <v>109</v>
      </c>
      <c r="E143" s="14">
        <v>1.1284403669724801</v>
      </c>
    </row>
    <row r="144" spans="1:5" x14ac:dyDescent="0.25">
      <c r="A144" s="194"/>
      <c r="B144" s="12" t="s">
        <v>119</v>
      </c>
      <c r="C144" s="13">
        <v>3244</v>
      </c>
      <c r="D144" s="13">
        <v>2669</v>
      </c>
      <c r="E144" s="14">
        <v>0.21543649306856499</v>
      </c>
    </row>
    <row r="145" spans="1:5" x14ac:dyDescent="0.25">
      <c r="A145" s="194"/>
      <c r="B145" s="12" t="s">
        <v>120</v>
      </c>
      <c r="C145" s="13">
        <v>0</v>
      </c>
      <c r="D145" s="13">
        <v>4</v>
      </c>
      <c r="E145" s="14">
        <v>-1</v>
      </c>
    </row>
    <row r="146" spans="1:5" x14ac:dyDescent="0.25">
      <c r="A146" s="194"/>
      <c r="B146" s="12" t="s">
        <v>121</v>
      </c>
      <c r="C146" s="13">
        <v>428</v>
      </c>
      <c r="D146" s="13">
        <v>418</v>
      </c>
      <c r="E146" s="14">
        <v>2.39234449760766E-2</v>
      </c>
    </row>
    <row r="147" spans="1:5" x14ac:dyDescent="0.25">
      <c r="A147" s="194"/>
      <c r="B147" s="12" t="s">
        <v>122</v>
      </c>
      <c r="C147" s="13">
        <v>525</v>
      </c>
      <c r="D147" s="13">
        <v>1200</v>
      </c>
      <c r="E147" s="14">
        <v>-0.5625</v>
      </c>
    </row>
    <row r="148" spans="1:5" x14ac:dyDescent="0.25">
      <c r="A148" s="194"/>
      <c r="B148" s="12" t="s">
        <v>123</v>
      </c>
      <c r="C148" s="13">
        <v>131</v>
      </c>
      <c r="D148" s="13">
        <v>112</v>
      </c>
      <c r="E148" s="14">
        <v>0.16964285714285701</v>
      </c>
    </row>
    <row r="149" spans="1:5" x14ac:dyDescent="0.25">
      <c r="A149" s="194"/>
      <c r="B149" s="12" t="s">
        <v>124</v>
      </c>
      <c r="C149" s="13">
        <v>956</v>
      </c>
      <c r="D149" s="13">
        <v>931</v>
      </c>
      <c r="E149" s="14">
        <v>2.6852846401718599E-2</v>
      </c>
    </row>
    <row r="150" spans="1:5" x14ac:dyDescent="0.25">
      <c r="A150" s="194"/>
      <c r="B150" s="12" t="s">
        <v>125</v>
      </c>
      <c r="C150" s="13">
        <v>15</v>
      </c>
      <c r="D150" s="13">
        <v>19</v>
      </c>
      <c r="E150" s="14">
        <v>-0.21052631578947401</v>
      </c>
    </row>
    <row r="151" spans="1:5" x14ac:dyDescent="0.25">
      <c r="A151" s="194"/>
      <c r="B151" s="12" t="s">
        <v>126</v>
      </c>
      <c r="C151" s="13">
        <v>15</v>
      </c>
      <c r="D151" s="13">
        <v>5</v>
      </c>
      <c r="E151" s="14">
        <v>2</v>
      </c>
    </row>
    <row r="152" spans="1:5" x14ac:dyDescent="0.25">
      <c r="A152" s="194"/>
      <c r="B152" s="12" t="s">
        <v>127</v>
      </c>
      <c r="C152" s="13">
        <v>24</v>
      </c>
      <c r="D152" s="13">
        <v>33</v>
      </c>
      <c r="E152" s="14">
        <v>-0.27272727272727298</v>
      </c>
    </row>
    <row r="153" spans="1:5" x14ac:dyDescent="0.25">
      <c r="A153" s="194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4"/>
      <c r="B154" s="12" t="s">
        <v>129</v>
      </c>
      <c r="C154" s="13">
        <v>32</v>
      </c>
      <c r="D154" s="13">
        <v>34</v>
      </c>
      <c r="E154" s="14">
        <v>-5.8823529411764698E-2</v>
      </c>
    </row>
    <row r="155" spans="1:5" x14ac:dyDescent="0.25">
      <c r="A155" s="195"/>
      <c r="B155" s="12" t="s">
        <v>130</v>
      </c>
      <c r="C155" s="13">
        <v>78</v>
      </c>
      <c r="D155" s="21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7913</v>
      </c>
      <c r="D156" s="13">
        <v>8095</v>
      </c>
      <c r="E156" s="14">
        <v>-2.2483014206300202E-2</v>
      </c>
    </row>
    <row r="157" spans="1:5" x14ac:dyDescent="0.25">
      <c r="A157" s="194"/>
      <c r="B157" s="12" t="s">
        <v>114</v>
      </c>
      <c r="C157" s="13">
        <v>767</v>
      </c>
      <c r="D157" s="13">
        <v>530</v>
      </c>
      <c r="E157" s="14">
        <v>0.44716981132075501</v>
      </c>
    </row>
    <row r="158" spans="1:5" x14ac:dyDescent="0.25">
      <c r="A158" s="194"/>
      <c r="B158" s="12" t="s">
        <v>115</v>
      </c>
      <c r="C158" s="13">
        <v>590</v>
      </c>
      <c r="D158" s="13">
        <v>475</v>
      </c>
      <c r="E158" s="14">
        <v>0.24210526315789499</v>
      </c>
    </row>
    <row r="159" spans="1:5" x14ac:dyDescent="0.25">
      <c r="A159" s="194"/>
      <c r="B159" s="12" t="s">
        <v>116</v>
      </c>
      <c r="C159" s="13">
        <v>934</v>
      </c>
      <c r="D159" s="13">
        <v>503</v>
      </c>
      <c r="E159" s="14">
        <v>0.85685884691848901</v>
      </c>
    </row>
    <row r="160" spans="1:5" x14ac:dyDescent="0.25">
      <c r="A160" s="194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118</v>
      </c>
      <c r="C161" s="13">
        <v>409</v>
      </c>
      <c r="D161" s="13">
        <v>256</v>
      </c>
      <c r="E161" s="14">
        <v>0.59765625</v>
      </c>
    </row>
    <row r="162" spans="1:5" x14ac:dyDescent="0.25">
      <c r="A162" s="194"/>
      <c r="B162" s="12" t="s">
        <v>119</v>
      </c>
      <c r="C162" s="13">
        <v>4497</v>
      </c>
      <c r="D162" s="13">
        <v>3364</v>
      </c>
      <c r="E162" s="14">
        <v>0.33680142687277098</v>
      </c>
    </row>
    <row r="163" spans="1:5" x14ac:dyDescent="0.25">
      <c r="A163" s="194"/>
      <c r="B163" s="12" t="s">
        <v>120</v>
      </c>
      <c r="C163" s="13">
        <v>0</v>
      </c>
      <c r="D163" s="13">
        <v>12</v>
      </c>
      <c r="E163" s="14">
        <v>-1</v>
      </c>
    </row>
    <row r="164" spans="1:5" x14ac:dyDescent="0.25">
      <c r="A164" s="194"/>
      <c r="B164" s="12" t="s">
        <v>121</v>
      </c>
      <c r="C164" s="13">
        <v>673</v>
      </c>
      <c r="D164" s="13">
        <v>520</v>
      </c>
      <c r="E164" s="14">
        <v>0.29423076923076902</v>
      </c>
    </row>
    <row r="165" spans="1:5" x14ac:dyDescent="0.25">
      <c r="A165" s="194"/>
      <c r="B165" s="12" t="s">
        <v>122</v>
      </c>
      <c r="C165" s="13">
        <v>1593</v>
      </c>
      <c r="D165" s="13">
        <v>2386</v>
      </c>
      <c r="E165" s="14">
        <v>-0.332355406538139</v>
      </c>
    </row>
    <row r="166" spans="1:5" x14ac:dyDescent="0.25">
      <c r="A166" s="194"/>
      <c r="B166" s="12" t="s">
        <v>123</v>
      </c>
      <c r="C166" s="13">
        <v>159</v>
      </c>
      <c r="D166" s="13">
        <v>216</v>
      </c>
      <c r="E166" s="14">
        <v>-0.26388888888888901</v>
      </c>
    </row>
    <row r="167" spans="1:5" x14ac:dyDescent="0.25">
      <c r="A167" s="194"/>
      <c r="B167" s="12" t="s">
        <v>124</v>
      </c>
      <c r="C167" s="13">
        <v>998</v>
      </c>
      <c r="D167" s="13">
        <v>1018</v>
      </c>
      <c r="E167" s="14">
        <v>-1.9646365422396901E-2</v>
      </c>
    </row>
    <row r="168" spans="1:5" x14ac:dyDescent="0.25">
      <c r="A168" s="194"/>
      <c r="B168" s="12" t="s">
        <v>125</v>
      </c>
      <c r="C168" s="13">
        <v>31</v>
      </c>
      <c r="D168" s="13">
        <v>48</v>
      </c>
      <c r="E168" s="14">
        <v>-0.35416666666666702</v>
      </c>
    </row>
    <row r="169" spans="1:5" x14ac:dyDescent="0.25">
      <c r="A169" s="194"/>
      <c r="B169" s="12" t="s">
        <v>126</v>
      </c>
      <c r="C169" s="13">
        <v>19</v>
      </c>
      <c r="D169" s="13">
        <v>5</v>
      </c>
      <c r="E169" s="14">
        <v>2.8</v>
      </c>
    </row>
    <row r="170" spans="1:5" x14ac:dyDescent="0.25">
      <c r="A170" s="194"/>
      <c r="B170" s="12" t="s">
        <v>127</v>
      </c>
      <c r="C170" s="13">
        <v>75</v>
      </c>
      <c r="D170" s="13">
        <v>53</v>
      </c>
      <c r="E170" s="14">
        <v>0.41509433962264197</v>
      </c>
    </row>
    <row r="171" spans="1:5" x14ac:dyDescent="0.25">
      <c r="A171" s="194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129</v>
      </c>
      <c r="C172" s="13">
        <v>32</v>
      </c>
      <c r="D172" s="13">
        <v>29</v>
      </c>
      <c r="E172" s="14">
        <v>0.10344827586206901</v>
      </c>
    </row>
    <row r="173" spans="1:5" x14ac:dyDescent="0.25">
      <c r="A173" s="195"/>
      <c r="B173" s="15" t="s">
        <v>130</v>
      </c>
      <c r="C173" s="16">
        <v>140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3532</v>
      </c>
      <c r="D176" s="13">
        <v>5758</v>
      </c>
      <c r="E176" s="14">
        <v>-0.38659256686349402</v>
      </c>
    </row>
    <row r="177" spans="1:5" ht="16.7" customHeight="1" x14ac:dyDescent="0.25">
      <c r="A177" s="11" t="s">
        <v>134</v>
      </c>
      <c r="B177" s="18"/>
      <c r="C177" s="13">
        <v>1584</v>
      </c>
      <c r="D177" s="13">
        <v>1737</v>
      </c>
      <c r="E177" s="14">
        <v>-8.8082901554404097E-2</v>
      </c>
    </row>
    <row r="178" spans="1:5" ht="16.7" customHeight="1" x14ac:dyDescent="0.25">
      <c r="A178" s="11" t="s">
        <v>135</v>
      </c>
      <c r="B178" s="19"/>
      <c r="C178" s="16">
        <v>1586</v>
      </c>
      <c r="D178" s="16">
        <v>2330</v>
      </c>
      <c r="E178" s="17">
        <v>-0.31931330472102998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997</v>
      </c>
      <c r="D181" s="13">
        <v>520</v>
      </c>
      <c r="E181" s="14">
        <v>0.91730769230769205</v>
      </c>
    </row>
    <row r="182" spans="1:5" x14ac:dyDescent="0.25">
      <c r="A182" s="194"/>
      <c r="B182" s="12" t="s">
        <v>15</v>
      </c>
      <c r="C182" s="13">
        <v>148</v>
      </c>
      <c r="D182" s="13">
        <v>55</v>
      </c>
      <c r="E182" s="14">
        <v>1.69090909090909</v>
      </c>
    </row>
    <row r="183" spans="1:5" x14ac:dyDescent="0.25">
      <c r="A183" s="195"/>
      <c r="B183" s="12" t="s">
        <v>19</v>
      </c>
      <c r="C183" s="13">
        <v>523</v>
      </c>
      <c r="D183" s="13">
        <v>160</v>
      </c>
      <c r="E183" s="14">
        <v>2.2687499999999998</v>
      </c>
    </row>
    <row r="184" spans="1:5" x14ac:dyDescent="0.25">
      <c r="A184" s="193" t="s">
        <v>139</v>
      </c>
      <c r="B184" s="12" t="s">
        <v>140</v>
      </c>
      <c r="C184" s="13">
        <v>445</v>
      </c>
      <c r="D184" s="13">
        <v>201</v>
      </c>
      <c r="E184" s="14">
        <v>1.21393034825871</v>
      </c>
    </row>
    <row r="185" spans="1:5" x14ac:dyDescent="0.25">
      <c r="A185" s="194"/>
      <c r="B185" s="12" t="s">
        <v>141</v>
      </c>
      <c r="C185" s="13">
        <v>237</v>
      </c>
      <c r="D185" s="13">
        <v>348</v>
      </c>
      <c r="E185" s="14">
        <v>-0.318965517241379</v>
      </c>
    </row>
    <row r="186" spans="1:5" x14ac:dyDescent="0.25">
      <c r="A186" s="195"/>
      <c r="B186" s="12" t="s">
        <v>142</v>
      </c>
      <c r="C186" s="13">
        <v>2</v>
      </c>
      <c r="D186" s="13">
        <v>0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406</v>
      </c>
      <c r="D187" s="16">
        <v>169</v>
      </c>
      <c r="E187" s="17">
        <v>1.4023668639053299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568</v>
      </c>
      <c r="D190" s="13">
        <v>580</v>
      </c>
      <c r="E190" s="14">
        <v>-2.06896551724138E-2</v>
      </c>
    </row>
    <row r="191" spans="1:5" x14ac:dyDescent="0.25">
      <c r="A191" s="193" t="s">
        <v>146</v>
      </c>
      <c r="B191" s="12" t="s">
        <v>147</v>
      </c>
      <c r="C191" s="13">
        <v>24</v>
      </c>
      <c r="D191" s="13">
        <v>24</v>
      </c>
      <c r="E191" s="14">
        <v>0</v>
      </c>
    </row>
    <row r="192" spans="1:5" x14ac:dyDescent="0.25">
      <c r="A192" s="194"/>
      <c r="B192" s="12" t="s">
        <v>148</v>
      </c>
      <c r="C192" s="13">
        <v>0</v>
      </c>
      <c r="D192" s="13">
        <v>9</v>
      </c>
      <c r="E192" s="14">
        <v>-1</v>
      </c>
    </row>
    <row r="193" spans="1:5" x14ac:dyDescent="0.25">
      <c r="A193" s="195"/>
      <c r="B193" s="12" t="s">
        <v>149</v>
      </c>
      <c r="C193" s="13">
        <v>10</v>
      </c>
      <c r="D193" s="13">
        <v>27</v>
      </c>
      <c r="E193" s="14">
        <v>-0.62962962962962998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33</v>
      </c>
      <c r="D195" s="13">
        <v>28</v>
      </c>
      <c r="E195" s="14">
        <v>0.17857142857142899</v>
      </c>
    </row>
    <row r="196" spans="1:5" ht="16.7" customHeight="1" x14ac:dyDescent="0.25">
      <c r="A196" s="11" t="s">
        <v>105</v>
      </c>
      <c r="B196" s="19"/>
      <c r="C196" s="16">
        <v>2</v>
      </c>
      <c r="D196" s="16">
        <v>4</v>
      </c>
      <c r="E196" s="17">
        <v>-0.5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115</v>
      </c>
      <c r="D199" s="13">
        <v>80</v>
      </c>
      <c r="E199" s="14">
        <v>0.4375</v>
      </c>
    </row>
    <row r="200" spans="1:5" x14ac:dyDescent="0.25">
      <c r="A200" s="193" t="s">
        <v>63</v>
      </c>
      <c r="B200" s="12" t="s">
        <v>154</v>
      </c>
      <c r="C200" s="13">
        <v>312</v>
      </c>
      <c r="D200" s="13">
        <v>309</v>
      </c>
      <c r="E200" s="14">
        <v>9.7087378640776708E-3</v>
      </c>
    </row>
    <row r="201" spans="1:5" x14ac:dyDescent="0.25">
      <c r="A201" s="195"/>
      <c r="B201" s="12" t="s">
        <v>105</v>
      </c>
      <c r="C201" s="13">
        <v>2</v>
      </c>
      <c r="D201" s="13">
        <v>8</v>
      </c>
      <c r="E201" s="14">
        <v>-0.75</v>
      </c>
    </row>
    <row r="202" spans="1:5" ht="16.7" customHeight="1" x14ac:dyDescent="0.25">
      <c r="A202" s="11" t="s">
        <v>155</v>
      </c>
      <c r="B202" s="18"/>
      <c r="C202" s="13">
        <v>2</v>
      </c>
      <c r="D202" s="13">
        <v>3</v>
      </c>
      <c r="E202" s="14">
        <v>-0.33333333333333298</v>
      </c>
    </row>
    <row r="203" spans="1:5" ht="16.7" customHeight="1" x14ac:dyDescent="0.25">
      <c r="A203" s="11" t="s">
        <v>156</v>
      </c>
      <c r="B203" s="18"/>
      <c r="C203" s="13">
        <v>1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13">
        <v>2</v>
      </c>
      <c r="D207" s="13">
        <v>4</v>
      </c>
      <c r="E207" s="14">
        <v>-0.5</v>
      </c>
    </row>
    <row r="208" spans="1:5" x14ac:dyDescent="0.25">
      <c r="A208" s="195"/>
      <c r="B208" s="12" t="s">
        <v>161</v>
      </c>
      <c r="C208" s="13">
        <v>151</v>
      </c>
      <c r="D208" s="13">
        <v>276</v>
      </c>
      <c r="E208" s="14">
        <v>-0.45289855072463803</v>
      </c>
    </row>
    <row r="209" spans="1:5" ht="16.7" customHeight="1" x14ac:dyDescent="0.25">
      <c r="A209" s="11" t="s">
        <v>162</v>
      </c>
      <c r="B209" s="18"/>
      <c r="C209" s="13">
        <v>163</v>
      </c>
      <c r="D209" s="13">
        <v>184</v>
      </c>
      <c r="E209" s="14">
        <v>-0.11413043478260899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13">
        <v>45</v>
      </c>
      <c r="D218" s="13">
        <v>15</v>
      </c>
      <c r="E218" s="23">
        <v>7</v>
      </c>
    </row>
    <row r="219" spans="1:5" x14ac:dyDescent="0.25">
      <c r="A219" s="194"/>
      <c r="B219" s="12" t="s">
        <v>172</v>
      </c>
      <c r="C219" s="21"/>
      <c r="D219" s="21"/>
      <c r="E219" s="24"/>
    </row>
    <row r="220" spans="1:5" x14ac:dyDescent="0.25">
      <c r="A220" s="194"/>
      <c r="B220" s="12" t="s">
        <v>173</v>
      </c>
      <c r="C220" s="13">
        <v>47</v>
      </c>
      <c r="D220" s="13">
        <v>25</v>
      </c>
      <c r="E220" s="23">
        <v>5</v>
      </c>
    </row>
    <row r="221" spans="1:5" x14ac:dyDescent="0.25">
      <c r="A221" s="194"/>
      <c r="B221" s="12" t="s">
        <v>174</v>
      </c>
      <c r="C221" s="13">
        <v>76</v>
      </c>
      <c r="D221" s="13">
        <v>23</v>
      </c>
      <c r="E221" s="23">
        <v>0</v>
      </c>
    </row>
    <row r="222" spans="1:5" x14ac:dyDescent="0.25">
      <c r="A222" s="194"/>
      <c r="B222" s="12" t="s">
        <v>175</v>
      </c>
      <c r="C222" s="13">
        <v>1424</v>
      </c>
      <c r="D222" s="13">
        <v>980</v>
      </c>
      <c r="E222" s="23">
        <v>303</v>
      </c>
    </row>
    <row r="223" spans="1:5" x14ac:dyDescent="0.25">
      <c r="A223" s="194"/>
      <c r="B223" s="12" t="s">
        <v>176</v>
      </c>
      <c r="C223" s="13">
        <v>1334</v>
      </c>
      <c r="D223" s="13">
        <v>568</v>
      </c>
      <c r="E223" s="23">
        <v>0</v>
      </c>
    </row>
    <row r="224" spans="1:5" x14ac:dyDescent="0.25">
      <c r="A224" s="194"/>
      <c r="B224" s="12" t="s">
        <v>177</v>
      </c>
      <c r="C224" s="13">
        <v>1263</v>
      </c>
      <c r="D224" s="13">
        <v>808</v>
      </c>
      <c r="E224" s="23">
        <v>280</v>
      </c>
    </row>
    <row r="225" spans="1:5" x14ac:dyDescent="0.25">
      <c r="A225" s="194"/>
      <c r="B225" s="12" t="s">
        <v>178</v>
      </c>
      <c r="C225" s="13">
        <v>584</v>
      </c>
      <c r="D225" s="13">
        <v>215</v>
      </c>
      <c r="E225" s="23">
        <v>0</v>
      </c>
    </row>
    <row r="226" spans="1:5" x14ac:dyDescent="0.25">
      <c r="A226" s="194"/>
      <c r="B226" s="12" t="s">
        <v>179</v>
      </c>
      <c r="C226" s="13">
        <v>4</v>
      </c>
      <c r="D226" s="13">
        <v>1</v>
      </c>
      <c r="E226" s="23">
        <v>0</v>
      </c>
    </row>
    <row r="227" spans="1:5" x14ac:dyDescent="0.25">
      <c r="A227" s="194"/>
      <c r="B227" s="12" t="s">
        <v>180</v>
      </c>
      <c r="C227" s="13">
        <v>63</v>
      </c>
      <c r="D227" s="13">
        <v>25</v>
      </c>
      <c r="E227" s="23">
        <v>280</v>
      </c>
    </row>
    <row r="228" spans="1:5" x14ac:dyDescent="0.25">
      <c r="A228" s="194"/>
      <c r="B228" s="12" t="s">
        <v>181</v>
      </c>
      <c r="C228" s="13">
        <v>1224</v>
      </c>
      <c r="D228" s="13">
        <v>658</v>
      </c>
      <c r="E228" s="23">
        <v>213</v>
      </c>
    </row>
    <row r="229" spans="1:5" x14ac:dyDescent="0.25">
      <c r="A229" s="194"/>
      <c r="B229" s="12" t="s">
        <v>182</v>
      </c>
      <c r="C229" s="13">
        <v>172</v>
      </c>
      <c r="D229" s="13">
        <v>73</v>
      </c>
      <c r="E229" s="23">
        <v>0</v>
      </c>
    </row>
    <row r="230" spans="1:5" x14ac:dyDescent="0.25">
      <c r="A230" s="194"/>
      <c r="B230" s="12" t="s">
        <v>183</v>
      </c>
      <c r="C230" s="13">
        <v>2</v>
      </c>
      <c r="D230" s="13">
        <v>1</v>
      </c>
      <c r="E230" s="23">
        <v>0</v>
      </c>
    </row>
    <row r="231" spans="1:5" x14ac:dyDescent="0.25">
      <c r="A231" s="194"/>
      <c r="B231" s="12" t="s">
        <v>184</v>
      </c>
      <c r="C231" s="13">
        <v>208</v>
      </c>
      <c r="D231" s="13">
        <v>24</v>
      </c>
      <c r="E231" s="23">
        <v>8</v>
      </c>
    </row>
    <row r="232" spans="1:5" x14ac:dyDescent="0.25">
      <c r="A232" s="195"/>
      <c r="B232" s="12" t="s">
        <v>185</v>
      </c>
      <c r="C232" s="13">
        <v>9</v>
      </c>
      <c r="D232" s="13">
        <v>2</v>
      </c>
      <c r="E232" s="23">
        <v>0</v>
      </c>
    </row>
    <row r="233" spans="1:5" ht="16.7" customHeight="1" x14ac:dyDescent="0.25">
      <c r="A233" s="196" t="s">
        <v>186</v>
      </c>
      <c r="B233" s="197"/>
      <c r="C233" s="25">
        <v>6455</v>
      </c>
      <c r="D233" s="25">
        <v>3418</v>
      </c>
      <c r="E233" s="26">
        <v>1096</v>
      </c>
    </row>
    <row r="234" spans="1:5" x14ac:dyDescent="0.25">
      <c r="A234" s="193" t="s">
        <v>187</v>
      </c>
      <c r="B234" s="12" t="s">
        <v>188</v>
      </c>
      <c r="C234" s="13">
        <v>5</v>
      </c>
      <c r="D234" s="13">
        <v>5</v>
      </c>
      <c r="E234" s="23">
        <v>1</v>
      </c>
    </row>
    <row r="235" spans="1:5" x14ac:dyDescent="0.25">
      <c r="A235" s="194"/>
      <c r="B235" s="12" t="s">
        <v>189</v>
      </c>
      <c r="C235" s="13">
        <v>69</v>
      </c>
      <c r="D235" s="13">
        <v>110</v>
      </c>
      <c r="E235" s="23">
        <v>33</v>
      </c>
    </row>
    <row r="236" spans="1:5" x14ac:dyDescent="0.25">
      <c r="A236" s="195"/>
      <c r="B236" s="12" t="s">
        <v>190</v>
      </c>
      <c r="C236" s="13">
        <v>4</v>
      </c>
      <c r="D236" s="13">
        <v>5</v>
      </c>
      <c r="E236" s="23">
        <v>1</v>
      </c>
    </row>
    <row r="237" spans="1:5" ht="16.7" customHeight="1" x14ac:dyDescent="0.25">
      <c r="A237" s="196" t="s">
        <v>186</v>
      </c>
      <c r="B237" s="197"/>
      <c r="C237" s="25">
        <v>78</v>
      </c>
      <c r="D237" s="25">
        <v>120</v>
      </c>
      <c r="E237" s="26">
        <v>35</v>
      </c>
    </row>
    <row r="238" spans="1:5" x14ac:dyDescent="0.25">
      <c r="A238" s="193" t="s">
        <v>191</v>
      </c>
      <c r="B238" s="12" t="s">
        <v>192</v>
      </c>
      <c r="C238" s="13">
        <v>1</v>
      </c>
      <c r="D238" s="13">
        <v>0</v>
      </c>
      <c r="E238" s="23">
        <v>0</v>
      </c>
    </row>
    <row r="239" spans="1:5" x14ac:dyDescent="0.25">
      <c r="A239" s="194"/>
      <c r="B239" s="12" t="s">
        <v>193</v>
      </c>
      <c r="C239" s="13">
        <v>3</v>
      </c>
      <c r="D239" s="13">
        <v>1</v>
      </c>
      <c r="E239" s="23">
        <v>0</v>
      </c>
    </row>
    <row r="240" spans="1:5" x14ac:dyDescent="0.25">
      <c r="A240" s="194"/>
      <c r="B240" s="12" t="s">
        <v>194</v>
      </c>
      <c r="C240" s="21"/>
      <c r="D240" s="21"/>
      <c r="E240" s="24"/>
    </row>
    <row r="241" spans="1:5" x14ac:dyDescent="0.25">
      <c r="A241" s="194"/>
      <c r="B241" s="12" t="s">
        <v>195</v>
      </c>
      <c r="C241" s="13">
        <v>3</v>
      </c>
      <c r="D241" s="13">
        <v>0</v>
      </c>
      <c r="E241" s="23">
        <v>0</v>
      </c>
    </row>
    <row r="242" spans="1:5" x14ac:dyDescent="0.25">
      <c r="A242" s="194"/>
      <c r="B242" s="12" t="s">
        <v>196</v>
      </c>
      <c r="C242" s="13">
        <v>65</v>
      </c>
      <c r="D242" s="13">
        <v>28</v>
      </c>
      <c r="E242" s="23">
        <v>3</v>
      </c>
    </row>
    <row r="243" spans="1:5" x14ac:dyDescent="0.25">
      <c r="A243" s="194"/>
      <c r="B243" s="12" t="s">
        <v>197</v>
      </c>
      <c r="C243" s="21"/>
      <c r="D243" s="21"/>
      <c r="E243" s="24"/>
    </row>
    <row r="244" spans="1:5" x14ac:dyDescent="0.25">
      <c r="A244" s="194"/>
      <c r="B244" s="12" t="s">
        <v>198</v>
      </c>
      <c r="C244" s="13">
        <v>1</v>
      </c>
      <c r="D244" s="13">
        <v>2</v>
      </c>
      <c r="E244" s="23">
        <v>0</v>
      </c>
    </row>
    <row r="245" spans="1:5" x14ac:dyDescent="0.25">
      <c r="A245" s="194"/>
      <c r="B245" s="12" t="s">
        <v>199</v>
      </c>
      <c r="C245" s="13">
        <v>128</v>
      </c>
      <c r="D245" s="13">
        <v>43</v>
      </c>
      <c r="E245" s="23">
        <v>4</v>
      </c>
    </row>
    <row r="246" spans="1:5" x14ac:dyDescent="0.25">
      <c r="A246" s="194"/>
      <c r="B246" s="12" t="s">
        <v>200</v>
      </c>
      <c r="C246" s="21"/>
      <c r="D246" s="21"/>
      <c r="E246" s="24"/>
    </row>
    <row r="247" spans="1:5" x14ac:dyDescent="0.25">
      <c r="A247" s="194"/>
      <c r="B247" s="12" t="s">
        <v>201</v>
      </c>
      <c r="C247" s="13">
        <v>8</v>
      </c>
      <c r="D247" s="13">
        <v>13</v>
      </c>
      <c r="E247" s="23">
        <v>2</v>
      </c>
    </row>
    <row r="248" spans="1:5" x14ac:dyDescent="0.25">
      <c r="A248" s="194"/>
      <c r="B248" s="12" t="s">
        <v>202</v>
      </c>
      <c r="C248" s="13">
        <v>48</v>
      </c>
      <c r="D248" s="13">
        <v>22</v>
      </c>
      <c r="E248" s="23">
        <v>18</v>
      </c>
    </row>
    <row r="249" spans="1:5" x14ac:dyDescent="0.25">
      <c r="A249" s="194"/>
      <c r="B249" s="12" t="s">
        <v>203</v>
      </c>
      <c r="C249" s="21"/>
      <c r="D249" s="21"/>
      <c r="E249" s="24"/>
    </row>
    <row r="250" spans="1:5" x14ac:dyDescent="0.25">
      <c r="A250" s="194"/>
      <c r="B250" s="12" t="s">
        <v>204</v>
      </c>
      <c r="C250" s="21"/>
      <c r="D250" s="21"/>
      <c r="E250" s="24"/>
    </row>
    <row r="251" spans="1:5" x14ac:dyDescent="0.25">
      <c r="A251" s="194"/>
      <c r="B251" s="12" t="s">
        <v>205</v>
      </c>
      <c r="C251" s="21"/>
      <c r="D251" s="21"/>
      <c r="E251" s="24"/>
    </row>
    <row r="252" spans="1:5" x14ac:dyDescent="0.25">
      <c r="A252" s="194"/>
      <c r="B252" s="12" t="s">
        <v>206</v>
      </c>
      <c r="C252" s="21"/>
      <c r="D252" s="21"/>
      <c r="E252" s="24"/>
    </row>
    <row r="253" spans="1:5" x14ac:dyDescent="0.25">
      <c r="A253" s="194"/>
      <c r="B253" s="12" t="s">
        <v>207</v>
      </c>
      <c r="C253" s="21"/>
      <c r="D253" s="21"/>
      <c r="E253" s="24"/>
    </row>
    <row r="254" spans="1:5" x14ac:dyDescent="0.25">
      <c r="A254" s="194"/>
      <c r="B254" s="12" t="s">
        <v>208</v>
      </c>
      <c r="C254" s="21"/>
      <c r="D254" s="21"/>
      <c r="E254" s="24"/>
    </row>
    <row r="255" spans="1:5" x14ac:dyDescent="0.25">
      <c r="A255" s="194"/>
      <c r="B255" s="12" t="s">
        <v>209</v>
      </c>
      <c r="C255" s="21"/>
      <c r="D255" s="21"/>
      <c r="E255" s="24"/>
    </row>
    <row r="256" spans="1:5" x14ac:dyDescent="0.25">
      <c r="A256" s="194"/>
      <c r="B256" s="12" t="s">
        <v>210</v>
      </c>
      <c r="C256" s="13">
        <v>4</v>
      </c>
      <c r="D256" s="13">
        <v>3</v>
      </c>
      <c r="E256" s="23">
        <v>2</v>
      </c>
    </row>
    <row r="257" spans="1:5" x14ac:dyDescent="0.25">
      <c r="A257" s="194"/>
      <c r="B257" s="12" t="s">
        <v>211</v>
      </c>
      <c r="C257" s="13">
        <v>0</v>
      </c>
      <c r="D257" s="13">
        <v>1</v>
      </c>
      <c r="E257" s="23">
        <v>0</v>
      </c>
    </row>
    <row r="258" spans="1:5" x14ac:dyDescent="0.25">
      <c r="A258" s="194"/>
      <c r="B258" s="12" t="s">
        <v>212</v>
      </c>
      <c r="C258" s="21"/>
      <c r="D258" s="21"/>
      <c r="E258" s="24"/>
    </row>
    <row r="259" spans="1:5" x14ac:dyDescent="0.25">
      <c r="A259" s="194"/>
      <c r="B259" s="12" t="s">
        <v>213</v>
      </c>
      <c r="C259" s="13">
        <v>122</v>
      </c>
      <c r="D259" s="13">
        <v>37</v>
      </c>
      <c r="E259" s="23">
        <v>19</v>
      </c>
    </row>
    <row r="260" spans="1:5" x14ac:dyDescent="0.25">
      <c r="A260" s="194"/>
      <c r="B260" s="12" t="s">
        <v>214</v>
      </c>
      <c r="C260" s="13">
        <v>0</v>
      </c>
      <c r="D260" s="13">
        <v>4</v>
      </c>
      <c r="E260" s="23">
        <v>0</v>
      </c>
    </row>
    <row r="261" spans="1:5" x14ac:dyDescent="0.25">
      <c r="A261" s="194"/>
      <c r="B261" s="12" t="s">
        <v>215</v>
      </c>
      <c r="C261" s="13">
        <v>55</v>
      </c>
      <c r="D261" s="13">
        <v>3</v>
      </c>
      <c r="E261" s="23">
        <v>1</v>
      </c>
    </row>
    <row r="262" spans="1:5" x14ac:dyDescent="0.25">
      <c r="A262" s="194"/>
      <c r="B262" s="12" t="s">
        <v>216</v>
      </c>
      <c r="C262" s="13">
        <v>121</v>
      </c>
      <c r="D262" s="13">
        <v>26</v>
      </c>
      <c r="E262" s="23">
        <v>6</v>
      </c>
    </row>
    <row r="263" spans="1:5" x14ac:dyDescent="0.25">
      <c r="A263" s="194"/>
      <c r="B263" s="12" t="s">
        <v>217</v>
      </c>
      <c r="C263" s="13">
        <v>0</v>
      </c>
      <c r="D263" s="13">
        <v>1</v>
      </c>
      <c r="E263" s="23">
        <v>0</v>
      </c>
    </row>
    <row r="264" spans="1:5" x14ac:dyDescent="0.25">
      <c r="A264" s="194"/>
      <c r="B264" s="12" t="s">
        <v>218</v>
      </c>
      <c r="C264" s="13">
        <v>1</v>
      </c>
      <c r="D264" s="13">
        <v>1</v>
      </c>
      <c r="E264" s="23">
        <v>0</v>
      </c>
    </row>
    <row r="265" spans="1:5" x14ac:dyDescent="0.25">
      <c r="A265" s="194"/>
      <c r="B265" s="12" t="s">
        <v>219</v>
      </c>
      <c r="C265" s="21"/>
      <c r="D265" s="21"/>
      <c r="E265" s="24"/>
    </row>
    <row r="266" spans="1:5" x14ac:dyDescent="0.25">
      <c r="A266" s="194"/>
      <c r="B266" s="12" t="s">
        <v>220</v>
      </c>
      <c r="C266" s="21"/>
      <c r="D266" s="21"/>
      <c r="E266" s="24"/>
    </row>
    <row r="267" spans="1:5" x14ac:dyDescent="0.25">
      <c r="A267" s="194"/>
      <c r="B267" s="12" t="s">
        <v>221</v>
      </c>
      <c r="C267" s="21"/>
      <c r="D267" s="21"/>
      <c r="E267" s="24"/>
    </row>
    <row r="268" spans="1:5" x14ac:dyDescent="0.25">
      <c r="A268" s="194"/>
      <c r="B268" s="12" t="s">
        <v>222</v>
      </c>
      <c r="C268" s="13">
        <v>1</v>
      </c>
      <c r="D268" s="13">
        <v>0</v>
      </c>
      <c r="E268" s="23">
        <v>0</v>
      </c>
    </row>
    <row r="269" spans="1:5" x14ac:dyDescent="0.25">
      <c r="A269" s="194"/>
      <c r="B269" s="12" t="s">
        <v>223</v>
      </c>
      <c r="C269" s="13">
        <v>3</v>
      </c>
      <c r="D269" s="13">
        <v>0</v>
      </c>
      <c r="E269" s="23">
        <v>0</v>
      </c>
    </row>
    <row r="270" spans="1:5" x14ac:dyDescent="0.25">
      <c r="A270" s="195"/>
      <c r="B270" s="12" t="s">
        <v>224</v>
      </c>
      <c r="C270" s="13">
        <v>13</v>
      </c>
      <c r="D270" s="13">
        <v>12</v>
      </c>
      <c r="E270" s="23">
        <v>3</v>
      </c>
    </row>
    <row r="271" spans="1:5" ht="16.7" customHeight="1" x14ac:dyDescent="0.25">
      <c r="A271" s="196" t="s">
        <v>186</v>
      </c>
      <c r="B271" s="197"/>
      <c r="C271" s="25">
        <v>577</v>
      </c>
      <c r="D271" s="25">
        <v>197</v>
      </c>
      <c r="E271" s="26">
        <v>58</v>
      </c>
    </row>
    <row r="272" spans="1:5" ht="16.7" customHeight="1" x14ac:dyDescent="0.25">
      <c r="A272" s="11" t="s">
        <v>225</v>
      </c>
      <c r="B272" s="12" t="s">
        <v>226</v>
      </c>
      <c r="C272" s="13">
        <v>3</v>
      </c>
      <c r="D272" s="13">
        <v>2</v>
      </c>
      <c r="E272" s="23">
        <v>1</v>
      </c>
    </row>
    <row r="273" spans="1:5" ht="16.7" customHeight="1" x14ac:dyDescent="0.25">
      <c r="A273" s="196" t="s">
        <v>186</v>
      </c>
      <c r="B273" s="197"/>
      <c r="C273" s="25">
        <v>3</v>
      </c>
      <c r="D273" s="25">
        <v>2</v>
      </c>
      <c r="E273" s="26">
        <v>1</v>
      </c>
    </row>
    <row r="274" spans="1:5" x14ac:dyDescent="0.25">
      <c r="A274" s="193" t="s">
        <v>227</v>
      </c>
      <c r="B274" s="12" t="s">
        <v>228</v>
      </c>
      <c r="C274" s="13">
        <v>12</v>
      </c>
      <c r="D274" s="13">
        <v>13</v>
      </c>
      <c r="E274" s="23">
        <v>2</v>
      </c>
    </row>
    <row r="275" spans="1:5" x14ac:dyDescent="0.25">
      <c r="A275" s="194"/>
      <c r="B275" s="12" t="s">
        <v>229</v>
      </c>
      <c r="C275" s="13">
        <v>6</v>
      </c>
      <c r="D275" s="13">
        <v>11</v>
      </c>
      <c r="E275" s="23">
        <v>0</v>
      </c>
    </row>
    <row r="276" spans="1:5" x14ac:dyDescent="0.25">
      <c r="A276" s="194"/>
      <c r="B276" s="12" t="s">
        <v>230</v>
      </c>
      <c r="C276" s="21"/>
      <c r="D276" s="21"/>
      <c r="E276" s="24"/>
    </row>
    <row r="277" spans="1:5" x14ac:dyDescent="0.25">
      <c r="A277" s="194"/>
      <c r="B277" s="12" t="s">
        <v>231</v>
      </c>
      <c r="C277" s="13">
        <v>7</v>
      </c>
      <c r="D277" s="13">
        <v>4</v>
      </c>
      <c r="E277" s="23">
        <v>0</v>
      </c>
    </row>
    <row r="278" spans="1:5" x14ac:dyDescent="0.25">
      <c r="A278" s="194"/>
      <c r="B278" s="12" t="s">
        <v>232</v>
      </c>
      <c r="C278" s="13">
        <v>3</v>
      </c>
      <c r="D278" s="13">
        <v>1</v>
      </c>
      <c r="E278" s="23">
        <v>0</v>
      </c>
    </row>
    <row r="279" spans="1:5" x14ac:dyDescent="0.25">
      <c r="A279" s="194"/>
      <c r="B279" s="12" t="s">
        <v>233</v>
      </c>
      <c r="C279" s="21"/>
      <c r="D279" s="21"/>
      <c r="E279" s="24"/>
    </row>
    <row r="280" spans="1:5" x14ac:dyDescent="0.25">
      <c r="A280" s="194"/>
      <c r="B280" s="12" t="s">
        <v>234</v>
      </c>
      <c r="C280" s="21"/>
      <c r="D280" s="21"/>
      <c r="E280" s="24"/>
    </row>
    <row r="281" spans="1:5" x14ac:dyDescent="0.25">
      <c r="A281" s="194"/>
      <c r="B281" s="12" t="s">
        <v>235</v>
      </c>
      <c r="C281" s="21"/>
      <c r="D281" s="21"/>
      <c r="E281" s="24"/>
    </row>
    <row r="282" spans="1:5" x14ac:dyDescent="0.25">
      <c r="A282" s="195"/>
      <c r="B282" s="12" t="s">
        <v>236</v>
      </c>
      <c r="C282" s="21"/>
      <c r="D282" s="21"/>
      <c r="E282" s="24"/>
    </row>
    <row r="283" spans="1:5" ht="16.7" customHeight="1" x14ac:dyDescent="0.25">
      <c r="A283" s="196" t="s">
        <v>186</v>
      </c>
      <c r="B283" s="197"/>
      <c r="C283" s="25">
        <v>28</v>
      </c>
      <c r="D283" s="25">
        <v>29</v>
      </c>
      <c r="E283" s="26">
        <v>2</v>
      </c>
    </row>
    <row r="284" spans="1:5" x14ac:dyDescent="0.25">
      <c r="A284" s="193" t="s">
        <v>237</v>
      </c>
      <c r="B284" s="12" t="s">
        <v>238</v>
      </c>
      <c r="C284" s="21"/>
      <c r="D284" s="21"/>
      <c r="E284" s="24"/>
    </row>
    <row r="285" spans="1:5" x14ac:dyDescent="0.25">
      <c r="A285" s="194"/>
      <c r="B285" s="12" t="s">
        <v>239</v>
      </c>
      <c r="C285" s="21"/>
      <c r="D285" s="21"/>
      <c r="E285" s="24"/>
    </row>
    <row r="286" spans="1:5" x14ac:dyDescent="0.25">
      <c r="A286" s="195"/>
      <c r="B286" s="12" t="s">
        <v>188</v>
      </c>
      <c r="C286" s="21"/>
      <c r="D286" s="21"/>
      <c r="E286" s="24"/>
    </row>
    <row r="287" spans="1:5" ht="16.7" customHeight="1" x14ac:dyDescent="0.25">
      <c r="A287" s="196" t="s">
        <v>186</v>
      </c>
      <c r="B287" s="197"/>
      <c r="C287" s="27"/>
      <c r="D287" s="27"/>
      <c r="E287" s="28"/>
    </row>
    <row r="288" spans="1:5" x14ac:dyDescent="0.25">
      <c r="A288" s="193" t="s">
        <v>240</v>
      </c>
      <c r="B288" s="12" t="s">
        <v>241</v>
      </c>
      <c r="C288" s="21"/>
      <c r="D288" s="21"/>
      <c r="E288" s="24"/>
    </row>
    <row r="289" spans="1:5" x14ac:dyDescent="0.25">
      <c r="A289" s="194"/>
      <c r="B289" s="12" t="s">
        <v>242</v>
      </c>
      <c r="C289" s="13">
        <v>5</v>
      </c>
      <c r="D289" s="13">
        <v>4</v>
      </c>
      <c r="E289" s="23">
        <v>1</v>
      </c>
    </row>
    <row r="290" spans="1:5" x14ac:dyDescent="0.25">
      <c r="A290" s="194"/>
      <c r="B290" s="12" t="s">
        <v>243</v>
      </c>
      <c r="C290" s="13">
        <v>0</v>
      </c>
      <c r="D290" s="13">
        <v>1</v>
      </c>
      <c r="E290" s="23">
        <v>0</v>
      </c>
    </row>
    <row r="291" spans="1:5" x14ac:dyDescent="0.25">
      <c r="A291" s="194"/>
      <c r="B291" s="12" t="s">
        <v>244</v>
      </c>
      <c r="C291" s="21"/>
      <c r="D291" s="21"/>
      <c r="E291" s="24"/>
    </row>
    <row r="292" spans="1:5" x14ac:dyDescent="0.25">
      <c r="A292" s="194"/>
      <c r="B292" s="12" t="s">
        <v>245</v>
      </c>
      <c r="C292" s="21"/>
      <c r="D292" s="21"/>
      <c r="E292" s="24"/>
    </row>
    <row r="293" spans="1:5" x14ac:dyDescent="0.25">
      <c r="A293" s="194"/>
      <c r="B293" s="12" t="s">
        <v>246</v>
      </c>
      <c r="C293" s="13">
        <v>4</v>
      </c>
      <c r="D293" s="13">
        <v>4</v>
      </c>
      <c r="E293" s="23">
        <v>2</v>
      </c>
    </row>
    <row r="294" spans="1:5" x14ac:dyDescent="0.25">
      <c r="A294" s="194"/>
      <c r="B294" s="12" t="s">
        <v>247</v>
      </c>
      <c r="C294" s="21"/>
      <c r="D294" s="21"/>
      <c r="E294" s="24"/>
    </row>
    <row r="295" spans="1:5" x14ac:dyDescent="0.25">
      <c r="A295" s="194"/>
      <c r="B295" s="12" t="s">
        <v>248</v>
      </c>
      <c r="C295" s="21"/>
      <c r="D295" s="21"/>
      <c r="E295" s="24"/>
    </row>
    <row r="296" spans="1:5" x14ac:dyDescent="0.25">
      <c r="A296" s="194"/>
      <c r="B296" s="12" t="s">
        <v>249</v>
      </c>
      <c r="C296" s="13">
        <v>20</v>
      </c>
      <c r="D296" s="13">
        <v>82</v>
      </c>
      <c r="E296" s="23">
        <v>0</v>
      </c>
    </row>
    <row r="297" spans="1:5" x14ac:dyDescent="0.25">
      <c r="A297" s="194"/>
      <c r="B297" s="12" t="s">
        <v>250</v>
      </c>
      <c r="C297" s="21"/>
      <c r="D297" s="21"/>
      <c r="E297" s="24"/>
    </row>
    <row r="298" spans="1:5" x14ac:dyDescent="0.25">
      <c r="A298" s="195"/>
      <c r="B298" s="12" t="s">
        <v>251</v>
      </c>
      <c r="C298" s="21"/>
      <c r="D298" s="21"/>
      <c r="E298" s="24"/>
    </row>
    <row r="299" spans="1:5" ht="16.7" customHeight="1" x14ac:dyDescent="0.25">
      <c r="A299" s="196" t="s">
        <v>186</v>
      </c>
      <c r="B299" s="197"/>
      <c r="C299" s="25">
        <v>29</v>
      </c>
      <c r="D299" s="25">
        <v>91</v>
      </c>
      <c r="E299" s="26">
        <v>3</v>
      </c>
    </row>
    <row r="300" spans="1:5" x14ac:dyDescent="0.25">
      <c r="A300" s="193" t="s">
        <v>252</v>
      </c>
      <c r="B300" s="12" t="s">
        <v>253</v>
      </c>
      <c r="C300" s="13">
        <v>23</v>
      </c>
      <c r="D300" s="13">
        <v>1</v>
      </c>
      <c r="E300" s="23">
        <v>0</v>
      </c>
    </row>
    <row r="301" spans="1:5" x14ac:dyDescent="0.25">
      <c r="A301" s="194"/>
      <c r="B301" s="12" t="s">
        <v>254</v>
      </c>
      <c r="C301" s="21"/>
      <c r="D301" s="21"/>
      <c r="E301" s="24"/>
    </row>
    <row r="302" spans="1:5" x14ac:dyDescent="0.25">
      <c r="A302" s="195"/>
      <c r="B302" s="12" t="s">
        <v>255</v>
      </c>
      <c r="C302" s="13">
        <v>26</v>
      </c>
      <c r="D302" s="13">
        <v>7</v>
      </c>
      <c r="E302" s="23">
        <v>0</v>
      </c>
    </row>
    <row r="303" spans="1:5" ht="16.7" customHeight="1" x14ac:dyDescent="0.25">
      <c r="A303" s="196" t="s">
        <v>186</v>
      </c>
      <c r="B303" s="197"/>
      <c r="C303" s="25">
        <v>49</v>
      </c>
      <c r="D303" s="25">
        <v>8</v>
      </c>
      <c r="E303" s="26">
        <v>0</v>
      </c>
    </row>
    <row r="304" spans="1:5" x14ac:dyDescent="0.25">
      <c r="A304" s="193" t="s">
        <v>256</v>
      </c>
      <c r="B304" s="12" t="s">
        <v>257</v>
      </c>
      <c r="C304" s="21"/>
      <c r="D304" s="21"/>
      <c r="E304" s="24"/>
    </row>
    <row r="305" spans="1:5" x14ac:dyDescent="0.25">
      <c r="A305" s="194"/>
      <c r="B305" s="12" t="s">
        <v>258</v>
      </c>
      <c r="C305" s="21"/>
      <c r="D305" s="21"/>
      <c r="E305" s="24"/>
    </row>
    <row r="306" spans="1:5" x14ac:dyDescent="0.25">
      <c r="A306" s="195"/>
      <c r="B306" s="12" t="s">
        <v>259</v>
      </c>
      <c r="C306" s="13">
        <v>9</v>
      </c>
      <c r="D306" s="13">
        <v>8</v>
      </c>
      <c r="E306" s="23">
        <v>0</v>
      </c>
    </row>
    <row r="307" spans="1:5" ht="16.7" customHeight="1" x14ac:dyDescent="0.25">
      <c r="A307" s="196" t="s">
        <v>186</v>
      </c>
      <c r="B307" s="197"/>
      <c r="C307" s="25">
        <v>9</v>
      </c>
      <c r="D307" s="25">
        <v>8</v>
      </c>
      <c r="E307" s="26">
        <v>0</v>
      </c>
    </row>
    <row r="308" spans="1:5" x14ac:dyDescent="0.25">
      <c r="A308" s="193" t="s">
        <v>260</v>
      </c>
      <c r="B308" s="12" t="s">
        <v>261</v>
      </c>
      <c r="C308" s="21"/>
      <c r="D308" s="21"/>
      <c r="E308" s="24"/>
    </row>
    <row r="309" spans="1:5" x14ac:dyDescent="0.25">
      <c r="A309" s="194"/>
      <c r="B309" s="12" t="s">
        <v>262</v>
      </c>
      <c r="C309" s="13">
        <v>7</v>
      </c>
      <c r="D309" s="13">
        <v>7</v>
      </c>
      <c r="E309" s="23">
        <v>0</v>
      </c>
    </row>
    <row r="310" spans="1:5" x14ac:dyDescent="0.25">
      <c r="A310" s="194"/>
      <c r="B310" s="12" t="s">
        <v>263</v>
      </c>
      <c r="C310" s="13">
        <v>2</v>
      </c>
      <c r="D310" s="13">
        <v>2</v>
      </c>
      <c r="E310" s="23">
        <v>0</v>
      </c>
    </row>
    <row r="311" spans="1:5" x14ac:dyDescent="0.25">
      <c r="A311" s="194"/>
      <c r="B311" s="12" t="s">
        <v>264</v>
      </c>
      <c r="C311" s="21"/>
      <c r="D311" s="21"/>
      <c r="E311" s="24"/>
    </row>
    <row r="312" spans="1:5" x14ac:dyDescent="0.25">
      <c r="A312" s="194"/>
      <c r="B312" s="12" t="s">
        <v>253</v>
      </c>
      <c r="C312" s="13">
        <v>37</v>
      </c>
      <c r="D312" s="13">
        <v>32</v>
      </c>
      <c r="E312" s="23">
        <v>0</v>
      </c>
    </row>
    <row r="313" spans="1:5" x14ac:dyDescent="0.25">
      <c r="A313" s="194"/>
      <c r="B313" s="12" t="s">
        <v>265</v>
      </c>
      <c r="C313" s="21"/>
      <c r="D313" s="21"/>
      <c r="E313" s="24"/>
    </row>
    <row r="314" spans="1:5" x14ac:dyDescent="0.25">
      <c r="A314" s="194"/>
      <c r="B314" s="12" t="s">
        <v>266</v>
      </c>
      <c r="C314" s="13">
        <v>27</v>
      </c>
      <c r="D314" s="13">
        <v>10</v>
      </c>
      <c r="E314" s="23">
        <v>20</v>
      </c>
    </row>
    <row r="315" spans="1:5" x14ac:dyDescent="0.25">
      <c r="A315" s="194"/>
      <c r="B315" s="12" t="s">
        <v>267</v>
      </c>
      <c r="C315" s="13">
        <v>209</v>
      </c>
      <c r="D315" s="13">
        <v>242</v>
      </c>
      <c r="E315" s="23">
        <v>0</v>
      </c>
    </row>
    <row r="316" spans="1:5" x14ac:dyDescent="0.25">
      <c r="A316" s="194"/>
      <c r="B316" s="12" t="s">
        <v>268</v>
      </c>
      <c r="C316" s="21"/>
      <c r="D316" s="21"/>
      <c r="E316" s="24"/>
    </row>
    <row r="317" spans="1:5" x14ac:dyDescent="0.25">
      <c r="A317" s="194"/>
      <c r="B317" s="12" t="s">
        <v>269</v>
      </c>
      <c r="C317" s="21"/>
      <c r="D317" s="21"/>
      <c r="E317" s="24"/>
    </row>
    <row r="318" spans="1:5" x14ac:dyDescent="0.25">
      <c r="A318" s="194"/>
      <c r="B318" s="12" t="s">
        <v>270</v>
      </c>
      <c r="C318" s="21"/>
      <c r="D318" s="21"/>
      <c r="E318" s="24"/>
    </row>
    <row r="319" spans="1:5" x14ac:dyDescent="0.25">
      <c r="A319" s="194"/>
      <c r="B319" s="12" t="s">
        <v>271</v>
      </c>
      <c r="C319" s="21"/>
      <c r="D319" s="21"/>
      <c r="E319" s="24"/>
    </row>
    <row r="320" spans="1:5" x14ac:dyDescent="0.25">
      <c r="A320" s="195"/>
      <c r="B320" s="12" t="s">
        <v>272</v>
      </c>
      <c r="C320" s="21"/>
      <c r="D320" s="21"/>
      <c r="E320" s="24"/>
    </row>
    <row r="321" spans="1:5" ht="16.7" customHeight="1" x14ac:dyDescent="0.25">
      <c r="A321" s="196" t="s">
        <v>186</v>
      </c>
      <c r="B321" s="197"/>
      <c r="C321" s="25">
        <v>282</v>
      </c>
      <c r="D321" s="25">
        <v>293</v>
      </c>
      <c r="E321" s="26">
        <v>20</v>
      </c>
    </row>
    <row r="322" spans="1:5" x14ac:dyDescent="0.25">
      <c r="A322" s="193" t="s">
        <v>273</v>
      </c>
      <c r="B322" s="12" t="s">
        <v>274</v>
      </c>
      <c r="C322" s="21"/>
      <c r="D322" s="21"/>
      <c r="E322" s="24"/>
    </row>
    <row r="323" spans="1:5" x14ac:dyDescent="0.25">
      <c r="A323" s="194"/>
      <c r="B323" s="12" t="s">
        <v>275</v>
      </c>
      <c r="C323" s="13">
        <v>11</v>
      </c>
      <c r="D323" s="13">
        <v>7</v>
      </c>
      <c r="E323" s="23">
        <v>3</v>
      </c>
    </row>
    <row r="324" spans="1:5" x14ac:dyDescent="0.25">
      <c r="A324" s="194"/>
      <c r="B324" s="12" t="s">
        <v>198</v>
      </c>
      <c r="C324" s="21"/>
      <c r="D324" s="21"/>
      <c r="E324" s="24"/>
    </row>
    <row r="325" spans="1:5" x14ac:dyDescent="0.25">
      <c r="A325" s="194"/>
      <c r="B325" s="12" t="s">
        <v>199</v>
      </c>
      <c r="C325" s="13">
        <v>57</v>
      </c>
      <c r="D325" s="13">
        <v>51</v>
      </c>
      <c r="E325" s="23">
        <v>9</v>
      </c>
    </row>
    <row r="326" spans="1:5" x14ac:dyDescent="0.25">
      <c r="A326" s="194"/>
      <c r="B326" s="12" t="s">
        <v>200</v>
      </c>
      <c r="C326" s="13">
        <v>3</v>
      </c>
      <c r="D326" s="13">
        <v>3</v>
      </c>
      <c r="E326" s="23">
        <v>0</v>
      </c>
    </row>
    <row r="327" spans="1:5" x14ac:dyDescent="0.25">
      <c r="A327" s="194"/>
      <c r="B327" s="12" t="s">
        <v>201</v>
      </c>
      <c r="C327" s="13">
        <v>36</v>
      </c>
      <c r="D327" s="13">
        <v>37</v>
      </c>
      <c r="E327" s="23">
        <v>9</v>
      </c>
    </row>
    <row r="328" spans="1:5" x14ac:dyDescent="0.25">
      <c r="A328" s="194"/>
      <c r="B328" s="12" t="s">
        <v>276</v>
      </c>
      <c r="C328" s="21"/>
      <c r="D328" s="21"/>
      <c r="E328" s="24"/>
    </row>
    <row r="329" spans="1:5" x14ac:dyDescent="0.25">
      <c r="A329" s="194"/>
      <c r="B329" s="12" t="s">
        <v>277</v>
      </c>
      <c r="C329" s="21"/>
      <c r="D329" s="21"/>
      <c r="E329" s="24"/>
    </row>
    <row r="330" spans="1:5" x14ac:dyDescent="0.25">
      <c r="A330" s="194"/>
      <c r="B330" s="12" t="s">
        <v>278</v>
      </c>
      <c r="C330" s="13">
        <v>4</v>
      </c>
      <c r="D330" s="13">
        <v>0</v>
      </c>
      <c r="E330" s="23">
        <v>0</v>
      </c>
    </row>
    <row r="331" spans="1:5" x14ac:dyDescent="0.25">
      <c r="A331" s="194"/>
      <c r="B331" s="12" t="s">
        <v>208</v>
      </c>
      <c r="C331" s="21"/>
      <c r="D331" s="21"/>
      <c r="E331" s="24"/>
    </row>
    <row r="332" spans="1:5" x14ac:dyDescent="0.25">
      <c r="A332" s="194"/>
      <c r="B332" s="12" t="s">
        <v>279</v>
      </c>
      <c r="C332" s="21"/>
      <c r="D332" s="21"/>
      <c r="E332" s="24"/>
    </row>
    <row r="333" spans="1:5" x14ac:dyDescent="0.25">
      <c r="A333" s="194"/>
      <c r="B333" s="12" t="s">
        <v>211</v>
      </c>
      <c r="C333" s="21"/>
      <c r="D333" s="21"/>
      <c r="E333" s="24"/>
    </row>
    <row r="334" spans="1:5" x14ac:dyDescent="0.25">
      <c r="A334" s="194"/>
      <c r="B334" s="12" t="s">
        <v>212</v>
      </c>
      <c r="C334" s="21"/>
      <c r="D334" s="21"/>
      <c r="E334" s="24"/>
    </row>
    <row r="335" spans="1:5" x14ac:dyDescent="0.25">
      <c r="A335" s="194"/>
      <c r="B335" s="12" t="s">
        <v>280</v>
      </c>
      <c r="C335" s="13">
        <v>846</v>
      </c>
      <c r="D335" s="13">
        <v>360</v>
      </c>
      <c r="E335" s="23">
        <v>83</v>
      </c>
    </row>
    <row r="336" spans="1:5" x14ac:dyDescent="0.25">
      <c r="A336" s="194"/>
      <c r="B336" s="12" t="s">
        <v>281</v>
      </c>
      <c r="C336" s="13">
        <v>1691</v>
      </c>
      <c r="D336" s="13">
        <v>1071</v>
      </c>
      <c r="E336" s="23">
        <v>0</v>
      </c>
    </row>
    <row r="337" spans="1:5" x14ac:dyDescent="0.25">
      <c r="A337" s="194"/>
      <c r="B337" s="12" t="s">
        <v>282</v>
      </c>
      <c r="C337" s="13">
        <v>14</v>
      </c>
      <c r="D337" s="13">
        <v>5</v>
      </c>
      <c r="E337" s="23">
        <v>1</v>
      </c>
    </row>
    <row r="338" spans="1:5" x14ac:dyDescent="0.25">
      <c r="A338" s="194"/>
      <c r="B338" s="12" t="s">
        <v>216</v>
      </c>
      <c r="C338" s="21"/>
      <c r="D338" s="21"/>
      <c r="E338" s="24"/>
    </row>
    <row r="339" spans="1:5" x14ac:dyDescent="0.25">
      <c r="A339" s="194"/>
      <c r="B339" s="12" t="s">
        <v>283</v>
      </c>
      <c r="C339" s="21"/>
      <c r="D339" s="21"/>
      <c r="E339" s="24"/>
    </row>
    <row r="340" spans="1:5" x14ac:dyDescent="0.25">
      <c r="A340" s="194"/>
      <c r="B340" s="12" t="s">
        <v>284</v>
      </c>
      <c r="C340" s="13">
        <v>3</v>
      </c>
      <c r="D340" s="13">
        <v>2</v>
      </c>
      <c r="E340" s="23">
        <v>0</v>
      </c>
    </row>
    <row r="341" spans="1:5" x14ac:dyDescent="0.25">
      <c r="A341" s="194"/>
      <c r="B341" s="12" t="s">
        <v>285</v>
      </c>
      <c r="C341" s="13">
        <v>10</v>
      </c>
      <c r="D341" s="13">
        <v>4</v>
      </c>
      <c r="E341" s="23">
        <v>2</v>
      </c>
    </row>
    <row r="342" spans="1:5" x14ac:dyDescent="0.25">
      <c r="A342" s="194"/>
      <c r="B342" s="12" t="s">
        <v>221</v>
      </c>
      <c r="C342" s="13">
        <v>94</v>
      </c>
      <c r="D342" s="13">
        <v>88</v>
      </c>
      <c r="E342" s="23">
        <v>0</v>
      </c>
    </row>
    <row r="343" spans="1:5" x14ac:dyDescent="0.25">
      <c r="A343" s="195"/>
      <c r="B343" s="12" t="s">
        <v>224</v>
      </c>
      <c r="C343" s="13">
        <v>263</v>
      </c>
      <c r="D343" s="13">
        <v>282</v>
      </c>
      <c r="E343" s="23">
        <v>9</v>
      </c>
    </row>
    <row r="344" spans="1:5" ht="16.7" customHeight="1" x14ac:dyDescent="0.25">
      <c r="A344" s="196" t="s">
        <v>186</v>
      </c>
      <c r="B344" s="197"/>
      <c r="C344" s="29">
        <v>3032</v>
      </c>
      <c r="D344" s="29">
        <v>1910</v>
      </c>
      <c r="E344" s="30">
        <v>116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960</v>
      </c>
      <c r="B1" s="101" t="s">
        <v>961</v>
      </c>
      <c r="C1" s="101" t="s">
        <v>962</v>
      </c>
      <c r="D1" s="101" t="s">
        <v>963</v>
      </c>
      <c r="E1" s="101" t="s">
        <v>964</v>
      </c>
      <c r="F1" s="101" t="s">
        <v>965</v>
      </c>
      <c r="G1" s="101" t="s">
        <v>966</v>
      </c>
      <c r="H1" s="101" t="s">
        <v>967</v>
      </c>
      <c r="I1" s="101" t="s">
        <v>968</v>
      </c>
      <c r="J1" s="101" t="s">
        <v>969</v>
      </c>
      <c r="K1" s="101" t="s">
        <v>970</v>
      </c>
      <c r="L1" s="101" t="s">
        <v>971</v>
      </c>
      <c r="M1" s="101" t="s">
        <v>972</v>
      </c>
      <c r="N1" s="101" t="s">
        <v>973</v>
      </c>
      <c r="O1" s="101" t="s">
        <v>974</v>
      </c>
      <c r="P1" s="101" t="s">
        <v>975</v>
      </c>
      <c r="Q1" s="101" t="s">
        <v>976</v>
      </c>
      <c r="R1" s="101" t="s">
        <v>977</v>
      </c>
      <c r="S1" s="101" t="s">
        <v>978</v>
      </c>
      <c r="T1" s="101" t="s">
        <v>979</v>
      </c>
      <c r="U1" s="101" t="s">
        <v>980</v>
      </c>
      <c r="V1" s="101" t="s">
        <v>981</v>
      </c>
      <c r="W1" s="101" t="s">
        <v>982</v>
      </c>
      <c r="AA1" s="101" t="s">
        <v>983</v>
      </c>
      <c r="AB1" s="101" t="s">
        <v>984</v>
      </c>
      <c r="AC1" s="101" t="s">
        <v>985</v>
      </c>
      <c r="AD1" s="101" t="s">
        <v>986</v>
      </c>
      <c r="AE1" s="101" t="s">
        <v>987</v>
      </c>
      <c r="AF1" s="101" t="s">
        <v>988</v>
      </c>
      <c r="AI1" s="101" t="s">
        <v>989</v>
      </c>
      <c r="AL1" s="101" t="s">
        <v>990</v>
      </c>
      <c r="AM1" s="101" t="s">
        <v>991</v>
      </c>
      <c r="AN1" s="101" t="s">
        <v>992</v>
      </c>
      <c r="AO1" s="101" t="s">
        <v>993</v>
      </c>
      <c r="AP1" s="101" t="s">
        <v>994</v>
      </c>
      <c r="AQ1" s="101" t="s">
        <v>995</v>
      </c>
      <c r="AR1" s="101" t="s">
        <v>996</v>
      </c>
      <c r="AS1" s="101" t="s">
        <v>997</v>
      </c>
      <c r="AT1" s="101" t="s">
        <v>998</v>
      </c>
      <c r="AU1" s="101" t="s">
        <v>999</v>
      </c>
      <c r="AV1" s="101" t="s">
        <v>1000</v>
      </c>
      <c r="AW1" s="101" t="s">
        <v>1001</v>
      </c>
      <c r="AX1" s="101" t="s">
        <v>1002</v>
      </c>
    </row>
    <row r="2" spans="1:50" x14ac:dyDescent="0.2">
      <c r="A2" s="102" t="s">
        <v>1026</v>
      </c>
      <c r="B2" s="102" t="s">
        <v>1019</v>
      </c>
      <c r="C2" s="102" t="s">
        <v>1009</v>
      </c>
      <c r="D2" s="102" t="s">
        <v>905</v>
      </c>
      <c r="E2" s="102" t="s">
        <v>905</v>
      </c>
      <c r="F2" s="102" t="s">
        <v>905</v>
      </c>
      <c r="G2" s="102" t="s">
        <v>933</v>
      </c>
      <c r="H2" s="102" t="s">
        <v>933</v>
      </c>
      <c r="I2" s="102" t="s">
        <v>905</v>
      </c>
      <c r="J2" s="102" t="s">
        <v>905</v>
      </c>
      <c r="K2" s="102" t="s">
        <v>905</v>
      </c>
      <c r="L2" s="102" t="s">
        <v>905</v>
      </c>
      <c r="M2" s="102" t="s">
        <v>905</v>
      </c>
      <c r="N2" s="102" t="s">
        <v>905</v>
      </c>
      <c r="O2" s="102" t="s">
        <v>905</v>
      </c>
      <c r="P2" s="102" t="s">
        <v>950</v>
      </c>
      <c r="Q2" s="102" t="s">
        <v>950</v>
      </c>
      <c r="R2" s="102" t="s">
        <v>704</v>
      </c>
      <c r="S2" s="102" t="s">
        <v>950</v>
      </c>
      <c r="T2" s="102" t="s">
        <v>950</v>
      </c>
      <c r="U2" s="102" t="s">
        <v>703</v>
      </c>
      <c r="V2" s="102" t="s">
        <v>25</v>
      </c>
      <c r="W2" s="102" t="s">
        <v>107</v>
      </c>
      <c r="AA2" s="102" t="s">
        <v>791</v>
      </c>
      <c r="AB2" s="102" t="s">
        <v>800</v>
      </c>
      <c r="AC2" s="102" t="s">
        <v>804</v>
      </c>
      <c r="AD2" s="102" t="s">
        <v>474</v>
      </c>
      <c r="AE2" s="102" t="s">
        <v>846</v>
      </c>
      <c r="AF2" s="102" t="s">
        <v>748</v>
      </c>
      <c r="AI2" s="102" t="s">
        <v>171</v>
      </c>
      <c r="AL2" s="102" t="s">
        <v>474</v>
      </c>
      <c r="AM2" s="102" t="s">
        <v>474</v>
      </c>
      <c r="AN2" s="102" t="s">
        <v>474</v>
      </c>
      <c r="AO2" s="102" t="s">
        <v>474</v>
      </c>
      <c r="AT2" s="102" t="s">
        <v>474</v>
      </c>
      <c r="AU2" s="102" t="s">
        <v>474</v>
      </c>
      <c r="AV2" s="102" t="s">
        <v>474</v>
      </c>
      <c r="AW2" s="102" t="s">
        <v>845</v>
      </c>
      <c r="AX2" s="102" t="s">
        <v>845</v>
      </c>
    </row>
    <row r="3" spans="1:50" x14ac:dyDescent="0.2">
      <c r="A3" s="102" t="s">
        <v>1027</v>
      </c>
      <c r="B3" s="102" t="s">
        <v>1020</v>
      </c>
      <c r="C3" s="102" t="s">
        <v>1010</v>
      </c>
      <c r="D3" s="102" t="s">
        <v>906</v>
      </c>
      <c r="E3" s="102" t="s">
        <v>906</v>
      </c>
      <c r="F3" s="102" t="s">
        <v>937</v>
      </c>
      <c r="G3" s="102" t="s">
        <v>906</v>
      </c>
      <c r="H3" s="102" t="s">
        <v>906</v>
      </c>
      <c r="I3" s="102" t="s">
        <v>906</v>
      </c>
      <c r="J3" s="102" t="s">
        <v>906</v>
      </c>
      <c r="K3" s="102" t="s">
        <v>906</v>
      </c>
      <c r="L3" s="102" t="s">
        <v>906</v>
      </c>
      <c r="M3" s="102" t="s">
        <v>907</v>
      </c>
      <c r="N3" s="102" t="s">
        <v>907</v>
      </c>
      <c r="O3" s="102" t="s">
        <v>906</v>
      </c>
      <c r="P3" s="102" t="s">
        <v>907</v>
      </c>
      <c r="Q3" s="102" t="s">
        <v>907</v>
      </c>
      <c r="R3" s="102" t="s">
        <v>705</v>
      </c>
      <c r="S3" s="102" t="s">
        <v>907</v>
      </c>
      <c r="T3" s="102" t="s">
        <v>907</v>
      </c>
      <c r="U3" s="102" t="s">
        <v>704</v>
      </c>
      <c r="V3" s="102" t="s">
        <v>26</v>
      </c>
      <c r="W3" s="102" t="s">
        <v>108</v>
      </c>
      <c r="AA3" s="102" t="s">
        <v>792</v>
      </c>
      <c r="AB3" s="102" t="s">
        <v>801</v>
      </c>
      <c r="AC3" s="102" t="s">
        <v>805</v>
      </c>
      <c r="AD3" s="102" t="s">
        <v>475</v>
      </c>
      <c r="AE3" s="102" t="s">
        <v>847</v>
      </c>
      <c r="AF3" s="102" t="s">
        <v>855</v>
      </c>
      <c r="AI3" s="102" t="s">
        <v>173</v>
      </c>
      <c r="AL3" s="102" t="s">
        <v>475</v>
      </c>
      <c r="AM3" s="102" t="s">
        <v>475</v>
      </c>
      <c r="AN3" s="102" t="s">
        <v>475</v>
      </c>
      <c r="AO3" s="102" t="s">
        <v>475</v>
      </c>
      <c r="AT3" s="102" t="s">
        <v>475</v>
      </c>
      <c r="AU3" s="102" t="s">
        <v>475</v>
      </c>
      <c r="AV3" s="102" t="s">
        <v>475</v>
      </c>
      <c r="AW3" s="102" t="s">
        <v>846</v>
      </c>
      <c r="AX3" s="102" t="s">
        <v>846</v>
      </c>
    </row>
    <row r="4" spans="1:50" x14ac:dyDescent="0.2">
      <c r="A4" s="102" t="s">
        <v>1028</v>
      </c>
      <c r="B4" s="102" t="s">
        <v>1021</v>
      </c>
      <c r="C4" s="102" t="s">
        <v>1011</v>
      </c>
      <c r="D4" s="102" t="s">
        <v>907</v>
      </c>
      <c r="E4" s="102" t="s">
        <v>907</v>
      </c>
      <c r="F4" s="102" t="s">
        <v>907</v>
      </c>
      <c r="G4" s="102" t="s">
        <v>907</v>
      </c>
      <c r="H4" s="102" t="s">
        <v>907</v>
      </c>
      <c r="I4" s="102" t="s">
        <v>907</v>
      </c>
      <c r="J4" s="102" t="s">
        <v>907</v>
      </c>
      <c r="K4" s="102" t="s">
        <v>907</v>
      </c>
      <c r="L4" s="102" t="s">
        <v>907</v>
      </c>
      <c r="M4" s="102" t="s">
        <v>911</v>
      </c>
      <c r="N4" s="102" t="s">
        <v>910</v>
      </c>
      <c r="O4" s="102" t="s">
        <v>907</v>
      </c>
      <c r="P4" s="102" t="s">
        <v>952</v>
      </c>
      <c r="Q4" s="102" t="s">
        <v>952</v>
      </c>
      <c r="R4" s="102" t="s">
        <v>706</v>
      </c>
      <c r="S4" s="102" t="s">
        <v>951</v>
      </c>
      <c r="T4" s="102" t="s">
        <v>952</v>
      </c>
      <c r="U4" s="102" t="s">
        <v>705</v>
      </c>
      <c r="V4" s="102" t="s">
        <v>27</v>
      </c>
      <c r="W4" s="102" t="s">
        <v>1035</v>
      </c>
      <c r="AA4" s="102" t="s">
        <v>796</v>
      </c>
      <c r="AC4" s="102" t="s">
        <v>806</v>
      </c>
      <c r="AD4" s="102" t="s">
        <v>476</v>
      </c>
      <c r="AE4" s="102" t="s">
        <v>848</v>
      </c>
      <c r="AF4" s="102" t="s">
        <v>856</v>
      </c>
      <c r="AI4" s="102" t="s">
        <v>174</v>
      </c>
      <c r="AL4" s="102" t="s">
        <v>476</v>
      </c>
      <c r="AM4" s="102" t="s">
        <v>476</v>
      </c>
      <c r="AN4" s="102" t="s">
        <v>476</v>
      </c>
      <c r="AO4" s="102" t="s">
        <v>476</v>
      </c>
      <c r="AT4" s="102" t="s">
        <v>476</v>
      </c>
      <c r="AV4" s="102" t="s">
        <v>476</v>
      </c>
      <c r="AW4" s="102" t="s">
        <v>847</v>
      </c>
      <c r="AX4" s="102" t="s">
        <v>456</v>
      </c>
    </row>
    <row r="5" spans="1:50" x14ac:dyDescent="0.2">
      <c r="A5" s="102" t="s">
        <v>694</v>
      </c>
      <c r="B5" s="102" t="s">
        <v>103</v>
      </c>
      <c r="C5" s="102" t="s">
        <v>146</v>
      </c>
      <c r="D5" s="102" t="s">
        <v>909</v>
      </c>
      <c r="E5" s="102" t="s">
        <v>909</v>
      </c>
      <c r="F5" s="102" t="s">
        <v>912</v>
      </c>
      <c r="G5" s="102" t="s">
        <v>913</v>
      </c>
      <c r="H5" s="102" t="s">
        <v>913</v>
      </c>
      <c r="I5" s="102" t="s">
        <v>909</v>
      </c>
      <c r="J5" s="102" t="s">
        <v>909</v>
      </c>
      <c r="K5" s="102" t="s">
        <v>909</v>
      </c>
      <c r="L5" s="102" t="s">
        <v>909</v>
      </c>
      <c r="M5" s="102" t="s">
        <v>921</v>
      </c>
      <c r="N5" s="102" t="s">
        <v>639</v>
      </c>
      <c r="O5" s="102" t="s">
        <v>909</v>
      </c>
      <c r="P5" s="102" t="s">
        <v>953</v>
      </c>
      <c r="Q5" s="102" t="s">
        <v>953</v>
      </c>
      <c r="R5" s="102" t="s">
        <v>707</v>
      </c>
      <c r="S5" s="102" t="s">
        <v>952</v>
      </c>
      <c r="T5" s="102" t="s">
        <v>954</v>
      </c>
      <c r="U5" s="102" t="s">
        <v>706</v>
      </c>
      <c r="V5" s="102" t="s">
        <v>28</v>
      </c>
      <c r="AA5" s="102" t="s">
        <v>797</v>
      </c>
      <c r="AD5" s="102" t="s">
        <v>477</v>
      </c>
      <c r="AE5" s="102" t="s">
        <v>456</v>
      </c>
      <c r="AF5" s="102" t="s">
        <v>695</v>
      </c>
      <c r="AI5" s="102" t="s">
        <v>175</v>
      </c>
      <c r="AL5" s="102" t="s">
        <v>477</v>
      </c>
      <c r="AM5" s="102" t="s">
        <v>477</v>
      </c>
      <c r="AN5" s="102" t="s">
        <v>477</v>
      </c>
      <c r="AO5" s="102" t="s">
        <v>477</v>
      </c>
      <c r="AT5" s="102" t="s">
        <v>478</v>
      </c>
      <c r="AV5" s="102" t="s">
        <v>477</v>
      </c>
      <c r="AW5" s="102" t="s">
        <v>848</v>
      </c>
    </row>
    <row r="6" spans="1:50" x14ac:dyDescent="0.2">
      <c r="A6" s="102" t="s">
        <v>1029</v>
      </c>
      <c r="B6" s="102" t="s">
        <v>104</v>
      </c>
      <c r="C6" s="102" t="s">
        <v>1012</v>
      </c>
      <c r="D6" s="102" t="s">
        <v>912</v>
      </c>
      <c r="E6" s="102" t="s">
        <v>639</v>
      </c>
      <c r="F6" s="102" t="s">
        <v>639</v>
      </c>
      <c r="G6" s="102" t="s">
        <v>639</v>
      </c>
      <c r="H6" s="102" t="s">
        <v>639</v>
      </c>
      <c r="I6" s="102" t="s">
        <v>913</v>
      </c>
      <c r="J6" s="102" t="s">
        <v>913</v>
      </c>
      <c r="K6" s="102" t="s">
        <v>639</v>
      </c>
      <c r="L6" s="102" t="s">
        <v>639</v>
      </c>
      <c r="M6" s="102" t="s">
        <v>922</v>
      </c>
      <c r="N6" s="102" t="s">
        <v>921</v>
      </c>
      <c r="O6" s="102" t="s">
        <v>913</v>
      </c>
      <c r="P6" s="102" t="s">
        <v>954</v>
      </c>
      <c r="Q6" s="102" t="s">
        <v>954</v>
      </c>
      <c r="R6" s="102" t="s">
        <v>708</v>
      </c>
      <c r="S6" s="102" t="s">
        <v>954</v>
      </c>
      <c r="T6" s="102" t="s">
        <v>955</v>
      </c>
      <c r="U6" s="102" t="s">
        <v>761</v>
      </c>
      <c r="V6" s="102" t="s">
        <v>29</v>
      </c>
      <c r="AD6" s="102" t="s">
        <v>478</v>
      </c>
      <c r="AE6" s="102" t="s">
        <v>849</v>
      </c>
      <c r="AI6" s="102" t="s">
        <v>176</v>
      </c>
      <c r="AL6" s="102" t="s">
        <v>478</v>
      </c>
      <c r="AM6" s="102" t="s">
        <v>478</v>
      </c>
      <c r="AN6" s="102" t="s">
        <v>478</v>
      </c>
      <c r="AO6" s="102" t="s">
        <v>478</v>
      </c>
      <c r="AV6" s="102" t="s">
        <v>478</v>
      </c>
      <c r="AW6" s="102" t="s">
        <v>456</v>
      </c>
    </row>
    <row r="7" spans="1:50" x14ac:dyDescent="0.2">
      <c r="B7" s="102" t="s">
        <v>105</v>
      </c>
      <c r="C7" s="102" t="s">
        <v>1014</v>
      </c>
      <c r="D7" s="102" t="s">
        <v>913</v>
      </c>
      <c r="E7" s="102" t="s">
        <v>918</v>
      </c>
      <c r="F7" s="102" t="s">
        <v>935</v>
      </c>
      <c r="G7" s="102" t="s">
        <v>920</v>
      </c>
      <c r="H7" s="102" t="s">
        <v>918</v>
      </c>
      <c r="I7" s="102" t="s">
        <v>639</v>
      </c>
      <c r="J7" s="102" t="s">
        <v>639</v>
      </c>
      <c r="K7" s="102" t="s">
        <v>918</v>
      </c>
      <c r="L7" s="102" t="s">
        <v>914</v>
      </c>
      <c r="M7" s="102" t="s">
        <v>929</v>
      </c>
      <c r="N7" s="102" t="s">
        <v>922</v>
      </c>
      <c r="O7" s="102" t="s">
        <v>639</v>
      </c>
      <c r="P7" s="102" t="s">
        <v>955</v>
      </c>
      <c r="Q7" s="102" t="s">
        <v>955</v>
      </c>
      <c r="R7" s="102" t="s">
        <v>709</v>
      </c>
      <c r="S7" s="102" t="s">
        <v>955</v>
      </c>
      <c r="AD7" s="102" t="s">
        <v>479</v>
      </c>
      <c r="AE7" s="102" t="s">
        <v>621</v>
      </c>
      <c r="AI7" s="102" t="s">
        <v>177</v>
      </c>
      <c r="AO7" s="102" t="s">
        <v>479</v>
      </c>
      <c r="AW7" s="102" t="s">
        <v>849</v>
      </c>
    </row>
    <row r="8" spans="1:50" x14ac:dyDescent="0.2">
      <c r="C8" s="102" t="s">
        <v>253</v>
      </c>
      <c r="D8" s="102" t="s">
        <v>639</v>
      </c>
      <c r="E8" s="102" t="s">
        <v>919</v>
      </c>
      <c r="F8" s="102" t="s">
        <v>915</v>
      </c>
      <c r="G8" s="102" t="s">
        <v>923</v>
      </c>
      <c r="H8" s="102" t="s">
        <v>919</v>
      </c>
      <c r="I8" s="102" t="s">
        <v>917</v>
      </c>
      <c r="J8" s="102" t="s">
        <v>917</v>
      </c>
      <c r="K8" s="102" t="s">
        <v>919</v>
      </c>
      <c r="L8" s="102" t="s">
        <v>916</v>
      </c>
      <c r="M8" s="102" t="s">
        <v>930</v>
      </c>
      <c r="O8" s="102" t="s">
        <v>917</v>
      </c>
      <c r="R8" s="102" t="s">
        <v>710</v>
      </c>
      <c r="AI8" s="102" t="s">
        <v>178</v>
      </c>
    </row>
    <row r="9" spans="1:50" x14ac:dyDescent="0.2">
      <c r="C9" s="102" t="s">
        <v>1015</v>
      </c>
      <c r="D9" s="102" t="s">
        <v>915</v>
      </c>
      <c r="E9" s="102" t="s">
        <v>920</v>
      </c>
      <c r="F9" s="102" t="s">
        <v>938</v>
      </c>
      <c r="G9" s="102" t="s">
        <v>925</v>
      </c>
      <c r="H9" s="102" t="s">
        <v>920</v>
      </c>
      <c r="I9" s="102" t="s">
        <v>919</v>
      </c>
      <c r="J9" s="102" t="s">
        <v>919</v>
      </c>
      <c r="K9" s="102" t="s">
        <v>921</v>
      </c>
      <c r="L9" s="102" t="s">
        <v>917</v>
      </c>
      <c r="O9" s="102" t="s">
        <v>919</v>
      </c>
      <c r="R9" s="102" t="s">
        <v>712</v>
      </c>
      <c r="AI9" s="102" t="s">
        <v>180</v>
      </c>
    </row>
    <row r="10" spans="1:50" x14ac:dyDescent="0.2">
      <c r="C10" s="102" t="s">
        <v>260</v>
      </c>
      <c r="D10" s="102" t="s">
        <v>917</v>
      </c>
      <c r="E10" s="102" t="s">
        <v>923</v>
      </c>
      <c r="F10" s="102" t="s">
        <v>845</v>
      </c>
      <c r="G10" s="102" t="s">
        <v>929</v>
      </c>
      <c r="H10" s="102" t="s">
        <v>921</v>
      </c>
      <c r="I10" s="102" t="s">
        <v>920</v>
      </c>
      <c r="J10" s="102" t="s">
        <v>920</v>
      </c>
      <c r="K10" s="102" t="s">
        <v>923</v>
      </c>
      <c r="L10" s="102" t="s">
        <v>918</v>
      </c>
      <c r="O10" s="102" t="s">
        <v>920</v>
      </c>
      <c r="AI10" s="102" t="s">
        <v>181</v>
      </c>
    </row>
    <row r="11" spans="1:50" x14ac:dyDescent="0.2">
      <c r="C11" s="102" t="s">
        <v>273</v>
      </c>
      <c r="D11" s="102" t="s">
        <v>918</v>
      </c>
      <c r="E11" s="102" t="s">
        <v>925</v>
      </c>
      <c r="F11" s="102" t="s">
        <v>939</v>
      </c>
      <c r="G11" s="102" t="s">
        <v>105</v>
      </c>
      <c r="H11" s="102" t="s">
        <v>923</v>
      </c>
      <c r="I11" s="102" t="s">
        <v>921</v>
      </c>
      <c r="J11" s="102" t="s">
        <v>921</v>
      </c>
      <c r="K11" s="102" t="s">
        <v>925</v>
      </c>
      <c r="L11" s="102" t="s">
        <v>919</v>
      </c>
      <c r="O11" s="102" t="s">
        <v>921</v>
      </c>
      <c r="AI11" s="102" t="s">
        <v>182</v>
      </c>
    </row>
    <row r="12" spans="1:50" x14ac:dyDescent="0.2">
      <c r="D12" s="102" t="s">
        <v>919</v>
      </c>
      <c r="E12" s="102" t="s">
        <v>928</v>
      </c>
      <c r="F12" s="102" t="s">
        <v>919</v>
      </c>
      <c r="H12" s="102" t="s">
        <v>925</v>
      </c>
      <c r="I12" s="102" t="s">
        <v>922</v>
      </c>
      <c r="J12" s="102" t="s">
        <v>922</v>
      </c>
      <c r="K12" s="102" t="s">
        <v>930</v>
      </c>
      <c r="L12" s="102" t="s">
        <v>921</v>
      </c>
      <c r="O12" s="102" t="s">
        <v>922</v>
      </c>
      <c r="AI12" s="102" t="s">
        <v>184</v>
      </c>
    </row>
    <row r="13" spans="1:50" x14ac:dyDescent="0.2">
      <c r="D13" s="102" t="s">
        <v>920</v>
      </c>
      <c r="E13" s="102" t="s">
        <v>929</v>
      </c>
      <c r="F13" s="102" t="s">
        <v>920</v>
      </c>
      <c r="H13" s="102" t="s">
        <v>105</v>
      </c>
      <c r="I13" s="102" t="s">
        <v>923</v>
      </c>
      <c r="J13" s="102" t="s">
        <v>923</v>
      </c>
      <c r="L13" s="102" t="s">
        <v>923</v>
      </c>
      <c r="O13" s="102" t="s">
        <v>923</v>
      </c>
      <c r="AI13" s="102" t="s">
        <v>105</v>
      </c>
    </row>
    <row r="14" spans="1:50" x14ac:dyDescent="0.2">
      <c r="D14" s="102" t="s">
        <v>921</v>
      </c>
      <c r="E14" s="102" t="s">
        <v>930</v>
      </c>
      <c r="F14" s="102" t="s">
        <v>921</v>
      </c>
      <c r="I14" s="102" t="s">
        <v>925</v>
      </c>
      <c r="J14" s="102" t="s">
        <v>925</v>
      </c>
      <c r="L14" s="102" t="s">
        <v>925</v>
      </c>
      <c r="O14" s="102" t="s">
        <v>925</v>
      </c>
    </row>
    <row r="15" spans="1:50" x14ac:dyDescent="0.2">
      <c r="D15" s="102" t="s">
        <v>922</v>
      </c>
      <c r="F15" s="102" t="s">
        <v>922</v>
      </c>
      <c r="I15" s="102" t="s">
        <v>105</v>
      </c>
      <c r="J15" s="102" t="s">
        <v>105</v>
      </c>
      <c r="L15" s="102" t="s">
        <v>930</v>
      </c>
      <c r="O15" s="102" t="s">
        <v>105</v>
      </c>
    </row>
    <row r="16" spans="1:50" x14ac:dyDescent="0.2">
      <c r="D16" s="102" t="s">
        <v>923</v>
      </c>
      <c r="F16" s="102" t="s">
        <v>923</v>
      </c>
    </row>
    <row r="17" spans="4:6" x14ac:dyDescent="0.2">
      <c r="D17" s="102" t="s">
        <v>925</v>
      </c>
      <c r="F17" s="102" t="s">
        <v>929</v>
      </c>
    </row>
    <row r="18" spans="4:6" x14ac:dyDescent="0.2">
      <c r="D18" s="102" t="s">
        <v>929</v>
      </c>
      <c r="F18" s="102" t="s">
        <v>105</v>
      </c>
    </row>
    <row r="19" spans="4:6" x14ac:dyDescent="0.2">
      <c r="D19" s="102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SUM(DatosViolenciaGénero!C52:C58)</f>
        <v>4738</v>
      </c>
      <c r="D4" s="96">
        <f>SUM(DatosViolenciaGénero!D52:D58)</f>
        <v>1062</v>
      </c>
    </row>
    <row r="5" spans="2:4" x14ac:dyDescent="0.2">
      <c r="B5" s="95" t="s">
        <v>907</v>
      </c>
      <c r="C5" s="96">
        <f>SUM(DatosViolenciaGénero!C59:C62)</f>
        <v>226</v>
      </c>
      <c r="D5" s="96">
        <f>SUM(DatosViolenciaGénero!D59:D62)</f>
        <v>218</v>
      </c>
    </row>
    <row r="6" spans="2:4" ht="12.75" customHeight="1" x14ac:dyDescent="0.2">
      <c r="B6" s="95" t="s">
        <v>951</v>
      </c>
      <c r="C6" s="96">
        <f>DatosViolenciaGénero!C63</f>
        <v>5</v>
      </c>
      <c r="D6" s="96">
        <f>DatosViolenciaGénero!D63</f>
        <v>0</v>
      </c>
    </row>
    <row r="7" spans="2:4" ht="12.75" customHeight="1" x14ac:dyDescent="0.2">
      <c r="B7" s="95" t="s">
        <v>952</v>
      </c>
      <c r="C7" s="96">
        <f>SUM(DatosViolenciaGénero!C64:C66)</f>
        <v>13</v>
      </c>
      <c r="D7" s="96">
        <f>SUM(DatosViolenciaGénero!D64:D66)</f>
        <v>5</v>
      </c>
    </row>
    <row r="8" spans="2:4" ht="12.75" customHeight="1" x14ac:dyDescent="0.2">
      <c r="B8" s="95" t="s">
        <v>953</v>
      </c>
      <c r="C8" s="96">
        <f>DatosViolenciaGénero!C71</f>
        <v>0</v>
      </c>
      <c r="D8" s="96">
        <f>DatosViolenciaGénero!D71</f>
        <v>0</v>
      </c>
    </row>
    <row r="9" spans="2:4" ht="12.75" customHeight="1" x14ac:dyDescent="0.2">
      <c r="B9" s="95" t="s">
        <v>954</v>
      </c>
      <c r="C9" s="96">
        <f>DatosViolenciaGénero!C67</f>
        <v>1</v>
      </c>
      <c r="D9" s="96">
        <f>DatosViolenciaGénero!D67</f>
        <v>3</v>
      </c>
    </row>
    <row r="10" spans="2:4" ht="12.75" customHeight="1" x14ac:dyDescent="0.2">
      <c r="B10" s="95" t="s">
        <v>955</v>
      </c>
      <c r="C10" s="96">
        <f>SUM(DatosViolenciaGénero!C68:C71)</f>
        <v>498</v>
      </c>
      <c r="D10" s="96">
        <f>SUM(DatosViolenciaGénero!D68:D71)</f>
        <v>296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957</v>
      </c>
      <c r="C15" s="98">
        <f>DatosViolenciaGénero!C33</f>
        <v>322</v>
      </c>
    </row>
    <row r="16" spans="2:4" ht="13.5" thickBot="1" x14ac:dyDescent="0.25">
      <c r="B16" s="99" t="s">
        <v>958</v>
      </c>
      <c r="C16" s="100">
        <f>DatosViolenciaGénero!C34</f>
        <v>584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SUM(DatosViolenciaDoméstica!C40:C46)</f>
        <v>787</v>
      </c>
      <c r="D4" s="96">
        <f>SUM(DatosViolenciaDoméstica!D40:D46)</f>
        <v>246</v>
      </c>
    </row>
    <row r="5" spans="2:4" x14ac:dyDescent="0.2">
      <c r="B5" s="95" t="s">
        <v>907</v>
      </c>
      <c r="C5" s="96">
        <f>SUM(DatosViolenciaDoméstica!C47:C50)</f>
        <v>65</v>
      </c>
      <c r="D5" s="96">
        <f>SUM(DatosViolenciaDoméstica!D47:D50)</f>
        <v>31</v>
      </c>
    </row>
    <row r="6" spans="2:4" ht="12.75" customHeight="1" x14ac:dyDescent="0.2">
      <c r="B6" s="95" t="s">
        <v>951</v>
      </c>
      <c r="C6" s="96">
        <f>DatosViolenciaDoméstica!C51</f>
        <v>0</v>
      </c>
      <c r="D6" s="96">
        <f>DatosViolenciaDoméstica!D51</f>
        <v>0</v>
      </c>
    </row>
    <row r="7" spans="2:4" ht="12.75" customHeight="1" x14ac:dyDescent="0.2">
      <c r="B7" s="95" t="s">
        <v>952</v>
      </c>
      <c r="C7" s="96">
        <f>SUM(DatosViolenciaDoméstica!C52:C54)</f>
        <v>6</v>
      </c>
      <c r="D7" s="96">
        <f>SUM(DatosViolenciaDoméstica!D52:D54)</f>
        <v>3</v>
      </c>
    </row>
    <row r="8" spans="2:4" ht="12.75" customHeight="1" x14ac:dyDescent="0.2">
      <c r="B8" s="95" t="s">
        <v>953</v>
      </c>
      <c r="C8" s="96">
        <f>DatosViolenciaDoméstica!C58</f>
        <v>901</v>
      </c>
      <c r="D8" s="96">
        <f>DatosViolenciaDoméstica!D58</f>
        <v>315</v>
      </c>
    </row>
    <row r="9" spans="2:4" ht="12.75" customHeight="1" x14ac:dyDescent="0.2">
      <c r="B9" s="95" t="s">
        <v>954</v>
      </c>
      <c r="C9" s="96">
        <f>DatosViolenciaDoméstica!C55</f>
        <v>41</v>
      </c>
      <c r="D9" s="96">
        <f>DatosViolenciaDoméstica!D55</f>
        <v>34</v>
      </c>
    </row>
    <row r="10" spans="2:4" ht="12.75" customHeight="1" x14ac:dyDescent="0.2">
      <c r="B10" s="95" t="s">
        <v>955</v>
      </c>
      <c r="C10" s="96">
        <f>SUM(DatosViolenciaDoméstica!C56:C58)</f>
        <v>903</v>
      </c>
      <c r="D10" s="96">
        <f>SUM(DatosViolenciaDoméstica!D56:D58)</f>
        <v>316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7" t="s">
        <v>957</v>
      </c>
      <c r="C15" s="98">
        <f>DatosViolenciaDoméstica!C30</f>
        <v>61</v>
      </c>
    </row>
    <row r="16" spans="2:4" ht="13.5" thickBot="1" x14ac:dyDescent="0.25">
      <c r="B16" s="99" t="s">
        <v>958</v>
      </c>
      <c r="C16" s="100">
        <f>DatosViolenciaDoméstica!C31</f>
        <v>75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940</v>
      </c>
      <c r="C3" s="227"/>
    </row>
    <row r="4" spans="2:3" x14ac:dyDescent="0.2">
      <c r="B4" s="89" t="s">
        <v>941</v>
      </c>
      <c r="C4" s="90">
        <f>DatosMenores!C61</f>
        <v>0</v>
      </c>
    </row>
    <row r="5" spans="2:3" x14ac:dyDescent="0.2">
      <c r="B5" s="89" t="s">
        <v>942</v>
      </c>
      <c r="C5" s="91">
        <f>DatosMenores!C62</f>
        <v>1380</v>
      </c>
    </row>
    <row r="6" spans="2:3" x14ac:dyDescent="0.2">
      <c r="B6" s="89" t="s">
        <v>943</v>
      </c>
      <c r="C6" s="91">
        <f>DatosMenores!C63</f>
        <v>0</v>
      </c>
    </row>
    <row r="7" spans="2:3" ht="25.5" x14ac:dyDescent="0.2">
      <c r="B7" s="89" t="s">
        <v>944</v>
      </c>
      <c r="C7" s="91">
        <f>DatosMenores!C66</f>
        <v>41</v>
      </c>
    </row>
    <row r="8" spans="2:3" ht="25.5" x14ac:dyDescent="0.2">
      <c r="B8" s="89" t="s">
        <v>684</v>
      </c>
      <c r="C8" s="91">
        <f>DatosMenores!C67</f>
        <v>0</v>
      </c>
    </row>
    <row r="9" spans="2:3" ht="25.5" x14ac:dyDescent="0.2">
      <c r="B9" s="89" t="s">
        <v>945</v>
      </c>
      <c r="C9" s="91">
        <f>DatosMenores!C68</f>
        <v>13</v>
      </c>
    </row>
    <row r="10" spans="2:3" ht="25.5" x14ac:dyDescent="0.2">
      <c r="B10" s="89" t="s">
        <v>223</v>
      </c>
      <c r="C10" s="91">
        <f>DatosMenores!C70</f>
        <v>0</v>
      </c>
    </row>
    <row r="11" spans="2:3" x14ac:dyDescent="0.2">
      <c r="B11" s="89" t="s">
        <v>946</v>
      </c>
      <c r="C11" s="91">
        <f>DatosMenores!C69</f>
        <v>6</v>
      </c>
    </row>
    <row r="12" spans="2:3" x14ac:dyDescent="0.2">
      <c r="B12" s="89" t="s">
        <v>947</v>
      </c>
      <c r="C12" s="91">
        <f>DatosMenores!C71</f>
        <v>0</v>
      </c>
    </row>
    <row r="13" spans="2:3" ht="25.5" x14ac:dyDescent="0.2">
      <c r="B13" s="89" t="s">
        <v>948</v>
      </c>
      <c r="C13" s="91">
        <f>DatosMenores!C64</f>
        <v>69</v>
      </c>
    </row>
    <row r="14" spans="2:3" ht="25.5" x14ac:dyDescent="0.2">
      <c r="B14" s="89" t="s">
        <v>949</v>
      </c>
      <c r="C14" s="91">
        <f>DatosMenores!C65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894</v>
      </c>
    </row>
    <row r="4" spans="2:13" ht="39" thickBot="1" x14ac:dyDescent="0.25">
      <c r="B4" s="56" t="s">
        <v>287</v>
      </c>
      <c r="C4" s="57" t="s">
        <v>895</v>
      </c>
      <c r="D4" s="57" t="s">
        <v>896</v>
      </c>
      <c r="E4" s="57" t="s">
        <v>897</v>
      </c>
      <c r="F4" s="57" t="s">
        <v>898</v>
      </c>
      <c r="G4" s="57" t="s">
        <v>899</v>
      </c>
      <c r="H4" s="57" t="s">
        <v>900</v>
      </c>
      <c r="I4" s="57" t="s">
        <v>901</v>
      </c>
      <c r="J4" s="57" t="s">
        <v>902</v>
      </c>
      <c r="K4" s="57" t="s">
        <v>298</v>
      </c>
      <c r="L4" s="57" t="s">
        <v>903</v>
      </c>
      <c r="M4" s="58" t="s">
        <v>300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287</v>
      </c>
      <c r="E10" s="69" t="s">
        <v>897</v>
      </c>
      <c r="F10" s="69" t="s">
        <v>898</v>
      </c>
      <c r="G10" s="69" t="s">
        <v>899</v>
      </c>
      <c r="H10" s="69" t="s">
        <v>900</v>
      </c>
      <c r="I10" s="69" t="s">
        <v>901</v>
      </c>
      <c r="J10" s="69" t="s">
        <v>902</v>
      </c>
      <c r="K10" s="69" t="s">
        <v>903</v>
      </c>
      <c r="L10" s="70" t="s">
        <v>300</v>
      </c>
      <c r="M10" s="71"/>
    </row>
    <row r="11" spans="2:13" ht="13.15" customHeight="1" x14ac:dyDescent="0.2">
      <c r="B11" s="228" t="s">
        <v>905</v>
      </c>
      <c r="C11" s="228"/>
      <c r="D11" s="72">
        <f>DatosDelitos!B5+DatosDelitos!B13-DatosDelitos!B17</f>
        <v>22712</v>
      </c>
      <c r="E11" s="73">
        <f>DatosDelitos!G5+DatosDelitos!G13-DatosDelitos!G17</f>
        <v>852</v>
      </c>
      <c r="F11" s="73">
        <f>DatosDelitos!H5+DatosDelitos!H13-DatosDelitos!H17</f>
        <v>767</v>
      </c>
      <c r="G11" s="73">
        <f>DatosDelitos!I5+DatosDelitos!I13-DatosDelitos!I17</f>
        <v>29</v>
      </c>
      <c r="H11" s="74">
        <f>DatosDelitos!J5+DatosDelitos!J13-DatosDelitos!J17</f>
        <v>56</v>
      </c>
      <c r="I11" s="74">
        <f>DatosDelitos!K5+DatosDelitos!K13-DatosDelitos!K17</f>
        <v>17</v>
      </c>
      <c r="J11" s="74">
        <f>DatosDelitos!L5+DatosDelitos!L13-DatosDelitos!L17</f>
        <v>14</v>
      </c>
      <c r="K11" s="74">
        <f>DatosDelitos!N5+DatosDelitos!N13-DatosDelitos!N17</f>
        <v>41</v>
      </c>
      <c r="L11" s="75">
        <f>DatosDelitos!O5+DatosDelitos!O13-DatosDelitos!O17</f>
        <v>629</v>
      </c>
    </row>
    <row r="12" spans="2:13" ht="13.15" customHeight="1" x14ac:dyDescent="0.2">
      <c r="B12" s="229" t="s">
        <v>274</v>
      </c>
      <c r="C12" s="229"/>
      <c r="D12" s="76">
        <f>DatosDelitos!B10</f>
        <v>1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316</v>
      </c>
      <c r="C13" s="229"/>
      <c r="D13" s="76">
        <f>DatosDelitos!B20</f>
        <v>1</v>
      </c>
      <c r="E13" s="77">
        <f>DatosDelitos!G20</f>
        <v>1</v>
      </c>
      <c r="F13" s="77">
        <f>DatosDelitos!H20</f>
        <v>1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319</v>
      </c>
      <c r="C14" s="229"/>
      <c r="D14" s="76">
        <f>DatosDelitos!B23</f>
        <v>2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906</v>
      </c>
      <c r="C15" s="229"/>
      <c r="D15" s="76">
        <f>DatosDelitos!B17+DatosDelitos!B44</f>
        <v>4730</v>
      </c>
      <c r="E15" s="77">
        <f>DatosDelitos!G17+DatosDelitos!G44</f>
        <v>753</v>
      </c>
      <c r="F15" s="77">
        <f>DatosDelitos!H16+DatosDelitos!H44</f>
        <v>84</v>
      </c>
      <c r="G15" s="77">
        <f>DatosDelitos!I17+DatosDelitos!I44</f>
        <v>3</v>
      </c>
      <c r="H15" s="77">
        <f>DatosDelitos!J17+DatosDelitos!J44</f>
        <v>5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33</v>
      </c>
      <c r="L15" s="78">
        <f>DatosDelitos!O17+DatosDelitos!O44</f>
        <v>762</v>
      </c>
    </row>
    <row r="16" spans="2:13" ht="13.15" customHeight="1" x14ac:dyDescent="0.2">
      <c r="B16" s="229" t="s">
        <v>907</v>
      </c>
      <c r="C16" s="229"/>
      <c r="D16" s="76">
        <f>DatosDelitos!B30</f>
        <v>1602</v>
      </c>
      <c r="E16" s="77">
        <f>DatosDelitos!G30</f>
        <v>278</v>
      </c>
      <c r="F16" s="77">
        <f>DatosDelitos!H30</f>
        <v>395</v>
      </c>
      <c r="G16" s="77">
        <f>DatosDelitos!I30</f>
        <v>1</v>
      </c>
      <c r="H16" s="77">
        <f>DatosDelitos!J30</f>
        <v>4</v>
      </c>
      <c r="I16" s="77">
        <f>DatosDelitos!K30</f>
        <v>2</v>
      </c>
      <c r="J16" s="77">
        <f>DatosDelitos!L30</f>
        <v>1</v>
      </c>
      <c r="K16" s="77">
        <f>DatosDelitos!N30</f>
        <v>3</v>
      </c>
      <c r="L16" s="78">
        <f>DatosDelitos!O30</f>
        <v>368</v>
      </c>
    </row>
    <row r="17" spans="2:12" ht="13.15" customHeight="1" x14ac:dyDescent="0.2">
      <c r="B17" s="230" t="s">
        <v>908</v>
      </c>
      <c r="C17" s="230"/>
      <c r="D17" s="76">
        <f>DatosDelitos!B42-DatosDelitos!B44</f>
        <v>47</v>
      </c>
      <c r="E17" s="77">
        <f>DatosDelitos!G42-DatosDelitos!G44</f>
        <v>5</v>
      </c>
      <c r="F17" s="77">
        <f>DatosDelitos!H42-DatosDelitos!H44</f>
        <v>5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2</v>
      </c>
    </row>
    <row r="18" spans="2:12" ht="13.15" customHeight="1" x14ac:dyDescent="0.2">
      <c r="B18" s="229" t="s">
        <v>909</v>
      </c>
      <c r="C18" s="229"/>
      <c r="D18" s="76">
        <f>DatosDelitos!B50</f>
        <v>523</v>
      </c>
      <c r="E18" s="77">
        <f>DatosDelitos!G50</f>
        <v>118</v>
      </c>
      <c r="F18" s="77">
        <f>DatosDelitos!H50</f>
        <v>104</v>
      </c>
      <c r="G18" s="77">
        <f>DatosDelitos!I50</f>
        <v>37</v>
      </c>
      <c r="H18" s="77">
        <f>DatosDelitos!J50</f>
        <v>90</v>
      </c>
      <c r="I18" s="77">
        <f>DatosDelitos!K50</f>
        <v>0</v>
      </c>
      <c r="J18" s="77">
        <f>DatosDelitos!L50</f>
        <v>0</v>
      </c>
      <c r="K18" s="77">
        <f>DatosDelitos!N50</f>
        <v>20</v>
      </c>
      <c r="L18" s="78">
        <f>DatosDelitos!O50</f>
        <v>105</v>
      </c>
    </row>
    <row r="19" spans="2:12" ht="13.15" customHeight="1" x14ac:dyDescent="0.2">
      <c r="B19" s="229" t="s">
        <v>910</v>
      </c>
      <c r="C19" s="229"/>
      <c r="D19" s="76">
        <f>DatosDelitos!B72</f>
        <v>10</v>
      </c>
      <c r="E19" s="77">
        <f>DatosDelitos!G72</f>
        <v>3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1</v>
      </c>
      <c r="K19" s="77">
        <f>DatosDelitos!N72</f>
        <v>0</v>
      </c>
      <c r="L19" s="78">
        <f>DatosDelitos!O72</f>
        <v>2</v>
      </c>
    </row>
    <row r="20" spans="2:12" ht="27" customHeight="1" x14ac:dyDescent="0.2">
      <c r="B20" s="229" t="s">
        <v>911</v>
      </c>
      <c r="C20" s="229"/>
      <c r="D20" s="76">
        <f>DatosDelitos!B74</f>
        <v>63</v>
      </c>
      <c r="E20" s="77">
        <f>DatosDelitos!G74</f>
        <v>16</v>
      </c>
      <c r="F20" s="77">
        <f>DatosDelitos!H74</f>
        <v>17</v>
      </c>
      <c r="G20" s="77">
        <f>DatosDelitos!I74</f>
        <v>0</v>
      </c>
      <c r="H20" s="77">
        <f>DatosDelitos!J74</f>
        <v>0</v>
      </c>
      <c r="I20" s="77">
        <f>DatosDelitos!K74</f>
        <v>4</v>
      </c>
      <c r="J20" s="77">
        <f>DatosDelitos!L74</f>
        <v>0</v>
      </c>
      <c r="K20" s="77">
        <f>DatosDelitos!N74</f>
        <v>0</v>
      </c>
      <c r="L20" s="78">
        <f>DatosDelitos!O74</f>
        <v>19</v>
      </c>
    </row>
    <row r="21" spans="2:12" ht="13.15" customHeight="1" x14ac:dyDescent="0.2">
      <c r="B21" s="230" t="s">
        <v>912</v>
      </c>
      <c r="C21" s="230"/>
      <c r="D21" s="76">
        <f>DatosDelitos!B81</f>
        <v>190</v>
      </c>
      <c r="E21" s="77">
        <f>DatosDelitos!G81</f>
        <v>13</v>
      </c>
      <c r="F21" s="77">
        <f>DatosDelitos!H81</f>
        <v>15</v>
      </c>
      <c r="G21" s="77">
        <f>DatosDelitos!I81</f>
        <v>0</v>
      </c>
      <c r="H21" s="77">
        <f>DatosDelitos!J81</f>
        <v>0</v>
      </c>
      <c r="I21" s="77">
        <f>DatosDelitos!K81</f>
        <v>0</v>
      </c>
      <c r="J21" s="77">
        <f>DatosDelitos!L81</f>
        <v>0</v>
      </c>
      <c r="K21" s="77">
        <f>DatosDelitos!N81</f>
        <v>0</v>
      </c>
      <c r="L21" s="78">
        <f>DatosDelitos!O81</f>
        <v>19</v>
      </c>
    </row>
    <row r="22" spans="2:12" ht="13.15" customHeight="1" x14ac:dyDescent="0.2">
      <c r="B22" s="229" t="s">
        <v>913</v>
      </c>
      <c r="C22" s="229"/>
      <c r="D22" s="76">
        <f>DatosDelitos!B84</f>
        <v>993</v>
      </c>
      <c r="E22" s="77">
        <f>DatosDelitos!G84</f>
        <v>534</v>
      </c>
      <c r="F22" s="77">
        <f>DatosDelitos!H84</f>
        <v>366</v>
      </c>
      <c r="G22" s="77">
        <f>DatosDelitos!I84</f>
        <v>0</v>
      </c>
      <c r="H22" s="77">
        <f>DatosDelitos!J84</f>
        <v>0</v>
      </c>
      <c r="I22" s="77">
        <f>DatosDelitos!K84</f>
        <v>0</v>
      </c>
      <c r="J22" s="77">
        <f>DatosDelitos!L84</f>
        <v>0</v>
      </c>
      <c r="K22" s="77">
        <f>DatosDelitos!N84</f>
        <v>0</v>
      </c>
      <c r="L22" s="78">
        <f>DatosDelitos!O84</f>
        <v>318</v>
      </c>
    </row>
    <row r="23" spans="2:12" ht="13.15" customHeight="1" x14ac:dyDescent="0.2">
      <c r="B23" s="229" t="s">
        <v>639</v>
      </c>
      <c r="C23" s="229"/>
      <c r="D23" s="76">
        <f>DatosDelitos!B96</f>
        <v>9909</v>
      </c>
      <c r="E23" s="77">
        <f>DatosDelitos!G96</f>
        <v>2939</v>
      </c>
      <c r="F23" s="77">
        <f>DatosDelitos!H96</f>
        <v>2369</v>
      </c>
      <c r="G23" s="77">
        <f>DatosDelitos!I96</f>
        <v>2</v>
      </c>
      <c r="H23" s="77">
        <f>DatosDelitos!J96</f>
        <v>8</v>
      </c>
      <c r="I23" s="77">
        <f>DatosDelitos!K96</f>
        <v>0</v>
      </c>
      <c r="J23" s="77">
        <f>DatosDelitos!L96</f>
        <v>1</v>
      </c>
      <c r="K23" s="77">
        <f>DatosDelitos!N96</f>
        <v>182</v>
      </c>
      <c r="L23" s="78">
        <f>DatosDelitos!O96</f>
        <v>2396</v>
      </c>
    </row>
    <row r="24" spans="2:12" ht="27" customHeight="1" x14ac:dyDescent="0.2">
      <c r="B24" s="229" t="s">
        <v>914</v>
      </c>
      <c r="C24" s="229"/>
      <c r="D24" s="76">
        <f>DatosDelitos!B130</f>
        <v>18</v>
      </c>
      <c r="E24" s="77">
        <f>DatosDelitos!G130</f>
        <v>25</v>
      </c>
      <c r="F24" s="77">
        <f>DatosDelitos!H130</f>
        <v>18</v>
      </c>
      <c r="G24" s="77">
        <f>DatosDelitos!I130</f>
        <v>0</v>
      </c>
      <c r="H24" s="77">
        <f>DatosDelitos!J130</f>
        <v>1</v>
      </c>
      <c r="I24" s="77">
        <f>DatosDelitos!K130</f>
        <v>0</v>
      </c>
      <c r="J24" s="77">
        <f>DatosDelitos!L130</f>
        <v>0</v>
      </c>
      <c r="K24" s="77">
        <f>DatosDelitos!N130</f>
        <v>0</v>
      </c>
      <c r="L24" s="78">
        <f>DatosDelitos!O130</f>
        <v>12</v>
      </c>
    </row>
    <row r="25" spans="2:12" ht="13.15" customHeight="1" x14ac:dyDescent="0.2">
      <c r="B25" s="229" t="s">
        <v>915</v>
      </c>
      <c r="C25" s="229"/>
      <c r="D25" s="76">
        <f>DatosDelitos!B136</f>
        <v>281</v>
      </c>
      <c r="E25" s="77">
        <f>DatosDelitos!G136</f>
        <v>14</v>
      </c>
      <c r="F25" s="77">
        <f>DatosDelitos!H136</f>
        <v>13</v>
      </c>
      <c r="G25" s="77">
        <f>DatosDelitos!I136</f>
        <v>0</v>
      </c>
      <c r="H25" s="77">
        <f>DatosDelitos!J136</f>
        <v>0</v>
      </c>
      <c r="I25" s="77">
        <f>DatosDelitos!K136</f>
        <v>0</v>
      </c>
      <c r="J25" s="77">
        <f>DatosDelitos!L136</f>
        <v>0</v>
      </c>
      <c r="K25" s="77">
        <f>DatosDelitos!N136</f>
        <v>0</v>
      </c>
      <c r="L25" s="78">
        <f>DatosDelitos!O136</f>
        <v>17</v>
      </c>
    </row>
    <row r="26" spans="2:12" ht="13.15" customHeight="1" x14ac:dyDescent="0.2">
      <c r="B26" s="230" t="s">
        <v>916</v>
      </c>
      <c r="C26" s="230"/>
      <c r="D26" s="76">
        <f>DatosDelitos!B143</f>
        <v>0</v>
      </c>
      <c r="E26" s="77">
        <f>DatosDelitos!G143</f>
        <v>0</v>
      </c>
      <c r="F26" s="77">
        <f>DatosDelitos!H143</f>
        <v>0</v>
      </c>
      <c r="G26" s="77">
        <f>DatosDelitos!I143</f>
        <v>0</v>
      </c>
      <c r="H26" s="77">
        <f>DatosDelitos!J143</f>
        <v>2</v>
      </c>
      <c r="I26" s="77">
        <f>DatosDelitos!K143</f>
        <v>0</v>
      </c>
      <c r="J26" s="77">
        <f>DatosDelitos!L143</f>
        <v>0</v>
      </c>
      <c r="K26" s="77">
        <f>DatosDelitos!N143</f>
        <v>0</v>
      </c>
      <c r="L26" s="78">
        <f>DatosDelitos!O143</f>
        <v>1</v>
      </c>
    </row>
    <row r="27" spans="2:12" ht="38.25" customHeight="1" x14ac:dyDescent="0.2">
      <c r="B27" s="229" t="s">
        <v>917</v>
      </c>
      <c r="C27" s="229"/>
      <c r="D27" s="76">
        <f>DatosDelitos!B146</f>
        <v>145</v>
      </c>
      <c r="E27" s="77">
        <f>DatosDelitos!G146</f>
        <v>95</v>
      </c>
      <c r="F27" s="77">
        <f>DatosDelitos!H146</f>
        <v>90</v>
      </c>
      <c r="G27" s="77">
        <f>DatosDelitos!I146</f>
        <v>0</v>
      </c>
      <c r="H27" s="77">
        <f>DatosDelitos!J146</f>
        <v>2</v>
      </c>
      <c r="I27" s="77">
        <f>DatosDelitos!K146</f>
        <v>0</v>
      </c>
      <c r="J27" s="77">
        <f>DatosDelitos!L146</f>
        <v>0</v>
      </c>
      <c r="K27" s="77">
        <f>DatosDelitos!N146</f>
        <v>0</v>
      </c>
      <c r="L27" s="78">
        <f>DatosDelitos!O146</f>
        <v>85</v>
      </c>
    </row>
    <row r="28" spans="2:12" ht="13.15" customHeight="1" x14ac:dyDescent="0.2">
      <c r="B28" s="229" t="s">
        <v>918</v>
      </c>
      <c r="C28" s="229"/>
      <c r="D28" s="76">
        <f>DatosDelitos!B155+SUM(DatosDelitos!B166:B171)</f>
        <v>128</v>
      </c>
      <c r="E28" s="77">
        <f>DatosDelitos!G155+SUM(DatosDelitos!G166:G171)</f>
        <v>22</v>
      </c>
      <c r="F28" s="77">
        <f>DatosDelitos!H155+SUM(DatosDelitos!H166:H171)</f>
        <v>8</v>
      </c>
      <c r="G28" s="77">
        <f>DatosDelitos!I155+SUM(DatosDelitos!I166:I171)</f>
        <v>2</v>
      </c>
      <c r="H28" s="77">
        <f>DatosDelitos!J155+SUM(DatosDelitos!J166:J171)</f>
        <v>10</v>
      </c>
      <c r="I28" s="77">
        <f>DatosDelitos!K155+SUM(DatosDelitos!K166:K171)</f>
        <v>0</v>
      </c>
      <c r="J28" s="77">
        <f>DatosDelitos!L155+SUM(DatosDelitos!L166:L171)</f>
        <v>0</v>
      </c>
      <c r="K28" s="77">
        <f>DatosDelitos!N155+SUM(DatosDelitos!N166:N171)</f>
        <v>2</v>
      </c>
      <c r="L28" s="77">
        <f>DatosDelitos!O155+SUM(DatosDelitos!O166:P171)</f>
        <v>41</v>
      </c>
    </row>
    <row r="29" spans="2:12" ht="13.15" customHeight="1" x14ac:dyDescent="0.2">
      <c r="B29" s="229" t="s">
        <v>919</v>
      </c>
      <c r="C29" s="229"/>
      <c r="D29" s="76">
        <f>SUM(DatosDelitos!B172:B176)</f>
        <v>452</v>
      </c>
      <c r="E29" s="77">
        <f>SUM(DatosDelitos!G172:G176)</f>
        <v>350</v>
      </c>
      <c r="F29" s="77">
        <f>SUM(DatosDelitos!H172:H176)</f>
        <v>300</v>
      </c>
      <c r="G29" s="77">
        <f>SUM(DatosDelitos!I172:I176)</f>
        <v>2</v>
      </c>
      <c r="H29" s="77">
        <f>SUM(DatosDelitos!J172:J176)</f>
        <v>1</v>
      </c>
      <c r="I29" s="77">
        <f>SUM(DatosDelitos!K172:K176)</f>
        <v>0</v>
      </c>
      <c r="J29" s="77">
        <f>SUM(DatosDelitos!L172:L176)</f>
        <v>0</v>
      </c>
      <c r="K29" s="77">
        <f>SUM(DatosDelitos!N172:N176)</f>
        <v>97</v>
      </c>
      <c r="L29" s="77">
        <f>SUM(DatosDelitos!O172:O176)</f>
        <v>205</v>
      </c>
    </row>
    <row r="30" spans="2:12" ht="13.15" customHeight="1" x14ac:dyDescent="0.2">
      <c r="B30" s="229" t="s">
        <v>920</v>
      </c>
      <c r="C30" s="229"/>
      <c r="D30" s="76">
        <f>DatosDelitos!B177</f>
        <v>1087</v>
      </c>
      <c r="E30" s="77">
        <f>DatosDelitos!G177</f>
        <v>886</v>
      </c>
      <c r="F30" s="77">
        <f>DatosDelitos!H177</f>
        <v>974</v>
      </c>
      <c r="G30" s="77">
        <f>DatosDelitos!I177</f>
        <v>0</v>
      </c>
      <c r="H30" s="77">
        <f>DatosDelitos!J177</f>
        <v>0</v>
      </c>
      <c r="I30" s="77">
        <f>DatosDelitos!K177</f>
        <v>0</v>
      </c>
      <c r="J30" s="77">
        <f>DatosDelitos!L177</f>
        <v>0</v>
      </c>
      <c r="K30" s="77">
        <f>DatosDelitos!N177</f>
        <v>2</v>
      </c>
      <c r="L30" s="77">
        <f>DatosDelitos!O177</f>
        <v>3553</v>
      </c>
    </row>
    <row r="31" spans="2:12" ht="13.15" customHeight="1" x14ac:dyDescent="0.2">
      <c r="B31" s="229" t="s">
        <v>921</v>
      </c>
      <c r="C31" s="229"/>
      <c r="D31" s="76">
        <f>DatosDelitos!B185</f>
        <v>272</v>
      </c>
      <c r="E31" s="77">
        <f>DatosDelitos!G185</f>
        <v>112</v>
      </c>
      <c r="F31" s="77">
        <f>DatosDelitos!H185</f>
        <v>157</v>
      </c>
      <c r="G31" s="77">
        <f>DatosDelitos!I185</f>
        <v>1</v>
      </c>
      <c r="H31" s="77">
        <f>DatosDelitos!J185</f>
        <v>6</v>
      </c>
      <c r="I31" s="77">
        <f>DatosDelitos!K185</f>
        <v>1</v>
      </c>
      <c r="J31" s="77">
        <f>DatosDelitos!L185</f>
        <v>1</v>
      </c>
      <c r="K31" s="77">
        <f>DatosDelitos!N185</f>
        <v>0</v>
      </c>
      <c r="L31" s="77">
        <f>DatosDelitos!O185</f>
        <v>139</v>
      </c>
    </row>
    <row r="32" spans="2:12" ht="13.15" customHeight="1" x14ac:dyDescent="0.2">
      <c r="B32" s="229" t="s">
        <v>922</v>
      </c>
      <c r="C32" s="229"/>
      <c r="D32" s="76">
        <f>DatosDelitos!B200</f>
        <v>165</v>
      </c>
      <c r="E32" s="77">
        <f>DatosDelitos!G200</f>
        <v>74</v>
      </c>
      <c r="F32" s="77">
        <f>DatosDelitos!H200</f>
        <v>66</v>
      </c>
      <c r="G32" s="77">
        <f>DatosDelitos!I200</f>
        <v>0</v>
      </c>
      <c r="H32" s="77">
        <f>DatosDelitos!J200</f>
        <v>0</v>
      </c>
      <c r="I32" s="77">
        <f>DatosDelitos!K200</f>
        <v>3</v>
      </c>
      <c r="J32" s="77">
        <f>DatosDelitos!L200</f>
        <v>1</v>
      </c>
      <c r="K32" s="77">
        <f>DatosDelitos!N200</f>
        <v>0</v>
      </c>
      <c r="L32" s="77">
        <f>DatosDelitos!O200</f>
        <v>77</v>
      </c>
    </row>
    <row r="33" spans="2:13" ht="13.15" customHeight="1" x14ac:dyDescent="0.2">
      <c r="B33" s="229" t="s">
        <v>923</v>
      </c>
      <c r="C33" s="229"/>
      <c r="D33" s="76">
        <f>DatosDelitos!B220</f>
        <v>1459</v>
      </c>
      <c r="E33" s="77">
        <f>DatosDelitos!G220</f>
        <v>673</v>
      </c>
      <c r="F33" s="77">
        <f>DatosDelitos!H220</f>
        <v>578</v>
      </c>
      <c r="G33" s="77">
        <f>DatosDelitos!I220</f>
        <v>1</v>
      </c>
      <c r="H33" s="77">
        <f>DatosDelitos!J220</f>
        <v>1</v>
      </c>
      <c r="I33" s="77">
        <f>DatosDelitos!K220</f>
        <v>0</v>
      </c>
      <c r="J33" s="77">
        <f>DatosDelitos!L220</f>
        <v>0</v>
      </c>
      <c r="K33" s="77">
        <f>DatosDelitos!N220</f>
        <v>33</v>
      </c>
      <c r="L33" s="77">
        <f>DatosDelitos!O220</f>
        <v>767</v>
      </c>
    </row>
    <row r="34" spans="2:13" ht="13.15" customHeight="1" x14ac:dyDescent="0.2">
      <c r="B34" s="229" t="s">
        <v>924</v>
      </c>
      <c r="C34" s="229"/>
      <c r="D34" s="76">
        <f>DatosDelitos!B241</f>
        <v>19</v>
      </c>
      <c r="E34" s="77">
        <f>DatosDelitos!G241</f>
        <v>0</v>
      </c>
      <c r="F34" s="77">
        <f>DatosDelitos!H241</f>
        <v>1</v>
      </c>
      <c r="G34" s="77">
        <f>DatosDelitos!I241</f>
        <v>0</v>
      </c>
      <c r="H34" s="77">
        <f>DatosDelitos!J241</f>
        <v>0</v>
      </c>
      <c r="I34" s="77">
        <f>DatosDelitos!K241</f>
        <v>0</v>
      </c>
      <c r="J34" s="77">
        <f>DatosDelitos!L241</f>
        <v>0</v>
      </c>
      <c r="K34" s="77">
        <f>DatosDelitos!N241</f>
        <v>0</v>
      </c>
      <c r="L34" s="77">
        <f>DatosDelitos!O241</f>
        <v>3</v>
      </c>
    </row>
    <row r="35" spans="2:13" ht="13.15" customHeight="1" x14ac:dyDescent="0.2">
      <c r="B35" s="229" t="s">
        <v>925</v>
      </c>
      <c r="C35" s="229"/>
      <c r="D35" s="76">
        <f>DatosDelitos!B268</f>
        <v>469</v>
      </c>
      <c r="E35" s="77">
        <f>DatosDelitos!G268</f>
        <v>246</v>
      </c>
      <c r="F35" s="77">
        <f>DatosDelitos!H268</f>
        <v>341</v>
      </c>
      <c r="G35" s="77">
        <f>DatosDelitos!I268</f>
        <v>1</v>
      </c>
      <c r="H35" s="77">
        <f>DatosDelitos!J268</f>
        <v>6</v>
      </c>
      <c r="I35" s="77">
        <f>DatosDelitos!K268</f>
        <v>0</v>
      </c>
      <c r="J35" s="77">
        <f>DatosDelitos!L268</f>
        <v>0</v>
      </c>
      <c r="K35" s="77">
        <f>DatosDelitos!N268</f>
        <v>39</v>
      </c>
      <c r="L35" s="77">
        <f>DatosDelitos!O268</f>
        <v>554</v>
      </c>
    </row>
    <row r="36" spans="2:13" ht="38.25" customHeight="1" x14ac:dyDescent="0.2">
      <c r="B36" s="229" t="s">
        <v>926</v>
      </c>
      <c r="C36" s="229"/>
      <c r="D36" s="76">
        <f>DatosDelitos!B298</f>
        <v>3</v>
      </c>
      <c r="E36" s="77">
        <f>DatosDelitos!G298</f>
        <v>2</v>
      </c>
      <c r="F36" s="77">
        <f>DatosDelitos!H298</f>
        <v>0</v>
      </c>
      <c r="G36" s="77">
        <f>DatosDelitos!I298</f>
        <v>0</v>
      </c>
      <c r="H36" s="77">
        <f>DatosDelitos!J298</f>
        <v>0</v>
      </c>
      <c r="I36" s="77">
        <f>DatosDelitos!K298</f>
        <v>0</v>
      </c>
      <c r="J36" s="77">
        <f>DatosDelitos!L298</f>
        <v>0</v>
      </c>
      <c r="K36" s="77">
        <f>DatosDelitos!N298</f>
        <v>0</v>
      </c>
      <c r="L36" s="77">
        <f>DatosDelitos!O298</f>
        <v>0</v>
      </c>
    </row>
    <row r="37" spans="2:13" ht="13.15" customHeight="1" x14ac:dyDescent="0.2">
      <c r="B37" s="229" t="s">
        <v>927</v>
      </c>
      <c r="C37" s="229"/>
      <c r="D37" s="76">
        <f>DatosDelitos!B302</f>
        <v>9</v>
      </c>
      <c r="E37" s="77">
        <f>DatosDelitos!G302</f>
        <v>5</v>
      </c>
      <c r="F37" s="77">
        <f>DatosDelitos!H302</f>
        <v>0</v>
      </c>
      <c r="G37" s="77">
        <f>DatosDelitos!I302</f>
        <v>0</v>
      </c>
      <c r="H37" s="77">
        <f>DatosDelitos!J302</f>
        <v>0</v>
      </c>
      <c r="I37" s="77">
        <f>DatosDelitos!K302</f>
        <v>0</v>
      </c>
      <c r="J37" s="77">
        <f>DatosDelitos!L302</f>
        <v>0</v>
      </c>
      <c r="K37" s="77">
        <f>DatosDelitos!N302</f>
        <v>0</v>
      </c>
      <c r="L37" s="77">
        <f>DatosDelitos!O302</f>
        <v>2</v>
      </c>
    </row>
    <row r="38" spans="2:13" ht="13.15" customHeight="1" x14ac:dyDescent="0.2">
      <c r="B38" s="229" t="s">
        <v>928</v>
      </c>
      <c r="C38" s="229"/>
      <c r="D38" s="76">
        <f>DatosDelitos!B309+DatosDelitos!B315+DatosDelitos!B317</f>
        <v>26</v>
      </c>
      <c r="E38" s="77">
        <f>DatosDelitos!G309+DatosDelitos!G315+DatosDelitos!G317</f>
        <v>17</v>
      </c>
      <c r="F38" s="77">
        <f>DatosDelitos!H309+DatosDelitos!H315+DatosDelitos!H317</f>
        <v>6</v>
      </c>
      <c r="G38" s="77">
        <f>DatosDelitos!I309+DatosDelitos!I315+DatosDelitos!I317</f>
        <v>0</v>
      </c>
      <c r="H38" s="77">
        <f>DatosDelitos!J309+DatosDelitos!J315+DatosDelitos!J317</f>
        <v>0</v>
      </c>
      <c r="I38" s="77">
        <f>DatosDelitos!K309+DatosDelitos!K315+DatosDelitos!K317</f>
        <v>0</v>
      </c>
      <c r="J38" s="77">
        <f>DatosDelitos!L309+DatosDelitos!L315+DatosDelitos!L317</f>
        <v>0</v>
      </c>
      <c r="K38" s="77">
        <f>DatosDelitos!N309+DatosDelitos!N315+DatosDelitos!N317</f>
        <v>1</v>
      </c>
      <c r="L38" s="77">
        <f>DatosDelitos!O309+DatosDelitos!O315+DatosDelitos!O317</f>
        <v>7</v>
      </c>
    </row>
    <row r="39" spans="2:13" ht="13.15" customHeight="1" x14ac:dyDescent="0.2">
      <c r="B39" s="229" t="s">
        <v>929</v>
      </c>
      <c r="C39" s="229"/>
      <c r="D39" s="76">
        <f>DatosDelitos!B320</f>
        <v>46938</v>
      </c>
      <c r="E39" s="77">
        <f>DatosDelitos!G320</f>
        <v>0</v>
      </c>
      <c r="F39" s="77">
        <f>DatosDelitos!H320</f>
        <v>0</v>
      </c>
      <c r="G39" s="77">
        <f>DatosDelitos!I320</f>
        <v>0</v>
      </c>
      <c r="H39" s="77">
        <f>DatosDelitos!J320</f>
        <v>0</v>
      </c>
      <c r="I39" s="77">
        <f>DatosDelitos!K320</f>
        <v>3</v>
      </c>
      <c r="J39" s="77">
        <f>DatosDelitos!L320</f>
        <v>0</v>
      </c>
      <c r="K39" s="77">
        <f>DatosDelitos!N320</f>
        <v>28</v>
      </c>
      <c r="L39" s="77">
        <f>DatosDelitos!O320</f>
        <v>12</v>
      </c>
    </row>
    <row r="40" spans="2:13" ht="13.15" customHeight="1" x14ac:dyDescent="0.2">
      <c r="B40" s="229" t="s">
        <v>930</v>
      </c>
      <c r="C40" s="229"/>
      <c r="D40" s="76">
        <f>DatosDelitos!B322</f>
        <v>18</v>
      </c>
      <c r="E40" s="76">
        <f>DatosDelitos!G322</f>
        <v>1</v>
      </c>
      <c r="F40" s="76">
        <f>DatosDelitos!H322</f>
        <v>0</v>
      </c>
      <c r="G40" s="76">
        <f>DatosDelitos!I322</f>
        <v>1</v>
      </c>
      <c r="H40" s="76">
        <f>DatosDelitos!J322</f>
        <v>2</v>
      </c>
      <c r="I40" s="76">
        <f>DatosDelitos!K322</f>
        <v>1</v>
      </c>
      <c r="J40" s="76">
        <f>DatosDelitos!L322</f>
        <v>0</v>
      </c>
      <c r="K40" s="76">
        <f>DatosDelitos!N322</f>
        <v>4</v>
      </c>
      <c r="L40" s="76">
        <f>DatosDelitos!O322</f>
        <v>2</v>
      </c>
    </row>
    <row r="41" spans="2:13" ht="13.15" customHeight="1" x14ac:dyDescent="0.2">
      <c r="B41" s="229" t="s">
        <v>620</v>
      </c>
      <c r="C41" s="229"/>
      <c r="D41" s="76">
        <f>DatosDelitos!B324</f>
        <v>0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6">
        <f>DatosDelitos!O324</f>
        <v>0</v>
      </c>
    </row>
    <row r="42" spans="2:13" ht="13.9" customHeight="1" thickBot="1" x14ac:dyDescent="0.25">
      <c r="B42" s="232" t="s">
        <v>621</v>
      </c>
      <c r="C42" s="232"/>
      <c r="D42" s="79">
        <f>SUM(D11:D41)</f>
        <v>92272</v>
      </c>
      <c r="E42" s="79">
        <f t="shared" ref="E42:L42" si="0">SUM(E11:E41)</f>
        <v>8034</v>
      </c>
      <c r="F42" s="79">
        <f t="shared" si="0"/>
        <v>6675</v>
      </c>
      <c r="G42" s="79">
        <f t="shared" si="0"/>
        <v>80</v>
      </c>
      <c r="H42" s="79">
        <f t="shared" si="0"/>
        <v>194</v>
      </c>
      <c r="I42" s="79">
        <f t="shared" si="0"/>
        <v>31</v>
      </c>
      <c r="J42" s="79">
        <f t="shared" si="0"/>
        <v>19</v>
      </c>
      <c r="K42" s="79">
        <f t="shared" si="0"/>
        <v>485</v>
      </c>
      <c r="L42" s="79">
        <f t="shared" si="0"/>
        <v>10097</v>
      </c>
    </row>
    <row r="45" spans="2:13" ht="15.75" x14ac:dyDescent="0.25">
      <c r="B45" s="80" t="s">
        <v>931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895</v>
      </c>
      <c r="E47" s="58" t="s">
        <v>896</v>
      </c>
    </row>
    <row r="48" spans="2:13" ht="13.15" customHeight="1" x14ac:dyDescent="0.25">
      <c r="B48" s="231" t="s">
        <v>932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933</v>
      </c>
      <c r="C49" s="231"/>
      <c r="D49" s="82">
        <f>DatosDelitos!E13-DatosDelitos!E17</f>
        <v>225</v>
      </c>
      <c r="E49" s="82">
        <f>DatosDelitos!F13-DatosDelitos!F17</f>
        <v>211</v>
      </c>
    </row>
    <row r="50" spans="2:5" ht="13.15" customHeight="1" x14ac:dyDescent="0.25">
      <c r="B50" s="231" t="s">
        <v>274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316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319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906</v>
      </c>
      <c r="C53" s="231"/>
      <c r="D53" s="82">
        <f>DatosDelitos!E17+DatosDelitos!E44</f>
        <v>1341</v>
      </c>
      <c r="E53" s="82">
        <f>DatosDelitos!F17+DatosDelitos!F44</f>
        <v>469</v>
      </c>
    </row>
    <row r="54" spans="2:5" ht="13.15" customHeight="1" x14ac:dyDescent="0.25">
      <c r="B54" s="231" t="s">
        <v>907</v>
      </c>
      <c r="C54" s="231"/>
      <c r="D54" s="82">
        <f>DatosDelitos!E30</f>
        <v>437</v>
      </c>
      <c r="E54" s="82">
        <f>DatosDelitos!F30</f>
        <v>324</v>
      </c>
    </row>
    <row r="55" spans="2:5" ht="13.15" customHeight="1" x14ac:dyDescent="0.25">
      <c r="B55" s="231" t="s">
        <v>908</v>
      </c>
      <c r="C55" s="231"/>
      <c r="D55" s="82">
        <f>DatosDelitos!E42-DatosDelitos!E44</f>
        <v>5</v>
      </c>
      <c r="E55" s="82">
        <f>DatosDelitos!F42-DatosDelitos!F44</f>
        <v>1</v>
      </c>
    </row>
    <row r="56" spans="2:5" ht="13.15" customHeight="1" x14ac:dyDescent="0.25">
      <c r="B56" s="231" t="s">
        <v>909</v>
      </c>
      <c r="C56" s="231"/>
      <c r="D56" s="82">
        <f>DatosDelitos!E50</f>
        <v>13</v>
      </c>
      <c r="E56" s="82">
        <f>DatosDelitos!F50</f>
        <v>7</v>
      </c>
    </row>
    <row r="57" spans="2:5" ht="13.15" customHeight="1" x14ac:dyDescent="0.25">
      <c r="B57" s="231" t="s">
        <v>910</v>
      </c>
      <c r="C57" s="231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1" t="s">
        <v>934</v>
      </c>
      <c r="C58" s="231"/>
      <c r="D58" s="82">
        <f>DatosDelitos!E74</f>
        <v>2</v>
      </c>
      <c r="E58" s="82">
        <f>DatosDelitos!F74</f>
        <v>4</v>
      </c>
    </row>
    <row r="59" spans="2:5" ht="13.15" customHeight="1" x14ac:dyDescent="0.25">
      <c r="B59" s="231" t="s">
        <v>912</v>
      </c>
      <c r="C59" s="231"/>
      <c r="D59" s="82">
        <f>DatosDelitos!E81</f>
        <v>6</v>
      </c>
      <c r="E59" s="82">
        <f>DatosDelitos!F81</f>
        <v>8</v>
      </c>
    </row>
    <row r="60" spans="2:5" ht="13.15" customHeight="1" x14ac:dyDescent="0.25">
      <c r="B60" s="231" t="s">
        <v>913</v>
      </c>
      <c r="C60" s="231"/>
      <c r="D60" s="82">
        <f>DatosDelitos!E84</f>
        <v>60</v>
      </c>
      <c r="E60" s="82">
        <f>DatosDelitos!F84</f>
        <v>11</v>
      </c>
    </row>
    <row r="61" spans="2:5" ht="13.15" customHeight="1" x14ac:dyDescent="0.25">
      <c r="B61" s="231" t="s">
        <v>639</v>
      </c>
      <c r="C61" s="231"/>
      <c r="D61" s="82">
        <f>DatosDelitos!E96</f>
        <v>874</v>
      </c>
      <c r="E61" s="82">
        <f>DatosDelitos!F96</f>
        <v>786</v>
      </c>
    </row>
    <row r="62" spans="2:5" ht="27" customHeight="1" x14ac:dyDescent="0.25">
      <c r="B62" s="231" t="s">
        <v>935</v>
      </c>
      <c r="C62" s="231"/>
      <c r="D62" s="82">
        <f>DatosDelitos!E130</f>
        <v>0</v>
      </c>
      <c r="E62" s="82">
        <f>DatosDelitos!F130</f>
        <v>0</v>
      </c>
    </row>
    <row r="63" spans="2:5" ht="13.15" customHeight="1" x14ac:dyDescent="0.25">
      <c r="B63" s="231" t="s">
        <v>915</v>
      </c>
      <c r="C63" s="231"/>
      <c r="D63" s="82">
        <f>DatosDelitos!E136</f>
        <v>0</v>
      </c>
      <c r="E63" s="82">
        <f>DatosDelitos!F136</f>
        <v>0</v>
      </c>
    </row>
    <row r="64" spans="2:5" ht="13.15" customHeight="1" x14ac:dyDescent="0.25">
      <c r="B64" s="231" t="s">
        <v>916</v>
      </c>
      <c r="C64" s="231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31" t="s">
        <v>917</v>
      </c>
      <c r="C65" s="231"/>
      <c r="D65" s="82">
        <f>DatosDelitos!E146</f>
        <v>1</v>
      </c>
      <c r="E65" s="82">
        <f>DatosDelitos!F146</f>
        <v>0</v>
      </c>
    </row>
    <row r="66" spans="2:5" ht="13.15" customHeight="1" x14ac:dyDescent="0.25">
      <c r="B66" s="231" t="s">
        <v>918</v>
      </c>
      <c r="C66" s="231"/>
      <c r="D66" s="83">
        <f>DatosDelitos!E155+SUM(DatosDelitos!E166:F171)</f>
        <v>0</v>
      </c>
      <c r="E66" s="83">
        <f>DatosDelitos!F155+SUM(DatosDelitos!F166:G171)</f>
        <v>19</v>
      </c>
    </row>
    <row r="67" spans="2:5" ht="13.15" customHeight="1" x14ac:dyDescent="0.25">
      <c r="B67" s="231" t="s">
        <v>919</v>
      </c>
      <c r="C67" s="231"/>
      <c r="D67" s="82">
        <f>SUM(DatosDelitos!E172:F176)</f>
        <v>16</v>
      </c>
      <c r="E67" s="82">
        <f>SUM(DatosDelitos!F172:G176)</f>
        <v>357</v>
      </c>
    </row>
    <row r="68" spans="2:5" ht="13.15" customHeight="1" x14ac:dyDescent="0.25">
      <c r="B68" s="231" t="s">
        <v>920</v>
      </c>
      <c r="C68" s="231"/>
      <c r="D68" s="82">
        <f>DatosDelitos!E177</f>
        <v>2564</v>
      </c>
      <c r="E68" s="82">
        <f>DatosDelitos!F177</f>
        <v>2505</v>
      </c>
    </row>
    <row r="69" spans="2:5" ht="13.15" customHeight="1" x14ac:dyDescent="0.25">
      <c r="B69" s="231" t="s">
        <v>921</v>
      </c>
      <c r="C69" s="231"/>
      <c r="D69" s="82">
        <f>DatosDelitos!E185</f>
        <v>18</v>
      </c>
      <c r="E69" s="82">
        <f>DatosDelitos!F185</f>
        <v>21</v>
      </c>
    </row>
    <row r="70" spans="2:5" ht="13.15" customHeight="1" x14ac:dyDescent="0.25">
      <c r="B70" s="231" t="s">
        <v>922</v>
      </c>
      <c r="C70" s="231"/>
      <c r="D70" s="82">
        <f>DatosDelitos!E200</f>
        <v>0</v>
      </c>
      <c r="E70" s="82">
        <f>DatosDelitos!F200</f>
        <v>0</v>
      </c>
    </row>
    <row r="71" spans="2:5" ht="13.15" customHeight="1" x14ac:dyDescent="0.25">
      <c r="B71" s="231" t="s">
        <v>923</v>
      </c>
      <c r="C71" s="231"/>
      <c r="D71" s="82">
        <f>DatosDelitos!E220</f>
        <v>462</v>
      </c>
      <c r="E71" s="82">
        <f>DatosDelitos!F220</f>
        <v>411</v>
      </c>
    </row>
    <row r="72" spans="2:5" ht="13.15" customHeight="1" x14ac:dyDescent="0.25">
      <c r="B72" s="231" t="s">
        <v>924</v>
      </c>
      <c r="C72" s="231"/>
      <c r="D72" s="82">
        <f>DatosDelitos!E241</f>
        <v>0</v>
      </c>
      <c r="E72" s="82">
        <f>DatosDelitos!F241</f>
        <v>0</v>
      </c>
    </row>
    <row r="73" spans="2:5" ht="13.15" customHeight="1" x14ac:dyDescent="0.25">
      <c r="B73" s="231" t="s">
        <v>925</v>
      </c>
      <c r="C73" s="231"/>
      <c r="D73" s="82">
        <f>DatosDelitos!E268</f>
        <v>216</v>
      </c>
      <c r="E73" s="82">
        <f>DatosDelitos!F268</f>
        <v>212</v>
      </c>
    </row>
    <row r="74" spans="2:5" ht="38.25" customHeight="1" x14ac:dyDescent="0.25">
      <c r="B74" s="231" t="s">
        <v>926</v>
      </c>
      <c r="C74" s="231"/>
      <c r="D74" s="82">
        <f>DatosDelitos!E298</f>
        <v>0</v>
      </c>
      <c r="E74" s="82">
        <f>DatosDelitos!F298</f>
        <v>0</v>
      </c>
    </row>
    <row r="75" spans="2:5" ht="13.15" customHeight="1" x14ac:dyDescent="0.25">
      <c r="B75" s="231" t="s">
        <v>927</v>
      </c>
      <c r="C75" s="231"/>
      <c r="D75" s="82">
        <f>DatosDelitos!E302</f>
        <v>1</v>
      </c>
      <c r="E75" s="82">
        <f>DatosDelitos!F302</f>
        <v>0</v>
      </c>
    </row>
    <row r="76" spans="2:5" ht="13.15" customHeight="1" x14ac:dyDescent="0.25">
      <c r="B76" s="231" t="s">
        <v>928</v>
      </c>
      <c r="C76" s="231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9" customHeight="1" x14ac:dyDescent="0.25">
      <c r="B77" s="231" t="s">
        <v>929</v>
      </c>
      <c r="C77" s="231"/>
      <c r="D77" s="82">
        <f>DatosDelitos!E320</f>
        <v>470</v>
      </c>
      <c r="E77" s="82">
        <f>DatosDelitos!F320</f>
        <v>0</v>
      </c>
    </row>
    <row r="78" spans="2:5" ht="15" x14ac:dyDescent="0.25">
      <c r="B78" s="233" t="s">
        <v>930</v>
      </c>
      <c r="C78" s="233"/>
      <c r="D78" s="82">
        <f>DatosDelitos!E322</f>
        <v>0</v>
      </c>
      <c r="E78" s="82">
        <f>DatosDelitos!F322</f>
        <v>0</v>
      </c>
    </row>
    <row r="79" spans="2:5" ht="15" x14ac:dyDescent="0.25">
      <c r="B79" s="233" t="s">
        <v>620</v>
      </c>
      <c r="C79" s="233"/>
      <c r="D79" s="82">
        <f>DatosDelitos!E324</f>
        <v>0</v>
      </c>
      <c r="E79" s="82">
        <f>DatosDelitos!F324</f>
        <v>0</v>
      </c>
    </row>
    <row r="80" spans="2:5" ht="15" x14ac:dyDescent="0.25">
      <c r="B80" s="233" t="s">
        <v>186</v>
      </c>
      <c r="C80" s="233"/>
      <c r="D80" s="82">
        <f>SUM(D48:D79)</f>
        <v>6711</v>
      </c>
      <c r="E80" s="82">
        <f>SUM(E48:E79)</f>
        <v>5346</v>
      </c>
    </row>
    <row r="82" spans="2:13" s="86" customFormat="1" ht="15.75" x14ac:dyDescent="0.25">
      <c r="B82" s="84" t="s">
        <v>936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298</v>
      </c>
    </row>
    <row r="85" spans="2:13" ht="13.15" customHeight="1" x14ac:dyDescent="0.25">
      <c r="B85" s="231" t="s">
        <v>905</v>
      </c>
      <c r="C85" s="231"/>
      <c r="D85" s="82">
        <f>DatosDelitos!M5+DatosDelitos!M13-DatosDelitos!M17</f>
        <v>46</v>
      </c>
    </row>
    <row r="86" spans="2:13" ht="13.15" customHeight="1" x14ac:dyDescent="0.25">
      <c r="B86" s="231" t="s">
        <v>274</v>
      </c>
      <c r="C86" s="231"/>
      <c r="D86" s="82">
        <f>DatosDelitos!M10</f>
        <v>0</v>
      </c>
    </row>
    <row r="87" spans="2:13" ht="13.15" customHeight="1" x14ac:dyDescent="0.25">
      <c r="B87" s="231" t="s">
        <v>316</v>
      </c>
      <c r="C87" s="231"/>
      <c r="D87" s="82">
        <f>DatosDelitos!M20</f>
        <v>0</v>
      </c>
    </row>
    <row r="88" spans="2:13" ht="13.15" customHeight="1" x14ac:dyDescent="0.25">
      <c r="B88" s="231" t="s">
        <v>319</v>
      </c>
      <c r="C88" s="231"/>
      <c r="D88" s="82">
        <f>DatosDelitos!M23</f>
        <v>0</v>
      </c>
    </row>
    <row r="89" spans="2:13" ht="13.15" customHeight="1" x14ac:dyDescent="0.25">
      <c r="B89" s="231" t="s">
        <v>937</v>
      </c>
      <c r="C89" s="231"/>
      <c r="D89" s="82">
        <f>SUM(DatosDelitos!M17,DatosDelitos!M44)</f>
        <v>74</v>
      </c>
    </row>
    <row r="90" spans="2:13" ht="13.15" customHeight="1" x14ac:dyDescent="0.25">
      <c r="B90" s="231" t="s">
        <v>907</v>
      </c>
      <c r="C90" s="231"/>
      <c r="D90" s="82">
        <f>DatosDelitos!M30</f>
        <v>12</v>
      </c>
    </row>
    <row r="91" spans="2:13" ht="13.15" customHeight="1" x14ac:dyDescent="0.25">
      <c r="B91" s="231" t="s">
        <v>908</v>
      </c>
      <c r="C91" s="231"/>
      <c r="D91" s="82">
        <f>DatosDelitos!M42-DatosDelitos!M44</f>
        <v>2</v>
      </c>
    </row>
    <row r="92" spans="2:13" ht="13.15" customHeight="1" x14ac:dyDescent="0.25">
      <c r="B92" s="231" t="s">
        <v>909</v>
      </c>
      <c r="C92" s="231"/>
      <c r="D92" s="82">
        <f>DatosDelitos!M50</f>
        <v>5</v>
      </c>
    </row>
    <row r="93" spans="2:13" ht="13.15" customHeight="1" x14ac:dyDescent="0.25">
      <c r="B93" s="231" t="s">
        <v>910</v>
      </c>
      <c r="C93" s="231"/>
      <c r="D93" s="82">
        <f>DatosDelitos!M72</f>
        <v>0</v>
      </c>
    </row>
    <row r="94" spans="2:13" ht="27" customHeight="1" x14ac:dyDescent="0.25">
      <c r="B94" s="231" t="s">
        <v>934</v>
      </c>
      <c r="C94" s="231"/>
      <c r="D94" s="82">
        <f>DatosDelitos!M74</f>
        <v>1</v>
      </c>
    </row>
    <row r="95" spans="2:13" ht="13.15" customHeight="1" x14ac:dyDescent="0.25">
      <c r="B95" s="231" t="s">
        <v>912</v>
      </c>
      <c r="C95" s="231"/>
      <c r="D95" s="82">
        <f>DatosDelitos!M81</f>
        <v>11</v>
      </c>
    </row>
    <row r="96" spans="2:13" ht="13.15" customHeight="1" x14ac:dyDescent="0.25">
      <c r="B96" s="231" t="s">
        <v>913</v>
      </c>
      <c r="C96" s="231"/>
      <c r="D96" s="82">
        <f>DatosDelitos!M84</f>
        <v>1</v>
      </c>
    </row>
    <row r="97" spans="2:4" ht="13.15" customHeight="1" x14ac:dyDescent="0.25">
      <c r="B97" s="231" t="s">
        <v>639</v>
      </c>
      <c r="C97" s="231"/>
      <c r="D97" s="82">
        <f>DatosDelitos!M96</f>
        <v>31</v>
      </c>
    </row>
    <row r="98" spans="2:4" ht="27" customHeight="1" x14ac:dyDescent="0.25">
      <c r="B98" s="231" t="s">
        <v>935</v>
      </c>
      <c r="C98" s="231"/>
      <c r="D98" s="82">
        <f>DatosDelitos!M130</f>
        <v>16</v>
      </c>
    </row>
    <row r="99" spans="2:4" ht="13.15" customHeight="1" x14ac:dyDescent="0.25">
      <c r="B99" s="231" t="s">
        <v>915</v>
      </c>
      <c r="C99" s="231"/>
      <c r="D99" s="82">
        <f>DatosDelitos!M136</f>
        <v>210</v>
      </c>
    </row>
    <row r="100" spans="2:4" ht="13.15" customHeight="1" x14ac:dyDescent="0.25">
      <c r="B100" s="231" t="s">
        <v>916</v>
      </c>
      <c r="C100" s="231"/>
      <c r="D100" s="82">
        <f>DatosDelitos!M143</f>
        <v>0</v>
      </c>
    </row>
    <row r="101" spans="2:4" ht="13.15" customHeight="1" x14ac:dyDescent="0.25">
      <c r="B101" s="231" t="s">
        <v>938</v>
      </c>
      <c r="C101" s="231"/>
      <c r="D101" s="82">
        <f>DatosDelitos!M147</f>
        <v>75</v>
      </c>
    </row>
    <row r="102" spans="2:4" ht="13.15" customHeight="1" x14ac:dyDescent="0.25">
      <c r="B102" s="231" t="s">
        <v>847</v>
      </c>
      <c r="C102" s="231"/>
      <c r="D102" s="82">
        <f>SUM(DatosDelitos!M148,DatosDelitos!M149)</f>
        <v>8</v>
      </c>
    </row>
    <row r="103" spans="2:4" ht="13.15" customHeight="1" x14ac:dyDescent="0.25">
      <c r="B103" s="231" t="s">
        <v>845</v>
      </c>
      <c r="C103" s="231"/>
      <c r="D103" s="82">
        <f>SUM(DatosDelitos!M150:N154)</f>
        <v>35</v>
      </c>
    </row>
    <row r="104" spans="2:4" ht="13.15" customHeight="1" x14ac:dyDescent="0.25">
      <c r="B104" s="231" t="s">
        <v>918</v>
      </c>
      <c r="C104" s="231"/>
      <c r="D104" s="82">
        <f>SUM(SUM(DatosDelitos!M156:N159),SUM(DatosDelitos!M166:N171))</f>
        <v>0</v>
      </c>
    </row>
    <row r="105" spans="2:4" ht="13.15" customHeight="1" x14ac:dyDescent="0.25">
      <c r="B105" s="231" t="s">
        <v>939</v>
      </c>
      <c r="C105" s="231"/>
      <c r="D105" s="82">
        <f>SUM(DatosDelitos!M160:N164)</f>
        <v>15</v>
      </c>
    </row>
    <row r="106" spans="2:4" ht="13.15" customHeight="1" x14ac:dyDescent="0.25">
      <c r="B106" s="231" t="s">
        <v>919</v>
      </c>
      <c r="C106" s="231"/>
      <c r="D106" s="82">
        <f>SUM(DatosDelitos!M172:N176)</f>
        <v>104</v>
      </c>
    </row>
    <row r="107" spans="2:4" ht="13.15" customHeight="1" x14ac:dyDescent="0.25">
      <c r="B107" s="231" t="s">
        <v>920</v>
      </c>
      <c r="C107" s="231"/>
      <c r="D107" s="82">
        <f>DatosDelitos!M177</f>
        <v>224</v>
      </c>
    </row>
    <row r="108" spans="2:4" ht="13.15" customHeight="1" x14ac:dyDescent="0.25">
      <c r="B108" s="231" t="s">
        <v>921</v>
      </c>
      <c r="C108" s="231"/>
      <c r="D108" s="82">
        <f>DatosDelitos!M185</f>
        <v>30</v>
      </c>
    </row>
    <row r="109" spans="2:4" ht="13.15" customHeight="1" x14ac:dyDescent="0.25">
      <c r="B109" s="231" t="s">
        <v>922</v>
      </c>
      <c r="C109" s="231"/>
      <c r="D109" s="82">
        <f>DatosDelitos!M200</f>
        <v>56</v>
      </c>
    </row>
    <row r="110" spans="2:4" ht="13.15" customHeight="1" x14ac:dyDescent="0.25">
      <c r="B110" s="231" t="s">
        <v>923</v>
      </c>
      <c r="C110" s="231"/>
      <c r="D110" s="82">
        <f>DatosDelitos!M220</f>
        <v>51</v>
      </c>
    </row>
    <row r="111" spans="2:4" ht="13.15" customHeight="1" x14ac:dyDescent="0.25">
      <c r="B111" s="231" t="s">
        <v>924</v>
      </c>
      <c r="C111" s="231"/>
      <c r="D111" s="82">
        <f>DatosDelitos!M241</f>
        <v>0</v>
      </c>
    </row>
    <row r="112" spans="2:4" ht="13.15" customHeight="1" x14ac:dyDescent="0.25">
      <c r="B112" s="231" t="s">
        <v>925</v>
      </c>
      <c r="C112" s="231"/>
      <c r="D112" s="82">
        <f>DatosDelitos!M268</f>
        <v>1</v>
      </c>
    </row>
    <row r="113" spans="2:4" ht="38.25" customHeight="1" x14ac:dyDescent="0.25">
      <c r="B113" s="231" t="s">
        <v>926</v>
      </c>
      <c r="C113" s="231"/>
      <c r="D113" s="82">
        <f>DatosDelitos!M298</f>
        <v>0</v>
      </c>
    </row>
    <row r="114" spans="2:4" ht="13.15" customHeight="1" x14ac:dyDescent="0.25">
      <c r="B114" s="231" t="s">
        <v>927</v>
      </c>
      <c r="C114" s="231"/>
      <c r="D114" s="82">
        <f>DatosDelitos!M302</f>
        <v>1</v>
      </c>
    </row>
    <row r="115" spans="2:4" ht="13.15" customHeight="1" x14ac:dyDescent="0.25">
      <c r="B115" s="231" t="s">
        <v>928</v>
      </c>
      <c r="C115" s="231"/>
      <c r="D115" s="82">
        <f>DatosDelitos!M309+DatosDelitos!M317</f>
        <v>1</v>
      </c>
    </row>
    <row r="116" spans="2:4" ht="13.15" customHeight="1" x14ac:dyDescent="0.25">
      <c r="B116" s="231" t="s">
        <v>611</v>
      </c>
      <c r="C116" s="231"/>
      <c r="D116" s="82">
        <f>DatosDelitos!M315</f>
        <v>0</v>
      </c>
    </row>
    <row r="117" spans="2:4" ht="13.9" customHeight="1" x14ac:dyDescent="0.25">
      <c r="B117" s="231" t="s">
        <v>929</v>
      </c>
      <c r="C117" s="231"/>
      <c r="D117" s="82">
        <f>DatosDelitos!M320</f>
        <v>29</v>
      </c>
    </row>
    <row r="118" spans="2:4" ht="15" x14ac:dyDescent="0.25">
      <c r="B118" s="233" t="s">
        <v>930</v>
      </c>
      <c r="C118" s="233"/>
      <c r="D118" s="82">
        <f>DatosDelitos!M322</f>
        <v>1</v>
      </c>
    </row>
    <row r="119" spans="2:4" ht="15" x14ac:dyDescent="0.25">
      <c r="B119" s="233" t="s">
        <v>620</v>
      </c>
      <c r="C119" s="233"/>
      <c r="D119" s="82">
        <f>DatosDelitos!M324</f>
        <v>0</v>
      </c>
    </row>
    <row r="120" spans="2:4" ht="15" x14ac:dyDescent="0.25">
      <c r="B120" s="231" t="s">
        <v>186</v>
      </c>
      <c r="C120" s="231"/>
      <c r="D120" s="82">
        <f>SUM(D85:D119)</f>
        <v>1040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60</v>
      </c>
      <c r="C5" s="32">
        <v>81</v>
      </c>
      <c r="D5" s="33">
        <v>-0.25925925925925902</v>
      </c>
      <c r="E5" s="32">
        <v>0</v>
      </c>
      <c r="F5" s="32">
        <v>0</v>
      </c>
      <c r="G5" s="32">
        <v>18</v>
      </c>
      <c r="H5" s="32">
        <v>13</v>
      </c>
      <c r="I5" s="32">
        <v>17</v>
      </c>
      <c r="J5" s="32">
        <v>46</v>
      </c>
      <c r="K5" s="32">
        <v>16</v>
      </c>
      <c r="L5" s="32">
        <v>14</v>
      </c>
      <c r="M5" s="32">
        <v>1</v>
      </c>
      <c r="N5" s="32">
        <v>19</v>
      </c>
      <c r="O5" s="32">
        <v>30</v>
      </c>
    </row>
    <row r="6" spans="1:15" x14ac:dyDescent="0.25">
      <c r="A6" s="12" t="s">
        <v>302</v>
      </c>
      <c r="B6" s="13">
        <v>51</v>
      </c>
      <c r="C6" s="13">
        <v>57</v>
      </c>
      <c r="D6" s="34">
        <v>-0.105263157894737</v>
      </c>
      <c r="E6" s="13">
        <v>0</v>
      </c>
      <c r="F6" s="13">
        <v>0</v>
      </c>
      <c r="G6" s="13">
        <v>7</v>
      </c>
      <c r="H6" s="13">
        <v>0</v>
      </c>
      <c r="I6" s="13">
        <v>17</v>
      </c>
      <c r="J6" s="13">
        <v>36</v>
      </c>
      <c r="K6" s="13">
        <v>12</v>
      </c>
      <c r="L6" s="13">
        <v>4</v>
      </c>
      <c r="M6" s="13">
        <v>1</v>
      </c>
      <c r="N6" s="13">
        <v>19</v>
      </c>
      <c r="O6" s="23">
        <v>15</v>
      </c>
    </row>
    <row r="7" spans="1:15" x14ac:dyDescent="0.25">
      <c r="A7" s="12" t="s">
        <v>303</v>
      </c>
      <c r="B7" s="13">
        <v>0</v>
      </c>
      <c r="C7" s="13">
        <v>7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10</v>
      </c>
      <c r="K7" s="13">
        <v>4</v>
      </c>
      <c r="L7" s="13">
        <v>10</v>
      </c>
      <c r="M7" s="13">
        <v>0</v>
      </c>
      <c r="N7" s="13">
        <v>0</v>
      </c>
      <c r="O7" s="23">
        <v>6</v>
      </c>
    </row>
    <row r="8" spans="1:15" x14ac:dyDescent="0.25">
      <c r="A8" s="12" t="s">
        <v>304</v>
      </c>
      <c r="B8" s="13">
        <v>4</v>
      </c>
      <c r="C8" s="13">
        <v>15</v>
      </c>
      <c r="D8" s="34">
        <v>-0.73333333333333295</v>
      </c>
      <c r="E8" s="13">
        <v>0</v>
      </c>
      <c r="F8" s="13">
        <v>0</v>
      </c>
      <c r="G8" s="13">
        <v>11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9</v>
      </c>
    </row>
    <row r="9" spans="1:15" x14ac:dyDescent="0.25">
      <c r="A9" s="12" t="s">
        <v>305</v>
      </c>
      <c r="B9" s="13">
        <v>5</v>
      </c>
      <c r="C9" s="13">
        <v>2</v>
      </c>
      <c r="D9" s="34">
        <v>1.5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1</v>
      </c>
      <c r="C10" s="32">
        <v>2</v>
      </c>
      <c r="D10" s="33">
        <v>-0.5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1</v>
      </c>
      <c r="C11" s="13">
        <v>2</v>
      </c>
      <c r="D11" s="34">
        <v>-0.5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26670</v>
      </c>
      <c r="C13" s="32">
        <v>25587</v>
      </c>
      <c r="D13" s="33">
        <v>4.2326181263923103E-2</v>
      </c>
      <c r="E13" s="32">
        <v>1234</v>
      </c>
      <c r="F13" s="32">
        <v>581</v>
      </c>
      <c r="G13" s="32">
        <v>1475</v>
      </c>
      <c r="H13" s="32">
        <v>1252</v>
      </c>
      <c r="I13" s="32">
        <v>13</v>
      </c>
      <c r="J13" s="32">
        <v>15</v>
      </c>
      <c r="K13" s="32">
        <v>1</v>
      </c>
      <c r="L13" s="32">
        <v>0</v>
      </c>
      <c r="M13" s="32">
        <v>117</v>
      </c>
      <c r="N13" s="32">
        <v>46</v>
      </c>
      <c r="O13" s="32">
        <v>1305</v>
      </c>
    </row>
    <row r="14" spans="1:15" x14ac:dyDescent="0.25">
      <c r="A14" s="12" t="s">
        <v>309</v>
      </c>
      <c r="B14" s="13">
        <v>21835</v>
      </c>
      <c r="C14" s="13">
        <v>20620</v>
      </c>
      <c r="D14" s="34">
        <v>5.8923375363724502E-2</v>
      </c>
      <c r="E14" s="13">
        <v>224</v>
      </c>
      <c r="F14" s="13">
        <v>210</v>
      </c>
      <c r="G14" s="13">
        <v>802</v>
      </c>
      <c r="H14" s="13">
        <v>668</v>
      </c>
      <c r="I14" s="13">
        <v>12</v>
      </c>
      <c r="J14" s="13">
        <v>6</v>
      </c>
      <c r="K14" s="13">
        <v>0</v>
      </c>
      <c r="L14" s="13">
        <v>0</v>
      </c>
      <c r="M14" s="13">
        <v>45</v>
      </c>
      <c r="N14" s="13">
        <v>21</v>
      </c>
      <c r="O14" s="23">
        <v>588</v>
      </c>
    </row>
    <row r="15" spans="1:15" x14ac:dyDescent="0.25">
      <c r="A15" s="12" t="s">
        <v>310</v>
      </c>
      <c r="B15" s="13">
        <v>12</v>
      </c>
      <c r="C15" s="13">
        <v>8</v>
      </c>
      <c r="D15" s="34">
        <v>0.5</v>
      </c>
      <c r="E15" s="13">
        <v>0</v>
      </c>
      <c r="F15" s="13">
        <v>0</v>
      </c>
      <c r="G15" s="13">
        <v>4</v>
      </c>
      <c r="H15" s="13">
        <v>60</v>
      </c>
      <c r="I15" s="13">
        <v>0</v>
      </c>
      <c r="J15" s="13">
        <v>4</v>
      </c>
      <c r="K15" s="13">
        <v>0</v>
      </c>
      <c r="L15" s="13">
        <v>0</v>
      </c>
      <c r="M15" s="13">
        <v>0</v>
      </c>
      <c r="N15" s="13">
        <v>1</v>
      </c>
      <c r="O15" s="23">
        <v>0</v>
      </c>
    </row>
    <row r="16" spans="1:15" x14ac:dyDescent="0.25">
      <c r="A16" s="12" t="s">
        <v>311</v>
      </c>
      <c r="B16" s="13">
        <v>804</v>
      </c>
      <c r="C16" s="13">
        <v>1013</v>
      </c>
      <c r="D16" s="34">
        <v>-0.206317867719645</v>
      </c>
      <c r="E16" s="13">
        <v>1</v>
      </c>
      <c r="F16" s="13">
        <v>1</v>
      </c>
      <c r="G16" s="13">
        <v>27</v>
      </c>
      <c r="H16" s="13">
        <v>25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23">
        <v>10</v>
      </c>
    </row>
    <row r="17" spans="1:15" x14ac:dyDescent="0.25">
      <c r="A17" s="12" t="s">
        <v>312</v>
      </c>
      <c r="B17" s="13">
        <v>4018</v>
      </c>
      <c r="C17" s="13">
        <v>3944</v>
      </c>
      <c r="D17" s="34">
        <v>1.8762677484787001E-2</v>
      </c>
      <c r="E17" s="13">
        <v>1009</v>
      </c>
      <c r="F17" s="13">
        <v>370</v>
      </c>
      <c r="G17" s="13">
        <v>641</v>
      </c>
      <c r="H17" s="13">
        <v>498</v>
      </c>
      <c r="I17" s="13">
        <v>1</v>
      </c>
      <c r="J17" s="13">
        <v>5</v>
      </c>
      <c r="K17" s="13">
        <v>0</v>
      </c>
      <c r="L17" s="13">
        <v>0</v>
      </c>
      <c r="M17" s="13">
        <v>72</v>
      </c>
      <c r="N17" s="13">
        <v>24</v>
      </c>
      <c r="O17" s="23">
        <v>706</v>
      </c>
    </row>
    <row r="18" spans="1:15" x14ac:dyDescent="0.25">
      <c r="A18" s="12" t="s">
        <v>313</v>
      </c>
      <c r="B18" s="13">
        <v>1</v>
      </c>
      <c r="C18" s="13">
        <v>2</v>
      </c>
      <c r="D18" s="34">
        <v>-0.5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1</v>
      </c>
      <c r="C20" s="32">
        <v>0</v>
      </c>
      <c r="D20" s="33">
        <v>0</v>
      </c>
      <c r="E20" s="32">
        <v>0</v>
      </c>
      <c r="F20" s="32">
        <v>0</v>
      </c>
      <c r="G20" s="32">
        <v>1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1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1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2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1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1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1602</v>
      </c>
      <c r="C30" s="32">
        <v>1837</v>
      </c>
      <c r="D30" s="33">
        <v>-0.12792596624932001</v>
      </c>
      <c r="E30" s="32">
        <v>437</v>
      </c>
      <c r="F30" s="32">
        <v>324</v>
      </c>
      <c r="G30" s="32">
        <v>278</v>
      </c>
      <c r="H30" s="32">
        <v>395</v>
      </c>
      <c r="I30" s="32">
        <v>1</v>
      </c>
      <c r="J30" s="32">
        <v>4</v>
      </c>
      <c r="K30" s="32">
        <v>2</v>
      </c>
      <c r="L30" s="32">
        <v>1</v>
      </c>
      <c r="M30" s="32">
        <v>12</v>
      </c>
      <c r="N30" s="32">
        <v>3</v>
      </c>
      <c r="O30" s="32">
        <v>368</v>
      </c>
    </row>
    <row r="31" spans="1:15" x14ac:dyDescent="0.25">
      <c r="A31" s="12" t="s">
        <v>326</v>
      </c>
      <c r="B31" s="13">
        <v>14</v>
      </c>
      <c r="C31" s="13">
        <v>21</v>
      </c>
      <c r="D31" s="34">
        <v>-0.33333333333333298</v>
      </c>
      <c r="E31" s="13">
        <v>0</v>
      </c>
      <c r="F31" s="13">
        <v>0</v>
      </c>
      <c r="G31" s="13">
        <v>6</v>
      </c>
      <c r="H31" s="13">
        <v>5</v>
      </c>
      <c r="I31" s="13">
        <v>0</v>
      </c>
      <c r="J31" s="13">
        <v>1</v>
      </c>
      <c r="K31" s="13">
        <v>0</v>
      </c>
      <c r="L31" s="13">
        <v>1</v>
      </c>
      <c r="M31" s="13">
        <v>1</v>
      </c>
      <c r="N31" s="13">
        <v>0</v>
      </c>
      <c r="O31" s="23">
        <v>7</v>
      </c>
    </row>
    <row r="32" spans="1:15" x14ac:dyDescent="0.25">
      <c r="A32" s="12" t="s">
        <v>327</v>
      </c>
      <c r="B32" s="13">
        <v>4</v>
      </c>
      <c r="C32" s="13">
        <v>1</v>
      </c>
      <c r="D32" s="34">
        <v>3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765</v>
      </c>
      <c r="C33" s="13">
        <v>655</v>
      </c>
      <c r="D33" s="34">
        <v>0.16793893129771001</v>
      </c>
      <c r="E33" s="13">
        <v>233</v>
      </c>
      <c r="F33" s="13">
        <v>181</v>
      </c>
      <c r="G33" s="13">
        <v>108</v>
      </c>
      <c r="H33" s="13">
        <v>159</v>
      </c>
      <c r="I33" s="13">
        <v>0</v>
      </c>
      <c r="J33" s="13">
        <v>2</v>
      </c>
      <c r="K33" s="13">
        <v>2</v>
      </c>
      <c r="L33" s="13">
        <v>0</v>
      </c>
      <c r="M33" s="13">
        <v>4</v>
      </c>
      <c r="N33" s="13">
        <v>2</v>
      </c>
      <c r="O33" s="23">
        <v>104</v>
      </c>
    </row>
    <row r="34" spans="1:15" x14ac:dyDescent="0.25">
      <c r="A34" s="12" t="s">
        <v>329</v>
      </c>
      <c r="B34" s="13">
        <v>166</v>
      </c>
      <c r="C34" s="13">
        <v>196</v>
      </c>
      <c r="D34" s="34">
        <v>-0.15306122448979601</v>
      </c>
      <c r="E34" s="13">
        <v>23</v>
      </c>
      <c r="F34" s="13">
        <v>23</v>
      </c>
      <c r="G34" s="13">
        <v>16</v>
      </c>
      <c r="H34" s="13">
        <v>12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37</v>
      </c>
    </row>
    <row r="35" spans="1:15" x14ac:dyDescent="0.25">
      <c r="A35" s="12" t="s">
        <v>330</v>
      </c>
      <c r="B35" s="13">
        <v>295</v>
      </c>
      <c r="C35" s="13">
        <v>580</v>
      </c>
      <c r="D35" s="34">
        <v>-0.49137931034482801</v>
      </c>
      <c r="E35" s="13">
        <v>35</v>
      </c>
      <c r="F35" s="13">
        <v>27</v>
      </c>
      <c r="G35" s="13">
        <v>43</v>
      </c>
      <c r="H35" s="13">
        <v>20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25</v>
      </c>
    </row>
    <row r="36" spans="1:15" x14ac:dyDescent="0.25">
      <c r="A36" s="12" t="s">
        <v>331</v>
      </c>
      <c r="B36" s="13">
        <v>199</v>
      </c>
      <c r="C36" s="13">
        <v>222</v>
      </c>
      <c r="D36" s="34">
        <v>-0.103603603603604</v>
      </c>
      <c r="E36" s="13">
        <v>120</v>
      </c>
      <c r="F36" s="13">
        <v>75</v>
      </c>
      <c r="G36" s="13">
        <v>77</v>
      </c>
      <c r="H36" s="13">
        <v>148</v>
      </c>
      <c r="I36" s="13">
        <v>0</v>
      </c>
      <c r="J36" s="13">
        <v>1</v>
      </c>
      <c r="K36" s="13">
        <v>0</v>
      </c>
      <c r="L36" s="13">
        <v>0</v>
      </c>
      <c r="M36" s="13">
        <v>3</v>
      </c>
      <c r="N36" s="13">
        <v>1</v>
      </c>
      <c r="O36" s="23">
        <v>158</v>
      </c>
    </row>
    <row r="37" spans="1:15" x14ac:dyDescent="0.25">
      <c r="A37" s="12" t="s">
        <v>332</v>
      </c>
      <c r="B37" s="13">
        <v>50</v>
      </c>
      <c r="C37" s="13">
        <v>48</v>
      </c>
      <c r="D37" s="34">
        <v>4.1666666666666699E-2</v>
      </c>
      <c r="E37" s="13">
        <v>13</v>
      </c>
      <c r="F37" s="13">
        <v>3</v>
      </c>
      <c r="G37" s="13">
        <v>10</v>
      </c>
      <c r="H37" s="13">
        <v>13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18</v>
      </c>
    </row>
    <row r="38" spans="1:15" x14ac:dyDescent="0.25">
      <c r="A38" s="12" t="s">
        <v>333</v>
      </c>
      <c r="B38" s="13">
        <v>25</v>
      </c>
      <c r="C38" s="13">
        <v>28</v>
      </c>
      <c r="D38" s="34">
        <v>-0.107142857142857</v>
      </c>
      <c r="E38" s="13">
        <v>9</v>
      </c>
      <c r="F38" s="13">
        <v>5</v>
      </c>
      <c r="G38" s="13">
        <v>5</v>
      </c>
      <c r="H38" s="13">
        <v>9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84</v>
      </c>
      <c r="C41" s="13">
        <v>86</v>
      </c>
      <c r="D41" s="34">
        <v>-2.32558139534884E-2</v>
      </c>
      <c r="E41" s="13">
        <v>4</v>
      </c>
      <c r="F41" s="13">
        <v>10</v>
      </c>
      <c r="G41" s="13">
        <v>13</v>
      </c>
      <c r="H41" s="13">
        <v>29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3">
        <v>9</v>
      </c>
    </row>
    <row r="42" spans="1:15" ht="16.7" customHeight="1" x14ac:dyDescent="0.25">
      <c r="A42" s="31" t="s">
        <v>337</v>
      </c>
      <c r="B42" s="32">
        <v>759</v>
      </c>
      <c r="C42" s="32">
        <v>819</v>
      </c>
      <c r="D42" s="33">
        <v>-7.3260073260073305E-2</v>
      </c>
      <c r="E42" s="32">
        <v>337</v>
      </c>
      <c r="F42" s="32">
        <v>100</v>
      </c>
      <c r="G42" s="32">
        <v>117</v>
      </c>
      <c r="H42" s="32">
        <v>64</v>
      </c>
      <c r="I42" s="32">
        <v>2</v>
      </c>
      <c r="J42" s="32">
        <v>0</v>
      </c>
      <c r="K42" s="32">
        <v>0</v>
      </c>
      <c r="L42" s="32">
        <v>0</v>
      </c>
      <c r="M42" s="32">
        <v>4</v>
      </c>
      <c r="N42" s="32">
        <v>9</v>
      </c>
      <c r="O42" s="32">
        <v>58</v>
      </c>
    </row>
    <row r="43" spans="1:15" x14ac:dyDescent="0.25">
      <c r="A43" s="12" t="s">
        <v>338</v>
      </c>
      <c r="B43" s="13">
        <v>25</v>
      </c>
      <c r="C43" s="13">
        <v>24</v>
      </c>
      <c r="D43" s="34">
        <v>4.1666666666666699E-2</v>
      </c>
      <c r="E43" s="13">
        <v>3</v>
      </c>
      <c r="F43" s="13">
        <v>0</v>
      </c>
      <c r="G43" s="13">
        <v>1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712</v>
      </c>
      <c r="C44" s="13">
        <v>763</v>
      </c>
      <c r="D44" s="34">
        <v>-6.68414154652687E-2</v>
      </c>
      <c r="E44" s="13">
        <v>332</v>
      </c>
      <c r="F44" s="13">
        <v>99</v>
      </c>
      <c r="G44" s="13">
        <v>112</v>
      </c>
      <c r="H44" s="13">
        <v>59</v>
      </c>
      <c r="I44" s="13">
        <v>2</v>
      </c>
      <c r="J44" s="13">
        <v>0</v>
      </c>
      <c r="K44" s="13">
        <v>0</v>
      </c>
      <c r="L44" s="13">
        <v>0</v>
      </c>
      <c r="M44" s="13">
        <v>2</v>
      </c>
      <c r="N44" s="13">
        <v>9</v>
      </c>
      <c r="O44" s="23">
        <v>56</v>
      </c>
    </row>
    <row r="45" spans="1:15" x14ac:dyDescent="0.25">
      <c r="A45" s="12" t="s">
        <v>340</v>
      </c>
      <c r="B45" s="13">
        <v>3</v>
      </c>
      <c r="C45" s="13">
        <v>10</v>
      </c>
      <c r="D45" s="34">
        <v>-0.7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10</v>
      </c>
      <c r="C46" s="13">
        <v>13</v>
      </c>
      <c r="D46" s="34">
        <v>-0.230769230769231</v>
      </c>
      <c r="E46" s="13">
        <v>2</v>
      </c>
      <c r="F46" s="13">
        <v>1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2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9</v>
      </c>
      <c r="C48" s="13">
        <v>9</v>
      </c>
      <c r="D48" s="34">
        <v>0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523</v>
      </c>
      <c r="C50" s="32">
        <v>484</v>
      </c>
      <c r="D50" s="33">
        <v>8.0578512396694196E-2</v>
      </c>
      <c r="E50" s="32">
        <v>13</v>
      </c>
      <c r="F50" s="32">
        <v>7</v>
      </c>
      <c r="G50" s="32">
        <v>118</v>
      </c>
      <c r="H50" s="32">
        <v>104</v>
      </c>
      <c r="I50" s="32">
        <v>37</v>
      </c>
      <c r="J50" s="32">
        <v>90</v>
      </c>
      <c r="K50" s="32">
        <v>0</v>
      </c>
      <c r="L50" s="32">
        <v>0</v>
      </c>
      <c r="M50" s="32">
        <v>5</v>
      </c>
      <c r="N50" s="32">
        <v>20</v>
      </c>
      <c r="O50" s="32">
        <v>105</v>
      </c>
    </row>
    <row r="51" spans="1:15" x14ac:dyDescent="0.25">
      <c r="A51" s="12" t="s">
        <v>346</v>
      </c>
      <c r="B51" s="13">
        <v>144</v>
      </c>
      <c r="C51" s="13">
        <v>118</v>
      </c>
      <c r="D51" s="34">
        <v>0.22033898305084701</v>
      </c>
      <c r="E51" s="13">
        <v>3</v>
      </c>
      <c r="F51" s="13">
        <v>1</v>
      </c>
      <c r="G51" s="13">
        <v>13</v>
      </c>
      <c r="H51" s="13">
        <v>9</v>
      </c>
      <c r="I51" s="13">
        <v>18</v>
      </c>
      <c r="J51" s="13">
        <v>16</v>
      </c>
      <c r="K51" s="13">
        <v>0</v>
      </c>
      <c r="L51" s="13">
        <v>0</v>
      </c>
      <c r="M51" s="13">
        <v>1</v>
      </c>
      <c r="N51" s="13">
        <v>8</v>
      </c>
      <c r="O51" s="23">
        <v>19</v>
      </c>
    </row>
    <row r="52" spans="1:15" x14ac:dyDescent="0.25">
      <c r="A52" s="12" t="s">
        <v>347</v>
      </c>
      <c r="B52" s="13">
        <v>7</v>
      </c>
      <c r="C52" s="13">
        <v>12</v>
      </c>
      <c r="D52" s="34">
        <v>-0.41666666666666702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5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188</v>
      </c>
      <c r="C53" s="13">
        <v>155</v>
      </c>
      <c r="D53" s="34">
        <v>0.21290322580645199</v>
      </c>
      <c r="E53" s="13">
        <v>6</v>
      </c>
      <c r="F53" s="13">
        <v>4</v>
      </c>
      <c r="G53" s="13">
        <v>37</v>
      </c>
      <c r="H53" s="13">
        <v>21</v>
      </c>
      <c r="I53" s="13">
        <v>13</v>
      </c>
      <c r="J53" s="13">
        <v>13</v>
      </c>
      <c r="K53" s="13">
        <v>0</v>
      </c>
      <c r="L53" s="13">
        <v>0</v>
      </c>
      <c r="M53" s="13">
        <v>2</v>
      </c>
      <c r="N53" s="13">
        <v>4</v>
      </c>
      <c r="O53" s="23">
        <v>37</v>
      </c>
    </row>
    <row r="54" spans="1:15" x14ac:dyDescent="0.25">
      <c r="A54" s="12" t="s">
        <v>349</v>
      </c>
      <c r="B54" s="13">
        <v>8</v>
      </c>
      <c r="C54" s="13">
        <v>13</v>
      </c>
      <c r="D54" s="34">
        <v>-0.38461538461538503</v>
      </c>
      <c r="E54" s="13">
        <v>0</v>
      </c>
      <c r="F54" s="13">
        <v>0</v>
      </c>
      <c r="G54" s="13">
        <v>1</v>
      </c>
      <c r="H54" s="13">
        <v>1</v>
      </c>
      <c r="I54" s="13">
        <v>0</v>
      </c>
      <c r="J54" s="13">
        <v>12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5</v>
      </c>
      <c r="C55" s="13">
        <v>7</v>
      </c>
      <c r="D55" s="34">
        <v>-0.28571428571428598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17</v>
      </c>
      <c r="C56" s="13">
        <v>15</v>
      </c>
      <c r="D56" s="34">
        <v>0.133333333333333</v>
      </c>
      <c r="E56" s="13">
        <v>0</v>
      </c>
      <c r="F56" s="13">
        <v>0</v>
      </c>
      <c r="G56" s="13">
        <v>6</v>
      </c>
      <c r="H56" s="13">
        <v>3</v>
      </c>
      <c r="I56" s="13">
        <v>0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23">
        <v>3</v>
      </c>
    </row>
    <row r="57" spans="1:15" x14ac:dyDescent="0.25">
      <c r="A57" s="12" t="s">
        <v>352</v>
      </c>
      <c r="B57" s="13">
        <v>17</v>
      </c>
      <c r="C57" s="13">
        <v>23</v>
      </c>
      <c r="D57" s="34">
        <v>-0.26086956521739102</v>
      </c>
      <c r="E57" s="13">
        <v>2</v>
      </c>
      <c r="F57" s="13">
        <v>1</v>
      </c>
      <c r="G57" s="13">
        <v>6</v>
      </c>
      <c r="H57" s="13">
        <v>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11</v>
      </c>
    </row>
    <row r="58" spans="1:15" x14ac:dyDescent="0.25">
      <c r="A58" s="12" t="s">
        <v>353</v>
      </c>
      <c r="B58" s="13">
        <v>7</v>
      </c>
      <c r="C58" s="13">
        <v>8</v>
      </c>
      <c r="D58" s="34">
        <v>-0.125</v>
      </c>
      <c r="E58" s="13">
        <v>1</v>
      </c>
      <c r="F58" s="13">
        <v>0</v>
      </c>
      <c r="G58" s="13">
        <v>4</v>
      </c>
      <c r="H58" s="13">
        <v>3</v>
      </c>
      <c r="I58" s="13">
        <v>0</v>
      </c>
      <c r="J58" s="13">
        <v>3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354</v>
      </c>
      <c r="B59" s="13">
        <v>11</v>
      </c>
      <c r="C59" s="13">
        <v>12</v>
      </c>
      <c r="D59" s="34">
        <v>-8.3333333333333301E-2</v>
      </c>
      <c r="E59" s="13">
        <v>0</v>
      </c>
      <c r="F59" s="13">
        <v>0</v>
      </c>
      <c r="G59" s="13">
        <v>3</v>
      </c>
      <c r="H59" s="13">
        <v>4</v>
      </c>
      <c r="I59" s="13">
        <v>0</v>
      </c>
      <c r="J59" s="13">
        <v>3</v>
      </c>
      <c r="K59" s="13">
        <v>0</v>
      </c>
      <c r="L59" s="13">
        <v>0</v>
      </c>
      <c r="M59" s="13">
        <v>0</v>
      </c>
      <c r="N59" s="13">
        <v>0</v>
      </c>
      <c r="O59" s="23">
        <v>2</v>
      </c>
    </row>
    <row r="60" spans="1:15" x14ac:dyDescent="0.25">
      <c r="A60" s="12" t="s">
        <v>355</v>
      </c>
      <c r="B60" s="13">
        <v>3</v>
      </c>
      <c r="C60" s="13">
        <v>8</v>
      </c>
      <c r="D60" s="34">
        <v>-0.625</v>
      </c>
      <c r="E60" s="13">
        <v>0</v>
      </c>
      <c r="F60" s="13">
        <v>0</v>
      </c>
      <c r="G60" s="13">
        <v>3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356</v>
      </c>
      <c r="B61" s="13">
        <v>21</v>
      </c>
      <c r="C61" s="13">
        <v>16</v>
      </c>
      <c r="D61" s="34">
        <v>0.3125</v>
      </c>
      <c r="E61" s="13">
        <v>0</v>
      </c>
      <c r="F61" s="13">
        <v>0</v>
      </c>
      <c r="G61" s="13">
        <v>13</v>
      </c>
      <c r="H61" s="13">
        <v>16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0</v>
      </c>
      <c r="O61" s="23">
        <v>6</v>
      </c>
    </row>
    <row r="62" spans="1:15" x14ac:dyDescent="0.25">
      <c r="A62" s="12" t="s">
        <v>357</v>
      </c>
      <c r="B62" s="13">
        <v>3</v>
      </c>
      <c r="C62" s="13">
        <v>5</v>
      </c>
      <c r="D62" s="34">
        <v>-0.4</v>
      </c>
      <c r="E62" s="13">
        <v>0</v>
      </c>
      <c r="F62" s="13">
        <v>0</v>
      </c>
      <c r="G62" s="13">
        <v>4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68</v>
      </c>
      <c r="C63" s="13">
        <v>53</v>
      </c>
      <c r="D63" s="34">
        <v>0.28301886792452802</v>
      </c>
      <c r="E63" s="13">
        <v>0</v>
      </c>
      <c r="F63" s="13">
        <v>0</v>
      </c>
      <c r="G63" s="13">
        <v>21</v>
      </c>
      <c r="H63" s="13">
        <v>21</v>
      </c>
      <c r="I63" s="13">
        <v>4</v>
      </c>
      <c r="J63" s="13">
        <v>28</v>
      </c>
      <c r="K63" s="13">
        <v>0</v>
      </c>
      <c r="L63" s="13">
        <v>0</v>
      </c>
      <c r="M63" s="13">
        <v>0</v>
      </c>
      <c r="N63" s="13">
        <v>8</v>
      </c>
      <c r="O63" s="23">
        <v>10</v>
      </c>
    </row>
    <row r="64" spans="1:15" x14ac:dyDescent="0.25">
      <c r="A64" s="12" t="s">
        <v>359</v>
      </c>
      <c r="B64" s="13">
        <v>11</v>
      </c>
      <c r="C64" s="13">
        <v>6</v>
      </c>
      <c r="D64" s="34">
        <v>0.83333333333333304</v>
      </c>
      <c r="E64" s="13">
        <v>0</v>
      </c>
      <c r="F64" s="13">
        <v>0</v>
      </c>
      <c r="G64" s="13">
        <v>1</v>
      </c>
      <c r="H64" s="13">
        <v>2</v>
      </c>
      <c r="I64" s="13">
        <v>1</v>
      </c>
      <c r="J64" s="13">
        <v>3</v>
      </c>
      <c r="K64" s="13">
        <v>0</v>
      </c>
      <c r="L64" s="13">
        <v>0</v>
      </c>
      <c r="M64" s="13">
        <v>1</v>
      </c>
      <c r="N64" s="13">
        <v>0</v>
      </c>
      <c r="O64" s="23">
        <v>1</v>
      </c>
    </row>
    <row r="65" spans="1:15" x14ac:dyDescent="0.25">
      <c r="A65" s="12" t="s">
        <v>360</v>
      </c>
      <c r="B65" s="13">
        <v>4</v>
      </c>
      <c r="C65" s="13">
        <v>6</v>
      </c>
      <c r="D65" s="34">
        <v>-0.33333333333333298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361</v>
      </c>
      <c r="B66" s="13">
        <v>0</v>
      </c>
      <c r="C66" s="13">
        <v>2</v>
      </c>
      <c r="D66" s="34">
        <v>-1</v>
      </c>
      <c r="E66" s="13">
        <v>0</v>
      </c>
      <c r="F66" s="13">
        <v>0</v>
      </c>
      <c r="G66" s="13">
        <v>0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5</v>
      </c>
    </row>
    <row r="67" spans="1:15" x14ac:dyDescent="0.25">
      <c r="A67" s="12" t="s">
        <v>362</v>
      </c>
      <c r="B67" s="13">
        <v>0</v>
      </c>
      <c r="C67" s="13">
        <v>5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4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4</v>
      </c>
      <c r="C68" s="13">
        <v>3</v>
      </c>
      <c r="D68" s="34">
        <v>0.33333333333333298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5</v>
      </c>
      <c r="C69" s="13">
        <v>15</v>
      </c>
      <c r="D69" s="34">
        <v>-0.66666666666666696</v>
      </c>
      <c r="E69" s="13">
        <v>1</v>
      </c>
      <c r="F69" s="13">
        <v>1</v>
      </c>
      <c r="G69" s="13">
        <v>5</v>
      </c>
      <c r="H69" s="13">
        <v>10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5</v>
      </c>
    </row>
    <row r="70" spans="1:15" x14ac:dyDescent="0.25">
      <c r="A70" s="12" t="s">
        <v>365</v>
      </c>
      <c r="B70" s="13">
        <v>0</v>
      </c>
      <c r="C70" s="13">
        <v>2</v>
      </c>
      <c r="D70" s="34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10</v>
      </c>
      <c r="C72" s="32">
        <v>5</v>
      </c>
      <c r="D72" s="33">
        <v>1</v>
      </c>
      <c r="E72" s="32">
        <v>0</v>
      </c>
      <c r="F72" s="32">
        <v>0</v>
      </c>
      <c r="G72" s="32">
        <v>3</v>
      </c>
      <c r="H72" s="32">
        <v>0</v>
      </c>
      <c r="I72" s="32">
        <v>0</v>
      </c>
      <c r="J72" s="32">
        <v>0</v>
      </c>
      <c r="K72" s="32">
        <v>0</v>
      </c>
      <c r="L72" s="32">
        <v>1</v>
      </c>
      <c r="M72" s="32">
        <v>0</v>
      </c>
      <c r="N72" s="32">
        <v>0</v>
      </c>
      <c r="O72" s="32">
        <v>2</v>
      </c>
    </row>
    <row r="73" spans="1:15" x14ac:dyDescent="0.25">
      <c r="A73" s="12" t="s">
        <v>368</v>
      </c>
      <c r="B73" s="13">
        <v>10</v>
      </c>
      <c r="C73" s="13">
        <v>5</v>
      </c>
      <c r="D73" s="34">
        <v>1</v>
      </c>
      <c r="E73" s="13">
        <v>0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31" t="s">
        <v>369</v>
      </c>
      <c r="B74" s="32">
        <v>63</v>
      </c>
      <c r="C74" s="32">
        <v>70</v>
      </c>
      <c r="D74" s="33">
        <v>-0.1</v>
      </c>
      <c r="E74" s="32">
        <v>2</v>
      </c>
      <c r="F74" s="32">
        <v>4</v>
      </c>
      <c r="G74" s="32">
        <v>16</v>
      </c>
      <c r="H74" s="32">
        <v>17</v>
      </c>
      <c r="I74" s="32">
        <v>0</v>
      </c>
      <c r="J74" s="32">
        <v>0</v>
      </c>
      <c r="K74" s="32">
        <v>4</v>
      </c>
      <c r="L74" s="32">
        <v>0</v>
      </c>
      <c r="M74" s="32">
        <v>1</v>
      </c>
      <c r="N74" s="32">
        <v>0</v>
      </c>
      <c r="O74" s="32">
        <v>19</v>
      </c>
    </row>
    <row r="75" spans="1:15" x14ac:dyDescent="0.25">
      <c r="A75" s="12" t="s">
        <v>370</v>
      </c>
      <c r="B75" s="13">
        <v>19</v>
      </c>
      <c r="C75" s="13">
        <v>9</v>
      </c>
      <c r="D75" s="34">
        <v>1.1111111111111101</v>
      </c>
      <c r="E75" s="13">
        <v>0</v>
      </c>
      <c r="F75" s="13">
        <v>0</v>
      </c>
      <c r="G75" s="13">
        <v>3</v>
      </c>
      <c r="H75" s="13">
        <v>8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25">
      <c r="A76" s="12" t="s">
        <v>371</v>
      </c>
      <c r="B76" s="13">
        <v>4</v>
      </c>
      <c r="C76" s="13">
        <v>2</v>
      </c>
      <c r="D76" s="34">
        <v>1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21</v>
      </c>
      <c r="C77" s="13">
        <v>26</v>
      </c>
      <c r="D77" s="34">
        <v>-0.19230769230769201</v>
      </c>
      <c r="E77" s="13">
        <v>1</v>
      </c>
      <c r="F77" s="13">
        <v>2</v>
      </c>
      <c r="G77" s="13">
        <v>0</v>
      </c>
      <c r="H77" s="13">
        <v>5</v>
      </c>
      <c r="I77" s="13">
        <v>0</v>
      </c>
      <c r="J77" s="13">
        <v>0</v>
      </c>
      <c r="K77" s="13">
        <v>3</v>
      </c>
      <c r="L77" s="13">
        <v>0</v>
      </c>
      <c r="M77" s="13">
        <v>0</v>
      </c>
      <c r="N77" s="13">
        <v>0</v>
      </c>
      <c r="O77" s="23">
        <v>9</v>
      </c>
    </row>
    <row r="78" spans="1:15" x14ac:dyDescent="0.25">
      <c r="A78" s="12" t="s">
        <v>373</v>
      </c>
      <c r="B78" s="13">
        <v>2</v>
      </c>
      <c r="C78" s="13">
        <v>1</v>
      </c>
      <c r="D78" s="34">
        <v>1</v>
      </c>
      <c r="E78" s="13">
        <v>1</v>
      </c>
      <c r="F78" s="13">
        <v>1</v>
      </c>
      <c r="G78" s="13">
        <v>1</v>
      </c>
      <c r="H78" s="13">
        <v>2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16</v>
      </c>
      <c r="C79" s="13">
        <v>31</v>
      </c>
      <c r="D79" s="34">
        <v>-0.483870967741936</v>
      </c>
      <c r="E79" s="13">
        <v>0</v>
      </c>
      <c r="F79" s="13">
        <v>1</v>
      </c>
      <c r="G79" s="13">
        <v>11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7</v>
      </c>
    </row>
    <row r="80" spans="1:15" x14ac:dyDescent="0.25">
      <c r="A80" s="12" t="s">
        <v>375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190</v>
      </c>
      <c r="C81" s="32">
        <v>205</v>
      </c>
      <c r="D81" s="33">
        <v>-7.3170731707317097E-2</v>
      </c>
      <c r="E81" s="32">
        <v>6</v>
      </c>
      <c r="F81" s="32">
        <v>8</v>
      </c>
      <c r="G81" s="32">
        <v>13</v>
      </c>
      <c r="H81" s="32">
        <v>15</v>
      </c>
      <c r="I81" s="32">
        <v>0</v>
      </c>
      <c r="J81" s="32">
        <v>0</v>
      </c>
      <c r="K81" s="32">
        <v>0</v>
      </c>
      <c r="L81" s="32">
        <v>0</v>
      </c>
      <c r="M81" s="32">
        <v>11</v>
      </c>
      <c r="N81" s="32">
        <v>0</v>
      </c>
      <c r="O81" s="32">
        <v>19</v>
      </c>
    </row>
    <row r="82" spans="1:15" x14ac:dyDescent="0.25">
      <c r="A82" s="12" t="s">
        <v>377</v>
      </c>
      <c r="B82" s="13">
        <v>56</v>
      </c>
      <c r="C82" s="13">
        <v>46</v>
      </c>
      <c r="D82" s="34">
        <v>0.217391304347826</v>
      </c>
      <c r="E82" s="13">
        <v>0</v>
      </c>
      <c r="F82" s="13">
        <v>0</v>
      </c>
      <c r="G82" s="13">
        <v>8</v>
      </c>
      <c r="H82" s="13">
        <v>8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134</v>
      </c>
      <c r="C83" s="13">
        <v>159</v>
      </c>
      <c r="D83" s="34">
        <v>-0.15723270440251599</v>
      </c>
      <c r="E83" s="13">
        <v>6</v>
      </c>
      <c r="F83" s="13">
        <v>8</v>
      </c>
      <c r="G83" s="13">
        <v>5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9</v>
      </c>
      <c r="N83" s="13">
        <v>0</v>
      </c>
      <c r="O83" s="23">
        <v>18</v>
      </c>
    </row>
    <row r="84" spans="1:15" ht="16.7" customHeight="1" x14ac:dyDescent="0.25">
      <c r="A84" s="31" t="s">
        <v>379</v>
      </c>
      <c r="B84" s="32">
        <v>993</v>
      </c>
      <c r="C84" s="32">
        <v>1175</v>
      </c>
      <c r="D84" s="33">
        <v>-0.15489361702127699</v>
      </c>
      <c r="E84" s="32">
        <v>60</v>
      </c>
      <c r="F84" s="32">
        <v>11</v>
      </c>
      <c r="G84" s="32">
        <v>534</v>
      </c>
      <c r="H84" s="32">
        <v>366</v>
      </c>
      <c r="I84" s="32">
        <v>0</v>
      </c>
      <c r="J84" s="32">
        <v>0</v>
      </c>
      <c r="K84" s="32">
        <v>0</v>
      </c>
      <c r="L84" s="32">
        <v>0</v>
      </c>
      <c r="M84" s="32">
        <v>1</v>
      </c>
      <c r="N84" s="32">
        <v>0</v>
      </c>
      <c r="O84" s="32">
        <v>318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3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10</v>
      </c>
      <c r="C88" s="13">
        <v>7</v>
      </c>
      <c r="D88" s="34">
        <v>0.42857142857142899</v>
      </c>
      <c r="E88" s="13">
        <v>0</v>
      </c>
      <c r="F88" s="13">
        <v>0</v>
      </c>
      <c r="G88" s="13">
        <v>0</v>
      </c>
      <c r="H88" s="13">
        <v>2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3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17</v>
      </c>
      <c r="C90" s="13">
        <v>18</v>
      </c>
      <c r="D90" s="34">
        <v>-5.5555555555555601E-2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249</v>
      </c>
      <c r="C91" s="13">
        <v>284</v>
      </c>
      <c r="D91" s="34">
        <v>-0.12323943661971801</v>
      </c>
      <c r="E91" s="13">
        <v>8</v>
      </c>
      <c r="F91" s="13">
        <v>4</v>
      </c>
      <c r="G91" s="13">
        <v>170</v>
      </c>
      <c r="H91" s="13">
        <v>148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186</v>
      </c>
    </row>
    <row r="92" spans="1:15" x14ac:dyDescent="0.25">
      <c r="A92" s="12" t="s">
        <v>387</v>
      </c>
      <c r="B92" s="13">
        <v>28</v>
      </c>
      <c r="C92" s="13">
        <v>31</v>
      </c>
      <c r="D92" s="34">
        <v>-9.6774193548387094E-2</v>
      </c>
      <c r="E92" s="13">
        <v>2</v>
      </c>
      <c r="F92" s="13">
        <v>2</v>
      </c>
      <c r="G92" s="13">
        <v>10</v>
      </c>
      <c r="H92" s="13">
        <v>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676</v>
      </c>
      <c r="C93" s="13">
        <v>823</v>
      </c>
      <c r="D93" s="34">
        <v>-0.17861482381530999</v>
      </c>
      <c r="E93" s="13">
        <v>48</v>
      </c>
      <c r="F93" s="13">
        <v>4</v>
      </c>
      <c r="G93" s="13">
        <v>352</v>
      </c>
      <c r="H93" s="13">
        <v>207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129</v>
      </c>
    </row>
    <row r="94" spans="1:15" x14ac:dyDescent="0.25">
      <c r="A94" s="12" t="s">
        <v>389</v>
      </c>
      <c r="B94" s="13">
        <v>7</v>
      </c>
      <c r="C94" s="13">
        <v>9</v>
      </c>
      <c r="D94" s="34">
        <v>-0.22222222222222199</v>
      </c>
      <c r="E94" s="13">
        <v>2</v>
      </c>
      <c r="F94" s="13">
        <v>1</v>
      </c>
      <c r="G94" s="13">
        <v>1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25">
      <c r="A95" s="12" t="s">
        <v>390</v>
      </c>
      <c r="B95" s="13">
        <v>3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9909</v>
      </c>
      <c r="C96" s="32">
        <v>10571</v>
      </c>
      <c r="D96" s="33">
        <v>-6.2624160438936705E-2</v>
      </c>
      <c r="E96" s="32">
        <v>874</v>
      </c>
      <c r="F96" s="32">
        <v>786</v>
      </c>
      <c r="G96" s="32">
        <v>2939</v>
      </c>
      <c r="H96" s="32">
        <v>2369</v>
      </c>
      <c r="I96" s="32">
        <v>2</v>
      </c>
      <c r="J96" s="32">
        <v>8</v>
      </c>
      <c r="K96" s="32">
        <v>0</v>
      </c>
      <c r="L96" s="32">
        <v>1</v>
      </c>
      <c r="M96" s="32">
        <v>31</v>
      </c>
      <c r="N96" s="32">
        <v>182</v>
      </c>
      <c r="O96" s="32">
        <v>2396</v>
      </c>
    </row>
    <row r="97" spans="1:15" x14ac:dyDescent="0.25">
      <c r="A97" s="12" t="s">
        <v>392</v>
      </c>
      <c r="B97" s="13">
        <v>1967</v>
      </c>
      <c r="C97" s="13">
        <v>2066</v>
      </c>
      <c r="D97" s="34">
        <v>-4.7918683446273001E-2</v>
      </c>
      <c r="E97" s="13">
        <v>273</v>
      </c>
      <c r="F97" s="13">
        <v>261</v>
      </c>
      <c r="G97" s="13">
        <v>449</v>
      </c>
      <c r="H97" s="13">
        <v>365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417</v>
      </c>
    </row>
    <row r="98" spans="1:15" x14ac:dyDescent="0.25">
      <c r="A98" s="12" t="s">
        <v>393</v>
      </c>
      <c r="B98" s="13">
        <v>2281</v>
      </c>
      <c r="C98" s="13">
        <v>2355</v>
      </c>
      <c r="D98" s="34">
        <v>-3.1422505307855599E-2</v>
      </c>
      <c r="E98" s="13">
        <v>367</v>
      </c>
      <c r="F98" s="13">
        <v>330</v>
      </c>
      <c r="G98" s="13">
        <v>892</v>
      </c>
      <c r="H98" s="13">
        <v>534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24</v>
      </c>
      <c r="O98" s="23">
        <v>817</v>
      </c>
    </row>
    <row r="99" spans="1:15" x14ac:dyDescent="0.25">
      <c r="A99" s="12" t="s">
        <v>394</v>
      </c>
      <c r="B99" s="13">
        <v>127</v>
      </c>
      <c r="C99" s="13">
        <v>121</v>
      </c>
      <c r="D99" s="34">
        <v>4.9586776859504099E-2</v>
      </c>
      <c r="E99" s="13">
        <v>31</v>
      </c>
      <c r="F99" s="13">
        <v>31</v>
      </c>
      <c r="G99" s="13">
        <v>100</v>
      </c>
      <c r="H99" s="13">
        <v>204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23</v>
      </c>
      <c r="O99" s="23">
        <v>100</v>
      </c>
    </row>
    <row r="100" spans="1:15" x14ac:dyDescent="0.25">
      <c r="A100" s="12" t="s">
        <v>395</v>
      </c>
      <c r="B100" s="13">
        <v>815</v>
      </c>
      <c r="C100" s="13">
        <v>692</v>
      </c>
      <c r="D100" s="34">
        <v>0.17774566473988401</v>
      </c>
      <c r="E100" s="13">
        <v>68</v>
      </c>
      <c r="F100" s="13">
        <v>56</v>
      </c>
      <c r="G100" s="13">
        <v>316</v>
      </c>
      <c r="H100" s="13">
        <v>299</v>
      </c>
      <c r="I100" s="13">
        <v>2</v>
      </c>
      <c r="J100" s="13">
        <v>6</v>
      </c>
      <c r="K100" s="13">
        <v>0</v>
      </c>
      <c r="L100" s="13">
        <v>1</v>
      </c>
      <c r="M100" s="13">
        <v>0</v>
      </c>
      <c r="N100" s="13">
        <v>130</v>
      </c>
      <c r="O100" s="23">
        <v>268</v>
      </c>
    </row>
    <row r="101" spans="1:15" x14ac:dyDescent="0.25">
      <c r="A101" s="12" t="s">
        <v>396</v>
      </c>
      <c r="B101" s="13">
        <v>7</v>
      </c>
      <c r="C101" s="13">
        <v>20</v>
      </c>
      <c r="D101" s="34">
        <v>-0.65</v>
      </c>
      <c r="E101" s="13">
        <v>1</v>
      </c>
      <c r="F101" s="13">
        <v>1</v>
      </c>
      <c r="G101" s="13">
        <v>8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113</v>
      </c>
      <c r="C102" s="13">
        <v>112</v>
      </c>
      <c r="D102" s="34">
        <v>8.9285714285714298E-3</v>
      </c>
      <c r="E102" s="13">
        <v>20</v>
      </c>
      <c r="F102" s="13">
        <v>20</v>
      </c>
      <c r="G102" s="13">
        <v>38</v>
      </c>
      <c r="H102" s="13">
        <v>53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58</v>
      </c>
    </row>
    <row r="103" spans="1:15" x14ac:dyDescent="0.25">
      <c r="A103" s="12" t="s">
        <v>398</v>
      </c>
      <c r="B103" s="13">
        <v>572</v>
      </c>
      <c r="C103" s="13">
        <v>618</v>
      </c>
      <c r="D103" s="34">
        <v>-7.4433656957928807E-2</v>
      </c>
      <c r="E103" s="13">
        <v>4</v>
      </c>
      <c r="F103" s="13">
        <v>1</v>
      </c>
      <c r="G103" s="13">
        <v>12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32</v>
      </c>
    </row>
    <row r="104" spans="1:15" x14ac:dyDescent="0.25">
      <c r="A104" s="12" t="s">
        <v>399</v>
      </c>
      <c r="B104" s="13">
        <v>1687</v>
      </c>
      <c r="C104" s="13">
        <v>1745</v>
      </c>
      <c r="D104" s="34">
        <v>-3.3237822349570199E-2</v>
      </c>
      <c r="E104" s="13">
        <v>42</v>
      </c>
      <c r="F104" s="13">
        <v>36</v>
      </c>
      <c r="G104" s="13">
        <v>471</v>
      </c>
      <c r="H104" s="13">
        <v>344</v>
      </c>
      <c r="I104" s="13">
        <v>0</v>
      </c>
      <c r="J104" s="13">
        <v>1</v>
      </c>
      <c r="K104" s="13">
        <v>0</v>
      </c>
      <c r="L104" s="13">
        <v>0</v>
      </c>
      <c r="M104" s="13">
        <v>21</v>
      </c>
      <c r="N104" s="13">
        <v>1</v>
      </c>
      <c r="O104" s="23">
        <v>254</v>
      </c>
    </row>
    <row r="105" spans="1:15" x14ac:dyDescent="0.25">
      <c r="A105" s="12" t="s">
        <v>400</v>
      </c>
      <c r="B105" s="13">
        <v>559</v>
      </c>
      <c r="C105" s="13">
        <v>581</v>
      </c>
      <c r="D105" s="34">
        <v>-3.7865748709122203E-2</v>
      </c>
      <c r="E105" s="13">
        <v>13</v>
      </c>
      <c r="F105" s="13">
        <v>8</v>
      </c>
      <c r="G105" s="13">
        <v>201</v>
      </c>
      <c r="H105" s="13">
        <v>160</v>
      </c>
      <c r="I105" s="13">
        <v>0</v>
      </c>
      <c r="J105" s="13">
        <v>1</v>
      </c>
      <c r="K105" s="13">
        <v>0</v>
      </c>
      <c r="L105" s="13">
        <v>0</v>
      </c>
      <c r="M105" s="13">
        <v>3</v>
      </c>
      <c r="N105" s="13">
        <v>0</v>
      </c>
      <c r="O105" s="23">
        <v>113</v>
      </c>
    </row>
    <row r="106" spans="1:15" x14ac:dyDescent="0.25">
      <c r="A106" s="12" t="s">
        <v>401</v>
      </c>
      <c r="B106" s="13">
        <v>65</v>
      </c>
      <c r="C106" s="13">
        <v>63</v>
      </c>
      <c r="D106" s="34">
        <v>3.1746031746031703E-2</v>
      </c>
      <c r="E106" s="13">
        <v>0</v>
      </c>
      <c r="F106" s="13">
        <v>0</v>
      </c>
      <c r="G106" s="13">
        <v>6</v>
      </c>
      <c r="H106" s="13">
        <v>10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8</v>
      </c>
    </row>
    <row r="107" spans="1:15" x14ac:dyDescent="0.25">
      <c r="A107" s="12" t="s">
        <v>402</v>
      </c>
      <c r="B107" s="13">
        <v>29</v>
      </c>
      <c r="C107" s="13">
        <v>18</v>
      </c>
      <c r="D107" s="34">
        <v>0.61111111111111105</v>
      </c>
      <c r="E107" s="13">
        <v>0</v>
      </c>
      <c r="F107" s="13">
        <v>0</v>
      </c>
      <c r="G107" s="13">
        <v>12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28</v>
      </c>
      <c r="C108" s="13">
        <v>38</v>
      </c>
      <c r="D108" s="34">
        <v>-0.26315789473684198</v>
      </c>
      <c r="E108" s="13">
        <v>0</v>
      </c>
      <c r="F108" s="13">
        <v>0</v>
      </c>
      <c r="G108" s="13">
        <v>32</v>
      </c>
      <c r="H108" s="13">
        <v>22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16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1370</v>
      </c>
      <c r="C110" s="13">
        <v>1846</v>
      </c>
      <c r="D110" s="34">
        <v>-0.257854821235103</v>
      </c>
      <c r="E110" s="13">
        <v>39</v>
      </c>
      <c r="F110" s="13">
        <v>32</v>
      </c>
      <c r="G110" s="13">
        <v>192</v>
      </c>
      <c r="H110" s="13">
        <v>169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168</v>
      </c>
    </row>
    <row r="111" spans="1:15" x14ac:dyDescent="0.25">
      <c r="A111" s="12" t="s">
        <v>406</v>
      </c>
      <c r="B111" s="13">
        <v>0</v>
      </c>
      <c r="C111" s="13">
        <v>2</v>
      </c>
      <c r="D111" s="34">
        <v>-1</v>
      </c>
      <c r="E111" s="13">
        <v>0</v>
      </c>
      <c r="F111" s="13">
        <v>0</v>
      </c>
      <c r="G111" s="13">
        <v>1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13</v>
      </c>
      <c r="C113" s="13">
        <v>13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409</v>
      </c>
      <c r="B114" s="13">
        <v>18</v>
      </c>
      <c r="C114" s="13">
        <v>20</v>
      </c>
      <c r="D114" s="34">
        <v>-0.1</v>
      </c>
      <c r="E114" s="13">
        <v>0</v>
      </c>
      <c r="F114" s="13">
        <v>0</v>
      </c>
      <c r="G114" s="13">
        <v>29</v>
      </c>
      <c r="H114" s="13">
        <v>18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13</v>
      </c>
    </row>
    <row r="115" spans="1:15" x14ac:dyDescent="0.25">
      <c r="A115" s="12" t="s">
        <v>410</v>
      </c>
      <c r="B115" s="13">
        <v>42</v>
      </c>
      <c r="C115" s="13">
        <v>18</v>
      </c>
      <c r="D115" s="34">
        <v>1.3333333333333299</v>
      </c>
      <c r="E115" s="13">
        <v>1</v>
      </c>
      <c r="F115" s="13">
        <v>0</v>
      </c>
      <c r="G115" s="13">
        <v>23</v>
      </c>
      <c r="H115" s="13">
        <v>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1</v>
      </c>
      <c r="C116" s="13">
        <v>1</v>
      </c>
      <c r="D116" s="34">
        <v>0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2</v>
      </c>
    </row>
    <row r="117" spans="1:15" x14ac:dyDescent="0.25">
      <c r="A117" s="12" t="s">
        <v>412</v>
      </c>
      <c r="B117" s="13">
        <v>0</v>
      </c>
      <c r="C117" s="13">
        <v>2</v>
      </c>
      <c r="D117" s="34">
        <v>-1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2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3</v>
      </c>
      <c r="C118" s="13">
        <v>8</v>
      </c>
      <c r="D118" s="34">
        <v>-0.625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28</v>
      </c>
      <c r="C119" s="13">
        <v>23</v>
      </c>
      <c r="D119" s="34">
        <v>0.217391304347826</v>
      </c>
      <c r="E119" s="13">
        <v>0</v>
      </c>
      <c r="F119" s="13">
        <v>0</v>
      </c>
      <c r="G119" s="13">
        <v>7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3</v>
      </c>
    </row>
    <row r="120" spans="1:15" x14ac:dyDescent="0.25">
      <c r="A120" s="12" t="s">
        <v>415</v>
      </c>
      <c r="B120" s="13">
        <v>134</v>
      </c>
      <c r="C120" s="13">
        <v>135</v>
      </c>
      <c r="D120" s="34">
        <v>-7.4074074074074103E-3</v>
      </c>
      <c r="E120" s="13">
        <v>12</v>
      </c>
      <c r="F120" s="13">
        <v>6</v>
      </c>
      <c r="G120" s="13">
        <v>95</v>
      </c>
      <c r="H120" s="13">
        <v>108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93</v>
      </c>
    </row>
    <row r="121" spans="1:15" x14ac:dyDescent="0.25">
      <c r="A121" s="12" t="s">
        <v>416</v>
      </c>
      <c r="B121" s="13">
        <v>6</v>
      </c>
      <c r="C121" s="13">
        <v>6</v>
      </c>
      <c r="D121" s="34">
        <v>0</v>
      </c>
      <c r="E121" s="13">
        <v>0</v>
      </c>
      <c r="F121" s="13">
        <v>0</v>
      </c>
      <c r="G121" s="13">
        <v>3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2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2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5</v>
      </c>
      <c r="C125" s="13">
        <v>14</v>
      </c>
      <c r="D125" s="34">
        <v>-0.64285714285714302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2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4</v>
      </c>
      <c r="C126" s="13">
        <v>5</v>
      </c>
      <c r="D126" s="34">
        <v>-0.2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422</v>
      </c>
      <c r="B127" s="13">
        <v>27</v>
      </c>
      <c r="C127" s="13">
        <v>39</v>
      </c>
      <c r="D127" s="34">
        <v>-0.30769230769230799</v>
      </c>
      <c r="E127" s="13">
        <v>2</v>
      </c>
      <c r="F127" s="13">
        <v>3</v>
      </c>
      <c r="G127" s="13">
        <v>36</v>
      </c>
      <c r="H127" s="13">
        <v>52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15</v>
      </c>
    </row>
    <row r="128" spans="1:15" x14ac:dyDescent="0.25">
      <c r="A128" s="12" t="s">
        <v>423</v>
      </c>
      <c r="B128" s="13">
        <v>1</v>
      </c>
      <c r="C128" s="13">
        <v>0</v>
      </c>
      <c r="D128" s="34">
        <v>0</v>
      </c>
      <c r="E128" s="13">
        <v>1</v>
      </c>
      <c r="F128" s="13">
        <v>1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5</v>
      </c>
      <c r="C129" s="13">
        <v>10</v>
      </c>
      <c r="D129" s="34">
        <v>-0.5</v>
      </c>
      <c r="E129" s="13">
        <v>0</v>
      </c>
      <c r="F129" s="13">
        <v>0</v>
      </c>
      <c r="G129" s="13">
        <v>10</v>
      </c>
      <c r="H129" s="13">
        <v>4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12</v>
      </c>
    </row>
    <row r="130" spans="1:15" ht="16.7" customHeight="1" x14ac:dyDescent="0.25">
      <c r="A130" s="31" t="s">
        <v>425</v>
      </c>
      <c r="B130" s="32">
        <v>18</v>
      </c>
      <c r="C130" s="32">
        <v>40</v>
      </c>
      <c r="D130" s="33">
        <v>-0.55000000000000004</v>
      </c>
      <c r="E130" s="32">
        <v>0</v>
      </c>
      <c r="F130" s="32">
        <v>0</v>
      </c>
      <c r="G130" s="32">
        <v>25</v>
      </c>
      <c r="H130" s="32">
        <v>18</v>
      </c>
      <c r="I130" s="32">
        <v>0</v>
      </c>
      <c r="J130" s="32">
        <v>1</v>
      </c>
      <c r="K130" s="32">
        <v>0</v>
      </c>
      <c r="L130" s="32">
        <v>0</v>
      </c>
      <c r="M130" s="32">
        <v>16</v>
      </c>
      <c r="N130" s="32">
        <v>0</v>
      </c>
      <c r="O130" s="32">
        <v>12</v>
      </c>
    </row>
    <row r="131" spans="1:15" x14ac:dyDescent="0.25">
      <c r="A131" s="12" t="s">
        <v>426</v>
      </c>
      <c r="B131" s="13">
        <v>3</v>
      </c>
      <c r="C131" s="13">
        <v>13</v>
      </c>
      <c r="D131" s="34">
        <v>-0.76923076923076905</v>
      </c>
      <c r="E131" s="13">
        <v>0</v>
      </c>
      <c r="F131" s="13">
        <v>0</v>
      </c>
      <c r="G131" s="13">
        <v>12</v>
      </c>
      <c r="H131" s="13">
        <v>12</v>
      </c>
      <c r="I131" s="13">
        <v>0</v>
      </c>
      <c r="J131" s="13">
        <v>0</v>
      </c>
      <c r="K131" s="13">
        <v>0</v>
      </c>
      <c r="L131" s="13">
        <v>0</v>
      </c>
      <c r="M131" s="13">
        <v>11</v>
      </c>
      <c r="N131" s="13">
        <v>0</v>
      </c>
      <c r="O131" s="23">
        <v>9</v>
      </c>
    </row>
    <row r="132" spans="1:15" x14ac:dyDescent="0.25">
      <c r="A132" s="12" t="s">
        <v>427</v>
      </c>
      <c r="B132" s="13">
        <v>1</v>
      </c>
      <c r="C132" s="13">
        <v>2</v>
      </c>
      <c r="D132" s="34">
        <v>-0.5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9</v>
      </c>
      <c r="C133" s="13">
        <v>15</v>
      </c>
      <c r="D133" s="34">
        <v>-0.4</v>
      </c>
      <c r="E133" s="13">
        <v>0</v>
      </c>
      <c r="F133" s="13">
        <v>0</v>
      </c>
      <c r="G133" s="13">
        <v>4</v>
      </c>
      <c r="H133" s="13">
        <v>4</v>
      </c>
      <c r="I133" s="13">
        <v>0</v>
      </c>
      <c r="J133" s="13">
        <v>1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3</v>
      </c>
      <c r="C134" s="13">
        <v>7</v>
      </c>
      <c r="D134" s="34">
        <v>-0.57142857142857095</v>
      </c>
      <c r="E134" s="13">
        <v>0</v>
      </c>
      <c r="F134" s="13">
        <v>0</v>
      </c>
      <c r="G134" s="13">
        <v>8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2</v>
      </c>
      <c r="C135" s="13">
        <v>3</v>
      </c>
      <c r="D135" s="34">
        <v>-0.33333333333333298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2</v>
      </c>
    </row>
    <row r="136" spans="1:15" ht="16.7" customHeight="1" x14ac:dyDescent="0.25">
      <c r="A136" s="31" t="s">
        <v>431</v>
      </c>
      <c r="B136" s="32">
        <v>281</v>
      </c>
      <c r="C136" s="32">
        <v>15</v>
      </c>
      <c r="D136" s="33">
        <v>17.733333333333299</v>
      </c>
      <c r="E136" s="32">
        <v>0</v>
      </c>
      <c r="F136" s="32">
        <v>0</v>
      </c>
      <c r="G136" s="32">
        <v>14</v>
      </c>
      <c r="H136" s="32">
        <v>13</v>
      </c>
      <c r="I136" s="32">
        <v>0</v>
      </c>
      <c r="J136" s="32">
        <v>0</v>
      </c>
      <c r="K136" s="32">
        <v>0</v>
      </c>
      <c r="L136" s="32">
        <v>0</v>
      </c>
      <c r="M136" s="32">
        <v>210</v>
      </c>
      <c r="N136" s="32">
        <v>0</v>
      </c>
      <c r="O136" s="32">
        <v>17</v>
      </c>
    </row>
    <row r="137" spans="1:15" x14ac:dyDescent="0.25">
      <c r="A137" s="12" t="s">
        <v>432</v>
      </c>
      <c r="B137" s="13">
        <v>1</v>
      </c>
      <c r="C137" s="13">
        <v>1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1</v>
      </c>
      <c r="C139" s="13">
        <v>0</v>
      </c>
      <c r="D139" s="34">
        <v>0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276</v>
      </c>
      <c r="C141" s="13">
        <v>11</v>
      </c>
      <c r="D141" s="34">
        <v>24.090909090909101</v>
      </c>
      <c r="E141" s="13">
        <v>0</v>
      </c>
      <c r="F141" s="13">
        <v>0</v>
      </c>
      <c r="G141" s="13">
        <v>10</v>
      </c>
      <c r="H141" s="13">
        <v>11</v>
      </c>
      <c r="I141" s="13">
        <v>0</v>
      </c>
      <c r="J141" s="13">
        <v>0</v>
      </c>
      <c r="K141" s="13">
        <v>0</v>
      </c>
      <c r="L141" s="13">
        <v>0</v>
      </c>
      <c r="M141" s="13">
        <v>209</v>
      </c>
      <c r="N141" s="13">
        <v>0</v>
      </c>
      <c r="O141" s="23">
        <v>14</v>
      </c>
    </row>
    <row r="142" spans="1:15" x14ac:dyDescent="0.25">
      <c r="A142" s="12" t="s">
        <v>437</v>
      </c>
      <c r="B142" s="13">
        <v>2</v>
      </c>
      <c r="C142" s="13">
        <v>3</v>
      </c>
      <c r="D142" s="34">
        <v>-0.33333333333333298</v>
      </c>
      <c r="E142" s="13">
        <v>0</v>
      </c>
      <c r="F142" s="13">
        <v>0</v>
      </c>
      <c r="G142" s="13">
        <v>3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7" customHeight="1" x14ac:dyDescent="0.25">
      <c r="A143" s="31" t="s">
        <v>438</v>
      </c>
      <c r="B143" s="32">
        <v>0</v>
      </c>
      <c r="C143" s="32">
        <v>1</v>
      </c>
      <c r="D143" s="33">
        <v>-1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2</v>
      </c>
      <c r="K143" s="32">
        <v>0</v>
      </c>
      <c r="L143" s="32">
        <v>0</v>
      </c>
      <c r="M143" s="32">
        <v>0</v>
      </c>
      <c r="N143" s="32">
        <v>0</v>
      </c>
      <c r="O143" s="32">
        <v>1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1</v>
      </c>
      <c r="D145" s="34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2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7" customHeight="1" x14ac:dyDescent="0.25">
      <c r="A146" s="31" t="s">
        <v>441</v>
      </c>
      <c r="B146" s="32">
        <v>145</v>
      </c>
      <c r="C146" s="32">
        <v>119</v>
      </c>
      <c r="D146" s="33">
        <v>0.218487394957983</v>
      </c>
      <c r="E146" s="32">
        <v>1</v>
      </c>
      <c r="F146" s="32">
        <v>0</v>
      </c>
      <c r="G146" s="32">
        <v>95</v>
      </c>
      <c r="H146" s="32">
        <v>90</v>
      </c>
      <c r="I146" s="32">
        <v>0</v>
      </c>
      <c r="J146" s="32">
        <v>2</v>
      </c>
      <c r="K146" s="32">
        <v>0</v>
      </c>
      <c r="L146" s="32">
        <v>0</v>
      </c>
      <c r="M146" s="32">
        <v>118</v>
      </c>
      <c r="N146" s="32">
        <v>0</v>
      </c>
      <c r="O146" s="32">
        <v>85</v>
      </c>
    </row>
    <row r="147" spans="1:15" x14ac:dyDescent="0.25">
      <c r="A147" s="12" t="s">
        <v>442</v>
      </c>
      <c r="B147" s="13">
        <v>59</v>
      </c>
      <c r="C147" s="13">
        <v>41</v>
      </c>
      <c r="D147" s="34">
        <v>0.439024390243903</v>
      </c>
      <c r="E147" s="13">
        <v>0</v>
      </c>
      <c r="F147" s="13">
        <v>0</v>
      </c>
      <c r="G147" s="13">
        <v>62</v>
      </c>
      <c r="H147" s="13">
        <v>66</v>
      </c>
      <c r="I147" s="13">
        <v>0</v>
      </c>
      <c r="J147" s="13">
        <v>0</v>
      </c>
      <c r="K147" s="13">
        <v>0</v>
      </c>
      <c r="L147" s="13">
        <v>0</v>
      </c>
      <c r="M147" s="13">
        <v>75</v>
      </c>
      <c r="N147" s="13">
        <v>0</v>
      </c>
      <c r="O147" s="23">
        <v>65</v>
      </c>
    </row>
    <row r="148" spans="1:15" x14ac:dyDescent="0.25">
      <c r="A148" s="12" t="s">
        <v>443</v>
      </c>
      <c r="B148" s="13">
        <v>5</v>
      </c>
      <c r="C148" s="13">
        <v>10</v>
      </c>
      <c r="D148" s="34">
        <v>-0.5</v>
      </c>
      <c r="E148" s="13">
        <v>0</v>
      </c>
      <c r="F148" s="13">
        <v>0</v>
      </c>
      <c r="G148" s="13">
        <v>9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8</v>
      </c>
      <c r="N148" s="13">
        <v>0</v>
      </c>
      <c r="O148" s="23">
        <v>1</v>
      </c>
    </row>
    <row r="149" spans="1:15" x14ac:dyDescent="0.25">
      <c r="A149" s="12" t="s">
        <v>444</v>
      </c>
      <c r="B149" s="13">
        <v>1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19</v>
      </c>
      <c r="C150" s="13">
        <v>19</v>
      </c>
      <c r="D150" s="34">
        <v>0</v>
      </c>
      <c r="E150" s="13">
        <v>0</v>
      </c>
      <c r="F150" s="13">
        <v>0</v>
      </c>
      <c r="G150" s="13">
        <v>4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17</v>
      </c>
      <c r="N150" s="13">
        <v>0</v>
      </c>
      <c r="O150" s="23">
        <v>4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2</v>
      </c>
      <c r="C152" s="13">
        <v>2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25">
      <c r="A153" s="12" t="s">
        <v>448</v>
      </c>
      <c r="B153" s="13">
        <v>10</v>
      </c>
      <c r="C153" s="13">
        <v>19</v>
      </c>
      <c r="D153" s="34">
        <v>-0.47368421052631599</v>
      </c>
      <c r="E153" s="13">
        <v>0</v>
      </c>
      <c r="F153" s="13">
        <v>0</v>
      </c>
      <c r="G153" s="13">
        <v>11</v>
      </c>
      <c r="H153" s="13">
        <v>11</v>
      </c>
      <c r="I153" s="13">
        <v>0</v>
      </c>
      <c r="J153" s="13">
        <v>0</v>
      </c>
      <c r="K153" s="13">
        <v>0</v>
      </c>
      <c r="L153" s="13">
        <v>0</v>
      </c>
      <c r="M153" s="13">
        <v>13</v>
      </c>
      <c r="N153" s="13">
        <v>0</v>
      </c>
      <c r="O153" s="23">
        <v>6</v>
      </c>
    </row>
    <row r="154" spans="1:15" x14ac:dyDescent="0.25">
      <c r="A154" s="12" t="s">
        <v>449</v>
      </c>
      <c r="B154" s="13">
        <v>49</v>
      </c>
      <c r="C154" s="13">
        <v>28</v>
      </c>
      <c r="D154" s="34">
        <v>0.75</v>
      </c>
      <c r="E154" s="13">
        <v>1</v>
      </c>
      <c r="F154" s="13">
        <v>0</v>
      </c>
      <c r="G154" s="13">
        <v>9</v>
      </c>
      <c r="H154" s="13">
        <v>6</v>
      </c>
      <c r="I154" s="13">
        <v>0</v>
      </c>
      <c r="J154" s="13">
        <v>2</v>
      </c>
      <c r="K154" s="13">
        <v>0</v>
      </c>
      <c r="L154" s="13">
        <v>0</v>
      </c>
      <c r="M154" s="13">
        <v>5</v>
      </c>
      <c r="N154" s="13">
        <v>0</v>
      </c>
      <c r="O154" s="23">
        <v>8</v>
      </c>
    </row>
    <row r="155" spans="1:15" ht="16.7" customHeight="1" x14ac:dyDescent="0.25">
      <c r="A155" s="31" t="s">
        <v>450</v>
      </c>
      <c r="B155" s="32">
        <v>54</v>
      </c>
      <c r="C155" s="32">
        <v>52</v>
      </c>
      <c r="D155" s="33">
        <v>3.8461538461538498E-2</v>
      </c>
      <c r="E155" s="32">
        <v>0</v>
      </c>
      <c r="F155" s="32">
        <v>0</v>
      </c>
      <c r="G155" s="32">
        <v>3</v>
      </c>
      <c r="H155" s="32">
        <v>1</v>
      </c>
      <c r="I155" s="32">
        <v>2</v>
      </c>
      <c r="J155" s="32">
        <v>10</v>
      </c>
      <c r="K155" s="32">
        <v>0</v>
      </c>
      <c r="L155" s="32">
        <v>0</v>
      </c>
      <c r="M155" s="32">
        <v>13</v>
      </c>
      <c r="N155" s="32">
        <v>2</v>
      </c>
      <c r="O155" s="32">
        <v>8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7</v>
      </c>
      <c r="C160" s="13">
        <v>11</v>
      </c>
      <c r="D160" s="34">
        <v>-0.36363636363636398</v>
      </c>
      <c r="E160" s="13">
        <v>0</v>
      </c>
      <c r="F160" s="13">
        <v>0</v>
      </c>
      <c r="G160" s="13">
        <v>1</v>
      </c>
      <c r="H160" s="13">
        <v>0</v>
      </c>
      <c r="I160" s="13">
        <v>2</v>
      </c>
      <c r="J160" s="13">
        <v>7</v>
      </c>
      <c r="K160" s="13">
        <v>0</v>
      </c>
      <c r="L160" s="13">
        <v>0</v>
      </c>
      <c r="M160" s="13">
        <v>0</v>
      </c>
      <c r="N160" s="13">
        <v>2</v>
      </c>
      <c r="O160" s="23">
        <v>0</v>
      </c>
    </row>
    <row r="161" spans="1:15" x14ac:dyDescent="0.25">
      <c r="A161" s="12" t="s">
        <v>456</v>
      </c>
      <c r="B161" s="13">
        <v>26</v>
      </c>
      <c r="C161" s="13">
        <v>19</v>
      </c>
      <c r="D161" s="34">
        <v>0.36842105263157898</v>
      </c>
      <c r="E161" s="13">
        <v>0</v>
      </c>
      <c r="F161" s="13">
        <v>0</v>
      </c>
      <c r="G161" s="13">
        <v>2</v>
      </c>
      <c r="H161" s="13">
        <v>1</v>
      </c>
      <c r="I161" s="13">
        <v>0</v>
      </c>
      <c r="J161" s="13">
        <v>1</v>
      </c>
      <c r="K161" s="13">
        <v>0</v>
      </c>
      <c r="L161" s="13">
        <v>0</v>
      </c>
      <c r="M161" s="13">
        <v>12</v>
      </c>
      <c r="N161" s="13">
        <v>0</v>
      </c>
      <c r="O161" s="23">
        <v>3</v>
      </c>
    </row>
    <row r="162" spans="1:15" x14ac:dyDescent="0.25">
      <c r="A162" s="12" t="s">
        <v>457</v>
      </c>
      <c r="B162" s="13">
        <v>2</v>
      </c>
      <c r="C162" s="13">
        <v>5</v>
      </c>
      <c r="D162" s="34">
        <v>-0.6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9</v>
      </c>
      <c r="C163" s="13">
        <v>8</v>
      </c>
      <c r="D163" s="34">
        <v>0.125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2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10</v>
      </c>
      <c r="C164" s="13">
        <v>9</v>
      </c>
      <c r="D164" s="34">
        <v>0.11111111111111099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1</v>
      </c>
      <c r="N164" s="13">
        <v>0</v>
      </c>
      <c r="O164" s="23">
        <v>4</v>
      </c>
    </row>
    <row r="165" spans="1:15" ht="16.7" customHeight="1" x14ac:dyDescent="0.25">
      <c r="A165" s="31" t="s">
        <v>460</v>
      </c>
      <c r="B165" s="32">
        <v>526</v>
      </c>
      <c r="C165" s="32">
        <v>752</v>
      </c>
      <c r="D165" s="33">
        <v>-0.30053191489361702</v>
      </c>
      <c r="E165" s="32">
        <v>9</v>
      </c>
      <c r="F165" s="32">
        <v>7</v>
      </c>
      <c r="G165" s="32">
        <v>369</v>
      </c>
      <c r="H165" s="32">
        <v>307</v>
      </c>
      <c r="I165" s="32">
        <v>2</v>
      </c>
      <c r="J165" s="32">
        <v>1</v>
      </c>
      <c r="K165" s="32">
        <v>0</v>
      </c>
      <c r="L165" s="32">
        <v>0</v>
      </c>
      <c r="M165" s="32">
        <v>7</v>
      </c>
      <c r="N165" s="32">
        <v>97</v>
      </c>
      <c r="O165" s="32">
        <v>238</v>
      </c>
    </row>
    <row r="166" spans="1:15" x14ac:dyDescent="0.25">
      <c r="A166" s="12" t="s">
        <v>461</v>
      </c>
      <c r="B166" s="13">
        <v>72</v>
      </c>
      <c r="C166" s="13">
        <v>4</v>
      </c>
      <c r="D166" s="34">
        <v>17</v>
      </c>
      <c r="E166" s="13">
        <v>0</v>
      </c>
      <c r="F166" s="13">
        <v>0</v>
      </c>
      <c r="G166" s="13">
        <v>14</v>
      </c>
      <c r="H166" s="13">
        <v>5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33</v>
      </c>
    </row>
    <row r="167" spans="1:15" x14ac:dyDescent="0.25">
      <c r="A167" s="12" t="s">
        <v>462</v>
      </c>
      <c r="B167" s="13">
        <v>0</v>
      </c>
      <c r="C167" s="13">
        <v>2</v>
      </c>
      <c r="D167" s="34">
        <v>-1</v>
      </c>
      <c r="E167" s="13">
        <v>0</v>
      </c>
      <c r="F167" s="13">
        <v>0</v>
      </c>
      <c r="G167" s="13">
        <v>4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1</v>
      </c>
      <c r="D168" s="34">
        <v>0</v>
      </c>
      <c r="E168" s="13">
        <v>0</v>
      </c>
      <c r="F168" s="13">
        <v>0</v>
      </c>
      <c r="G168" s="13">
        <v>1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1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93</v>
      </c>
      <c r="C172" s="13">
        <v>325</v>
      </c>
      <c r="D172" s="34">
        <v>-0.71384615384615402</v>
      </c>
      <c r="E172" s="13">
        <v>0</v>
      </c>
      <c r="F172" s="13">
        <v>0</v>
      </c>
      <c r="G172" s="13">
        <v>101</v>
      </c>
      <c r="H172" s="13">
        <v>92</v>
      </c>
      <c r="I172" s="13">
        <v>2</v>
      </c>
      <c r="J172" s="13">
        <v>0</v>
      </c>
      <c r="K172" s="13">
        <v>0</v>
      </c>
      <c r="L172" s="13">
        <v>0</v>
      </c>
      <c r="M172" s="13">
        <v>0</v>
      </c>
      <c r="N172" s="13">
        <v>30</v>
      </c>
      <c r="O172" s="23">
        <v>86</v>
      </c>
    </row>
    <row r="173" spans="1:15" x14ac:dyDescent="0.25">
      <c r="A173" s="12" t="s">
        <v>468</v>
      </c>
      <c r="B173" s="13">
        <v>340</v>
      </c>
      <c r="C173" s="13">
        <v>364</v>
      </c>
      <c r="D173" s="34">
        <v>-6.5934065934065894E-2</v>
      </c>
      <c r="E173" s="13">
        <v>9</v>
      </c>
      <c r="F173" s="13">
        <v>7</v>
      </c>
      <c r="G173" s="13">
        <v>237</v>
      </c>
      <c r="H173" s="13">
        <v>181</v>
      </c>
      <c r="I173" s="13">
        <v>0</v>
      </c>
      <c r="J173" s="13">
        <v>1</v>
      </c>
      <c r="K173" s="13">
        <v>0</v>
      </c>
      <c r="L173" s="13">
        <v>0</v>
      </c>
      <c r="M173" s="13">
        <v>5</v>
      </c>
      <c r="N173" s="13">
        <v>56</v>
      </c>
      <c r="O173" s="23">
        <v>97</v>
      </c>
    </row>
    <row r="174" spans="1:15" x14ac:dyDescent="0.25">
      <c r="A174" s="12" t="s">
        <v>469</v>
      </c>
      <c r="B174" s="13">
        <v>19</v>
      </c>
      <c r="C174" s="13">
        <v>53</v>
      </c>
      <c r="D174" s="34">
        <v>-0.64150943396226401</v>
      </c>
      <c r="E174" s="13">
        <v>0</v>
      </c>
      <c r="F174" s="13">
        <v>0</v>
      </c>
      <c r="G174" s="13">
        <v>12</v>
      </c>
      <c r="H174" s="13">
        <v>27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11</v>
      </c>
      <c r="O174" s="23">
        <v>22</v>
      </c>
    </row>
    <row r="175" spans="1:15" x14ac:dyDescent="0.25">
      <c r="A175" s="12" t="s">
        <v>470</v>
      </c>
      <c r="B175" s="13">
        <v>0</v>
      </c>
      <c r="C175" s="13">
        <v>2</v>
      </c>
      <c r="D175" s="34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1087</v>
      </c>
      <c r="C177" s="32">
        <v>1032</v>
      </c>
      <c r="D177" s="33">
        <v>5.3294573643410899E-2</v>
      </c>
      <c r="E177" s="32">
        <v>2564</v>
      </c>
      <c r="F177" s="32">
        <v>2505</v>
      </c>
      <c r="G177" s="32">
        <v>886</v>
      </c>
      <c r="H177" s="32">
        <v>974</v>
      </c>
      <c r="I177" s="32">
        <v>0</v>
      </c>
      <c r="J177" s="32">
        <v>0</v>
      </c>
      <c r="K177" s="32">
        <v>0</v>
      </c>
      <c r="L177" s="32">
        <v>0</v>
      </c>
      <c r="M177" s="32">
        <v>224</v>
      </c>
      <c r="N177" s="32">
        <v>2</v>
      </c>
      <c r="O177" s="32">
        <v>3553</v>
      </c>
    </row>
    <row r="178" spans="1:15" x14ac:dyDescent="0.25">
      <c r="A178" s="12" t="s">
        <v>473</v>
      </c>
      <c r="B178" s="13">
        <v>2</v>
      </c>
      <c r="C178" s="13">
        <v>2</v>
      </c>
      <c r="D178" s="34">
        <v>0</v>
      </c>
      <c r="E178" s="13">
        <v>3</v>
      </c>
      <c r="F178" s="13">
        <v>3</v>
      </c>
      <c r="G178" s="13">
        <v>0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5</v>
      </c>
    </row>
    <row r="179" spans="1:15" x14ac:dyDescent="0.25">
      <c r="A179" s="12" t="s">
        <v>474</v>
      </c>
      <c r="B179" s="13">
        <v>434</v>
      </c>
      <c r="C179" s="13">
        <v>379</v>
      </c>
      <c r="D179" s="34">
        <v>0.14511873350923499</v>
      </c>
      <c r="E179" s="13">
        <v>1405</v>
      </c>
      <c r="F179" s="13">
        <v>1339</v>
      </c>
      <c r="G179" s="13">
        <v>360</v>
      </c>
      <c r="H179" s="13">
        <v>343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1</v>
      </c>
      <c r="O179" s="23">
        <v>1771</v>
      </c>
    </row>
    <row r="180" spans="1:15" x14ac:dyDescent="0.25">
      <c r="A180" s="12" t="s">
        <v>475</v>
      </c>
      <c r="B180" s="13">
        <v>61</v>
      </c>
      <c r="C180" s="13">
        <v>53</v>
      </c>
      <c r="D180" s="34">
        <v>0.15094339622641501</v>
      </c>
      <c r="E180" s="13">
        <v>28</v>
      </c>
      <c r="F180" s="13">
        <v>25</v>
      </c>
      <c r="G180" s="13">
        <v>66</v>
      </c>
      <c r="H180" s="13">
        <v>80</v>
      </c>
      <c r="I180" s="13">
        <v>0</v>
      </c>
      <c r="J180" s="13">
        <v>0</v>
      </c>
      <c r="K180" s="13">
        <v>0</v>
      </c>
      <c r="L180" s="13">
        <v>0</v>
      </c>
      <c r="M180" s="13">
        <v>3</v>
      </c>
      <c r="N180" s="13">
        <v>1</v>
      </c>
      <c r="O180" s="23">
        <v>102</v>
      </c>
    </row>
    <row r="181" spans="1:15" x14ac:dyDescent="0.25">
      <c r="A181" s="12" t="s">
        <v>476</v>
      </c>
      <c r="B181" s="13">
        <v>4</v>
      </c>
      <c r="C181" s="13">
        <v>6</v>
      </c>
      <c r="D181" s="34">
        <v>-0.33333333333333298</v>
      </c>
      <c r="E181" s="13">
        <v>1</v>
      </c>
      <c r="F181" s="13">
        <v>1</v>
      </c>
      <c r="G181" s="13">
        <v>7</v>
      </c>
      <c r="H181" s="13">
        <v>9</v>
      </c>
      <c r="I181" s="13">
        <v>0</v>
      </c>
      <c r="J181" s="13">
        <v>0</v>
      </c>
      <c r="K181" s="13">
        <v>0</v>
      </c>
      <c r="L181" s="13">
        <v>0</v>
      </c>
      <c r="M181" s="13">
        <v>4</v>
      </c>
      <c r="N181" s="13">
        <v>0</v>
      </c>
      <c r="O181" s="23">
        <v>6</v>
      </c>
    </row>
    <row r="182" spans="1:15" x14ac:dyDescent="0.25">
      <c r="A182" s="12" t="s">
        <v>477</v>
      </c>
      <c r="B182" s="13">
        <v>6</v>
      </c>
      <c r="C182" s="13">
        <v>14</v>
      </c>
      <c r="D182" s="34">
        <v>-0.57142857142857095</v>
      </c>
      <c r="E182" s="13">
        <v>13</v>
      </c>
      <c r="F182" s="13">
        <v>40</v>
      </c>
      <c r="G182" s="13">
        <v>2</v>
      </c>
      <c r="H182" s="13">
        <v>34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65</v>
      </c>
    </row>
    <row r="183" spans="1:15" x14ac:dyDescent="0.25">
      <c r="A183" s="12" t="s">
        <v>478</v>
      </c>
      <c r="B183" s="13">
        <v>579</v>
      </c>
      <c r="C183" s="13">
        <v>575</v>
      </c>
      <c r="D183" s="34">
        <v>6.9565217391304402E-3</v>
      </c>
      <c r="E183" s="13">
        <v>1114</v>
      </c>
      <c r="F183" s="13">
        <v>1097</v>
      </c>
      <c r="G183" s="13">
        <v>451</v>
      </c>
      <c r="H183" s="13">
        <v>505</v>
      </c>
      <c r="I183" s="13">
        <v>0</v>
      </c>
      <c r="J183" s="13">
        <v>0</v>
      </c>
      <c r="K183" s="13">
        <v>0</v>
      </c>
      <c r="L183" s="13">
        <v>0</v>
      </c>
      <c r="M183" s="13">
        <v>215</v>
      </c>
      <c r="N183" s="13">
        <v>0</v>
      </c>
      <c r="O183" s="23">
        <v>1604</v>
      </c>
    </row>
    <row r="184" spans="1:15" x14ac:dyDescent="0.25">
      <c r="A184" s="12" t="s">
        <v>479</v>
      </c>
      <c r="B184" s="13">
        <v>1</v>
      </c>
      <c r="C184" s="13">
        <v>3</v>
      </c>
      <c r="D184" s="34">
        <v>-0.66666666666666696</v>
      </c>
      <c r="E184" s="13">
        <v>0</v>
      </c>
      <c r="F184" s="13">
        <v>0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480</v>
      </c>
      <c r="B185" s="32">
        <v>272</v>
      </c>
      <c r="C185" s="32">
        <v>376</v>
      </c>
      <c r="D185" s="33">
        <v>-0.27659574468085102</v>
      </c>
      <c r="E185" s="32">
        <v>18</v>
      </c>
      <c r="F185" s="32">
        <v>21</v>
      </c>
      <c r="G185" s="32">
        <v>112</v>
      </c>
      <c r="H185" s="32">
        <v>157</v>
      </c>
      <c r="I185" s="32">
        <v>1</v>
      </c>
      <c r="J185" s="32">
        <v>6</v>
      </c>
      <c r="K185" s="32">
        <v>1</v>
      </c>
      <c r="L185" s="32">
        <v>1</v>
      </c>
      <c r="M185" s="32">
        <v>30</v>
      </c>
      <c r="N185" s="32">
        <v>0</v>
      </c>
      <c r="O185" s="32">
        <v>139</v>
      </c>
    </row>
    <row r="186" spans="1:15" x14ac:dyDescent="0.25">
      <c r="A186" s="12" t="s">
        <v>481</v>
      </c>
      <c r="B186" s="13">
        <v>6</v>
      </c>
      <c r="C186" s="13">
        <v>5</v>
      </c>
      <c r="D186" s="34">
        <v>0.2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2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25">
      <c r="A187" s="12" t="s">
        <v>482</v>
      </c>
      <c r="B187" s="13">
        <v>1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103</v>
      </c>
      <c r="C188" s="13">
        <v>121</v>
      </c>
      <c r="D188" s="34">
        <v>-0.14876033057851201</v>
      </c>
      <c r="E188" s="13">
        <v>8</v>
      </c>
      <c r="F188" s="13">
        <v>11</v>
      </c>
      <c r="G188" s="13">
        <v>46</v>
      </c>
      <c r="H188" s="13">
        <v>54</v>
      </c>
      <c r="I188" s="13">
        <v>0</v>
      </c>
      <c r="J188" s="13">
        <v>0</v>
      </c>
      <c r="K188" s="13">
        <v>0</v>
      </c>
      <c r="L188" s="13">
        <v>0</v>
      </c>
      <c r="M188" s="13">
        <v>17</v>
      </c>
      <c r="N188" s="13">
        <v>0</v>
      </c>
      <c r="O188" s="23">
        <v>41</v>
      </c>
    </row>
    <row r="189" spans="1:15" x14ac:dyDescent="0.25">
      <c r="A189" s="12" t="s">
        <v>484</v>
      </c>
      <c r="B189" s="13">
        <v>0</v>
      </c>
      <c r="C189" s="13">
        <v>8</v>
      </c>
      <c r="D189" s="34">
        <v>-1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2</v>
      </c>
    </row>
    <row r="190" spans="1:15" x14ac:dyDescent="0.25">
      <c r="A190" s="12" t="s">
        <v>485</v>
      </c>
      <c r="B190" s="13">
        <v>22</v>
      </c>
      <c r="C190" s="13">
        <v>102</v>
      </c>
      <c r="D190" s="34">
        <v>-0.78431372549019596</v>
      </c>
      <c r="E190" s="13">
        <v>2</v>
      </c>
      <c r="F190" s="13">
        <v>3</v>
      </c>
      <c r="G190" s="13">
        <v>23</v>
      </c>
      <c r="H190" s="13">
        <v>72</v>
      </c>
      <c r="I190" s="13">
        <v>0</v>
      </c>
      <c r="J190" s="13">
        <v>3</v>
      </c>
      <c r="K190" s="13">
        <v>0</v>
      </c>
      <c r="L190" s="13">
        <v>1</v>
      </c>
      <c r="M190" s="13">
        <v>7</v>
      </c>
      <c r="N190" s="13">
        <v>0</v>
      </c>
      <c r="O190" s="23">
        <v>68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78</v>
      </c>
      <c r="C192" s="13">
        <v>78</v>
      </c>
      <c r="D192" s="34">
        <v>0</v>
      </c>
      <c r="E192" s="13">
        <v>4</v>
      </c>
      <c r="F192" s="13">
        <v>3</v>
      </c>
      <c r="G192" s="13">
        <v>24</v>
      </c>
      <c r="H192" s="13">
        <v>20</v>
      </c>
      <c r="I192" s="13">
        <v>0</v>
      </c>
      <c r="J192" s="13">
        <v>1</v>
      </c>
      <c r="K192" s="13">
        <v>1</v>
      </c>
      <c r="L192" s="13">
        <v>0</v>
      </c>
      <c r="M192" s="13">
        <v>3</v>
      </c>
      <c r="N192" s="13">
        <v>0</v>
      </c>
      <c r="O192" s="23">
        <v>15</v>
      </c>
    </row>
    <row r="193" spans="1:15" x14ac:dyDescent="0.25">
      <c r="A193" s="12" t="s">
        <v>488</v>
      </c>
      <c r="B193" s="13">
        <v>10</v>
      </c>
      <c r="C193" s="13">
        <v>8</v>
      </c>
      <c r="D193" s="34">
        <v>0.25</v>
      </c>
      <c r="E193" s="13">
        <v>1</v>
      </c>
      <c r="F193" s="13">
        <v>1</v>
      </c>
      <c r="G193" s="13">
        <v>2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490</v>
      </c>
      <c r="B195" s="13">
        <v>2</v>
      </c>
      <c r="C195" s="13">
        <v>1</v>
      </c>
      <c r="D195" s="34">
        <v>1</v>
      </c>
      <c r="E195" s="13">
        <v>2</v>
      </c>
      <c r="F195" s="13">
        <v>2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</v>
      </c>
    </row>
    <row r="196" spans="1:15" x14ac:dyDescent="0.25">
      <c r="A196" s="12" t="s">
        <v>491</v>
      </c>
      <c r="B196" s="13">
        <v>41</v>
      </c>
      <c r="C196" s="13">
        <v>34</v>
      </c>
      <c r="D196" s="34">
        <v>0.20588235294117599</v>
      </c>
      <c r="E196" s="13">
        <v>0</v>
      </c>
      <c r="F196" s="13">
        <v>0</v>
      </c>
      <c r="G196" s="13">
        <v>11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2</v>
      </c>
      <c r="C197" s="13">
        <v>7</v>
      </c>
      <c r="D197" s="34">
        <v>-0.71428571428571397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7</v>
      </c>
      <c r="C198" s="13">
        <v>11</v>
      </c>
      <c r="D198" s="34">
        <v>-0.36363636363636398</v>
      </c>
      <c r="E198" s="13">
        <v>1</v>
      </c>
      <c r="F198" s="13">
        <v>1</v>
      </c>
      <c r="G198" s="13">
        <v>5</v>
      </c>
      <c r="H198" s="13">
        <v>4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4</v>
      </c>
    </row>
    <row r="199" spans="1:15" x14ac:dyDescent="0.25">
      <c r="A199" s="12" t="s">
        <v>494</v>
      </c>
      <c r="B199" s="13">
        <v>0</v>
      </c>
      <c r="C199" s="13">
        <v>1</v>
      </c>
      <c r="D199" s="34">
        <v>-1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31" t="s">
        <v>495</v>
      </c>
      <c r="B200" s="32">
        <v>165</v>
      </c>
      <c r="C200" s="32">
        <v>93</v>
      </c>
      <c r="D200" s="33">
        <v>0.77419354838709697</v>
      </c>
      <c r="E200" s="32">
        <v>0</v>
      </c>
      <c r="F200" s="32">
        <v>0</v>
      </c>
      <c r="G200" s="32">
        <v>74</v>
      </c>
      <c r="H200" s="32">
        <v>66</v>
      </c>
      <c r="I200" s="32">
        <v>0</v>
      </c>
      <c r="J200" s="32">
        <v>0</v>
      </c>
      <c r="K200" s="32">
        <v>3</v>
      </c>
      <c r="L200" s="32">
        <v>1</v>
      </c>
      <c r="M200" s="32">
        <v>56</v>
      </c>
      <c r="N200" s="32">
        <v>0</v>
      </c>
      <c r="O200" s="32">
        <v>77</v>
      </c>
    </row>
    <row r="201" spans="1:15" x14ac:dyDescent="0.25">
      <c r="A201" s="12" t="s">
        <v>496</v>
      </c>
      <c r="B201" s="13">
        <v>43</v>
      </c>
      <c r="C201" s="13">
        <v>76</v>
      </c>
      <c r="D201" s="34">
        <v>-0.43421052631578999</v>
      </c>
      <c r="E201" s="13">
        <v>0</v>
      </c>
      <c r="F201" s="13">
        <v>0</v>
      </c>
      <c r="G201" s="13">
        <v>13</v>
      </c>
      <c r="H201" s="13">
        <v>9</v>
      </c>
      <c r="I201" s="13">
        <v>0</v>
      </c>
      <c r="J201" s="13">
        <v>0</v>
      </c>
      <c r="K201" s="13">
        <v>1</v>
      </c>
      <c r="L201" s="13">
        <v>0</v>
      </c>
      <c r="M201" s="13">
        <v>32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2</v>
      </c>
      <c r="D203" s="34">
        <v>-0.5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93</v>
      </c>
      <c r="C205" s="13">
        <v>0</v>
      </c>
      <c r="D205" s="34">
        <v>0</v>
      </c>
      <c r="E205" s="13">
        <v>0</v>
      </c>
      <c r="F205" s="13">
        <v>0</v>
      </c>
      <c r="G205" s="13">
        <v>52</v>
      </c>
      <c r="H205" s="13">
        <v>49</v>
      </c>
      <c r="I205" s="13">
        <v>0</v>
      </c>
      <c r="J205" s="13">
        <v>0</v>
      </c>
      <c r="K205" s="13">
        <v>0</v>
      </c>
      <c r="L205" s="13">
        <v>0</v>
      </c>
      <c r="M205" s="13">
        <v>9</v>
      </c>
      <c r="N205" s="13">
        <v>0</v>
      </c>
      <c r="O205" s="23">
        <v>73</v>
      </c>
    </row>
    <row r="206" spans="1:15" x14ac:dyDescent="0.25">
      <c r="A206" s="12" t="s">
        <v>501</v>
      </c>
      <c r="B206" s="13">
        <v>1</v>
      </c>
      <c r="C206" s="13">
        <v>1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1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1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18</v>
      </c>
      <c r="C213" s="13">
        <v>7</v>
      </c>
      <c r="D213" s="34">
        <v>1.5714285714285701</v>
      </c>
      <c r="E213" s="13">
        <v>0</v>
      </c>
      <c r="F213" s="13">
        <v>0</v>
      </c>
      <c r="G213" s="13">
        <v>4</v>
      </c>
      <c r="H213" s="13">
        <v>4</v>
      </c>
      <c r="I213" s="13">
        <v>0</v>
      </c>
      <c r="J213" s="13">
        <v>0</v>
      </c>
      <c r="K213" s="13">
        <v>1</v>
      </c>
      <c r="L213" s="13">
        <v>0</v>
      </c>
      <c r="M213" s="13">
        <v>14</v>
      </c>
      <c r="N213" s="13">
        <v>0</v>
      </c>
      <c r="O213" s="23">
        <v>3</v>
      </c>
    </row>
    <row r="214" spans="1:15" x14ac:dyDescent="0.25">
      <c r="A214" s="12" t="s">
        <v>509</v>
      </c>
      <c r="B214" s="13">
        <v>1</v>
      </c>
      <c r="C214" s="13">
        <v>0</v>
      </c>
      <c r="D214" s="34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4</v>
      </c>
      <c r="C217" s="13">
        <v>6</v>
      </c>
      <c r="D217" s="34">
        <v>-0.33333333333333298</v>
      </c>
      <c r="E217" s="13">
        <v>0</v>
      </c>
      <c r="F217" s="13">
        <v>0</v>
      </c>
      <c r="G217" s="13">
        <v>2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1459</v>
      </c>
      <c r="C220" s="32">
        <v>1408</v>
      </c>
      <c r="D220" s="33">
        <v>3.6221590909090898E-2</v>
      </c>
      <c r="E220" s="32">
        <v>462</v>
      </c>
      <c r="F220" s="32">
        <v>411</v>
      </c>
      <c r="G220" s="32">
        <v>673</v>
      </c>
      <c r="H220" s="32">
        <v>578</v>
      </c>
      <c r="I220" s="32">
        <v>1</v>
      </c>
      <c r="J220" s="32">
        <v>1</v>
      </c>
      <c r="K220" s="32">
        <v>0</v>
      </c>
      <c r="L220" s="32">
        <v>0</v>
      </c>
      <c r="M220" s="32">
        <v>51</v>
      </c>
      <c r="N220" s="32">
        <v>33</v>
      </c>
      <c r="O220" s="32">
        <v>767</v>
      </c>
    </row>
    <row r="221" spans="1:15" x14ac:dyDescent="0.25">
      <c r="A221" s="12" t="s">
        <v>516</v>
      </c>
      <c r="B221" s="13">
        <v>5</v>
      </c>
      <c r="C221" s="13">
        <v>6</v>
      </c>
      <c r="D221" s="34">
        <v>-0.16666666666666699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1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2</v>
      </c>
      <c r="C227" s="13">
        <v>4</v>
      </c>
      <c r="D227" s="34">
        <v>-0.5</v>
      </c>
      <c r="E227" s="13">
        <v>1</v>
      </c>
      <c r="F227" s="13">
        <v>2</v>
      </c>
      <c r="G227" s="13">
        <v>1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8</v>
      </c>
    </row>
    <row r="228" spans="1:15" x14ac:dyDescent="0.25">
      <c r="A228" s="12" t="s">
        <v>523</v>
      </c>
      <c r="B228" s="13">
        <v>60</v>
      </c>
      <c r="C228" s="13">
        <v>90</v>
      </c>
      <c r="D228" s="34">
        <v>-0.33333333333333298</v>
      </c>
      <c r="E228" s="13">
        <v>2</v>
      </c>
      <c r="F228" s="13">
        <v>2</v>
      </c>
      <c r="G228" s="13">
        <v>9</v>
      </c>
      <c r="H228" s="13">
        <v>10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9</v>
      </c>
    </row>
    <row r="229" spans="1:15" x14ac:dyDescent="0.25">
      <c r="A229" s="12" t="s">
        <v>524</v>
      </c>
      <c r="B229" s="13">
        <v>148</v>
      </c>
      <c r="C229" s="13">
        <v>197</v>
      </c>
      <c r="D229" s="34">
        <v>-0.24873096446700499</v>
      </c>
      <c r="E229" s="13">
        <v>109</v>
      </c>
      <c r="F229" s="13">
        <v>105</v>
      </c>
      <c r="G229" s="13">
        <v>52</v>
      </c>
      <c r="H229" s="13">
        <v>46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202</v>
      </c>
    </row>
    <row r="230" spans="1:15" x14ac:dyDescent="0.25">
      <c r="A230" s="12" t="s">
        <v>525</v>
      </c>
      <c r="B230" s="13">
        <v>48</v>
      </c>
      <c r="C230" s="13">
        <v>57</v>
      </c>
      <c r="D230" s="34">
        <v>-0.157894736842105</v>
      </c>
      <c r="E230" s="13">
        <v>3</v>
      </c>
      <c r="F230" s="13">
        <v>3</v>
      </c>
      <c r="G230" s="13">
        <v>16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4</v>
      </c>
      <c r="N230" s="13">
        <v>0</v>
      </c>
      <c r="O230" s="23">
        <v>15</v>
      </c>
    </row>
    <row r="231" spans="1:15" x14ac:dyDescent="0.25">
      <c r="A231" s="12" t="s">
        <v>526</v>
      </c>
      <c r="B231" s="13">
        <v>33</v>
      </c>
      <c r="C231" s="13">
        <v>28</v>
      </c>
      <c r="D231" s="34">
        <v>0.17857142857142899</v>
      </c>
      <c r="E231" s="13">
        <v>0</v>
      </c>
      <c r="F231" s="13">
        <v>0</v>
      </c>
      <c r="G231" s="13">
        <v>10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25">
      <c r="A232" s="12" t="s">
        <v>527</v>
      </c>
      <c r="B232" s="13">
        <v>10</v>
      </c>
      <c r="C232" s="13">
        <v>17</v>
      </c>
      <c r="D232" s="34">
        <v>-0.41176470588235298</v>
      </c>
      <c r="E232" s="13">
        <v>1</v>
      </c>
      <c r="F232" s="13">
        <v>2</v>
      </c>
      <c r="G232" s="13">
        <v>5</v>
      </c>
      <c r="H232" s="13">
        <v>8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25">
      <c r="A233" s="12" t="s">
        <v>528</v>
      </c>
      <c r="B233" s="13">
        <v>4</v>
      </c>
      <c r="C233" s="13">
        <v>3</v>
      </c>
      <c r="D233" s="34">
        <v>0.33333333333333298</v>
      </c>
      <c r="E233" s="13">
        <v>0</v>
      </c>
      <c r="F233" s="13">
        <v>0</v>
      </c>
      <c r="G233" s="13">
        <v>1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5</v>
      </c>
      <c r="N233" s="13">
        <v>0</v>
      </c>
      <c r="O233" s="23">
        <v>1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1146</v>
      </c>
      <c r="C235" s="13">
        <v>1005</v>
      </c>
      <c r="D235" s="34">
        <v>0.14029850746268699</v>
      </c>
      <c r="E235" s="13">
        <v>346</v>
      </c>
      <c r="F235" s="13">
        <v>297</v>
      </c>
      <c r="G235" s="13">
        <v>578</v>
      </c>
      <c r="H235" s="13">
        <v>492</v>
      </c>
      <c r="I235" s="13">
        <v>1</v>
      </c>
      <c r="J235" s="13">
        <v>1</v>
      </c>
      <c r="K235" s="13">
        <v>0</v>
      </c>
      <c r="L235" s="13">
        <v>0</v>
      </c>
      <c r="M235" s="13">
        <v>40</v>
      </c>
      <c r="N235" s="13">
        <v>33</v>
      </c>
      <c r="O235" s="23">
        <v>519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19</v>
      </c>
      <c r="C241" s="32">
        <v>2</v>
      </c>
      <c r="D241" s="33">
        <v>8.5</v>
      </c>
      <c r="E241" s="32">
        <v>0</v>
      </c>
      <c r="F241" s="32">
        <v>0</v>
      </c>
      <c r="G241" s="32">
        <v>0</v>
      </c>
      <c r="H241" s="32">
        <v>1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3</v>
      </c>
    </row>
    <row r="242" spans="1:15" x14ac:dyDescent="0.25">
      <c r="A242" s="12" t="s">
        <v>537</v>
      </c>
      <c r="B242" s="13">
        <v>1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2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541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11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1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1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1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1</v>
      </c>
      <c r="D261" s="34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1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469</v>
      </c>
      <c r="C268" s="32">
        <v>567</v>
      </c>
      <c r="D268" s="33">
        <v>-0.17283950617284</v>
      </c>
      <c r="E268" s="32">
        <v>216</v>
      </c>
      <c r="F268" s="32">
        <v>212</v>
      </c>
      <c r="G268" s="32">
        <v>246</v>
      </c>
      <c r="H268" s="32">
        <v>341</v>
      </c>
      <c r="I268" s="32">
        <v>1</v>
      </c>
      <c r="J268" s="32">
        <v>6</v>
      </c>
      <c r="K268" s="32">
        <v>0</v>
      </c>
      <c r="L268" s="32">
        <v>0</v>
      </c>
      <c r="M268" s="32">
        <v>1</v>
      </c>
      <c r="N268" s="32">
        <v>39</v>
      </c>
      <c r="O268" s="32">
        <v>554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321</v>
      </c>
      <c r="C270" s="13">
        <v>189</v>
      </c>
      <c r="D270" s="34">
        <v>0.69841269841269804</v>
      </c>
      <c r="E270" s="13">
        <v>143</v>
      </c>
      <c r="F270" s="13">
        <v>143</v>
      </c>
      <c r="G270" s="13">
        <v>190</v>
      </c>
      <c r="H270" s="13">
        <v>250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3</v>
      </c>
      <c r="O270" s="23">
        <v>380</v>
      </c>
    </row>
    <row r="271" spans="1:15" x14ac:dyDescent="0.25">
      <c r="A271" s="12" t="s">
        <v>566</v>
      </c>
      <c r="B271" s="13">
        <v>83</v>
      </c>
      <c r="C271" s="13">
        <v>305</v>
      </c>
      <c r="D271" s="34">
        <v>-0.727868852459016</v>
      </c>
      <c r="E271" s="13">
        <v>67</v>
      </c>
      <c r="F271" s="13">
        <v>67</v>
      </c>
      <c r="G271" s="13">
        <v>37</v>
      </c>
      <c r="H271" s="13">
        <v>54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132</v>
      </c>
    </row>
    <row r="272" spans="1:15" x14ac:dyDescent="0.25">
      <c r="A272" s="12" t="s">
        <v>567</v>
      </c>
      <c r="B272" s="13">
        <v>18</v>
      </c>
      <c r="C272" s="13">
        <v>0</v>
      </c>
      <c r="D272" s="34">
        <v>0</v>
      </c>
      <c r="E272" s="13">
        <v>1</v>
      </c>
      <c r="F272" s="13">
        <v>0</v>
      </c>
      <c r="G272" s="13">
        <v>2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25">
      <c r="A273" s="12" t="s">
        <v>568</v>
      </c>
      <c r="B273" s="13">
        <v>7</v>
      </c>
      <c r="C273" s="13">
        <v>27</v>
      </c>
      <c r="D273" s="34">
        <v>-0.74074074074074103</v>
      </c>
      <c r="E273" s="13">
        <v>4</v>
      </c>
      <c r="F273" s="13">
        <v>2</v>
      </c>
      <c r="G273" s="13">
        <v>4</v>
      </c>
      <c r="H273" s="13">
        <v>6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3</v>
      </c>
      <c r="O273" s="23">
        <v>5</v>
      </c>
    </row>
    <row r="274" spans="1:15" x14ac:dyDescent="0.25">
      <c r="A274" s="12" t="s">
        <v>569</v>
      </c>
      <c r="B274" s="13">
        <v>9</v>
      </c>
      <c r="C274" s="13">
        <v>11</v>
      </c>
      <c r="D274" s="34">
        <v>-0.18181818181818199</v>
      </c>
      <c r="E274" s="13">
        <v>0</v>
      </c>
      <c r="F274" s="13">
        <v>0</v>
      </c>
      <c r="G274" s="13">
        <v>10</v>
      </c>
      <c r="H274" s="13">
        <v>14</v>
      </c>
      <c r="I274" s="13">
        <v>0</v>
      </c>
      <c r="J274" s="13">
        <v>2</v>
      </c>
      <c r="K274" s="13">
        <v>0</v>
      </c>
      <c r="L274" s="13">
        <v>0</v>
      </c>
      <c r="M274" s="13">
        <v>0</v>
      </c>
      <c r="N274" s="13">
        <v>12</v>
      </c>
      <c r="O274" s="23">
        <v>12</v>
      </c>
    </row>
    <row r="275" spans="1:15" x14ac:dyDescent="0.25">
      <c r="A275" s="12" t="s">
        <v>570</v>
      </c>
      <c r="B275" s="13">
        <v>24</v>
      </c>
      <c r="C275" s="13">
        <v>34</v>
      </c>
      <c r="D275" s="34">
        <v>-0.29411764705882398</v>
      </c>
      <c r="E275" s="13">
        <v>0</v>
      </c>
      <c r="F275" s="13">
        <v>0</v>
      </c>
      <c r="G275" s="13">
        <v>2</v>
      </c>
      <c r="H275" s="13">
        <v>11</v>
      </c>
      <c r="I275" s="13">
        <v>1</v>
      </c>
      <c r="J275" s="13">
        <v>3</v>
      </c>
      <c r="K275" s="13">
        <v>0</v>
      </c>
      <c r="L275" s="13">
        <v>0</v>
      </c>
      <c r="M275" s="13">
        <v>1</v>
      </c>
      <c r="N275" s="13">
        <v>21</v>
      </c>
      <c r="O275" s="23">
        <v>21</v>
      </c>
    </row>
    <row r="276" spans="1:15" x14ac:dyDescent="0.25">
      <c r="A276" s="12" t="s">
        <v>571</v>
      </c>
      <c r="B276" s="13">
        <v>0</v>
      </c>
      <c r="C276" s="13">
        <v>1</v>
      </c>
      <c r="D276" s="34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1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1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1</v>
      </c>
      <c r="F286" s="13">
        <v>0</v>
      </c>
      <c r="G286" s="13">
        <v>0</v>
      </c>
      <c r="H286" s="13">
        <v>2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3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5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1</v>
      </c>
      <c r="C294" s="13">
        <v>0</v>
      </c>
      <c r="D294" s="34">
        <v>0</v>
      </c>
      <c r="E294" s="13">
        <v>0</v>
      </c>
      <c r="F294" s="13">
        <v>0</v>
      </c>
      <c r="G294" s="13">
        <v>1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3</v>
      </c>
      <c r="C298" s="32">
        <v>0</v>
      </c>
      <c r="D298" s="33">
        <v>0</v>
      </c>
      <c r="E298" s="32">
        <v>0</v>
      </c>
      <c r="F298" s="32">
        <v>0</v>
      </c>
      <c r="G298" s="32">
        <v>2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3</v>
      </c>
      <c r="C301" s="13">
        <v>0</v>
      </c>
      <c r="D301" s="34">
        <v>0</v>
      </c>
      <c r="E301" s="13">
        <v>0</v>
      </c>
      <c r="F301" s="13">
        <v>0</v>
      </c>
      <c r="G301" s="13">
        <v>2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9</v>
      </c>
      <c r="C302" s="32">
        <v>2</v>
      </c>
      <c r="D302" s="33">
        <v>3.5</v>
      </c>
      <c r="E302" s="32">
        <v>1</v>
      </c>
      <c r="F302" s="32">
        <v>0</v>
      </c>
      <c r="G302" s="32">
        <v>5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1</v>
      </c>
      <c r="N302" s="32">
        <v>0</v>
      </c>
      <c r="O302" s="32">
        <v>2</v>
      </c>
    </row>
    <row r="303" spans="1:15" x14ac:dyDescent="0.25">
      <c r="A303" s="12" t="s">
        <v>598</v>
      </c>
      <c r="B303" s="13">
        <v>2</v>
      </c>
      <c r="C303" s="13">
        <v>2</v>
      </c>
      <c r="D303" s="34">
        <v>0</v>
      </c>
      <c r="E303" s="13">
        <v>0</v>
      </c>
      <c r="F303" s="13">
        <v>0</v>
      </c>
      <c r="G303" s="13">
        <v>3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3">
        <v>1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6</v>
      </c>
      <c r="C305" s="13">
        <v>0</v>
      </c>
      <c r="D305" s="34">
        <v>0</v>
      </c>
      <c r="E305" s="13">
        <v>1</v>
      </c>
      <c r="F305" s="13">
        <v>0</v>
      </c>
      <c r="G305" s="13">
        <v>2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1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1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23</v>
      </c>
      <c r="C309" s="32">
        <v>17</v>
      </c>
      <c r="D309" s="33">
        <v>0.35294117647058798</v>
      </c>
      <c r="E309" s="32">
        <v>0</v>
      </c>
      <c r="F309" s="32">
        <v>0</v>
      </c>
      <c r="G309" s="32">
        <v>14</v>
      </c>
      <c r="H309" s="32">
        <v>6</v>
      </c>
      <c r="I309" s="32">
        <v>0</v>
      </c>
      <c r="J309" s="32">
        <v>0</v>
      </c>
      <c r="K309" s="32">
        <v>0</v>
      </c>
      <c r="L309" s="32">
        <v>0</v>
      </c>
      <c r="M309" s="32">
        <v>1</v>
      </c>
      <c r="N309" s="32">
        <v>1</v>
      </c>
      <c r="O309" s="32">
        <v>6</v>
      </c>
    </row>
    <row r="310" spans="1:15" x14ac:dyDescent="0.25">
      <c r="A310" s="12" t="s">
        <v>605</v>
      </c>
      <c r="B310" s="13">
        <v>22</v>
      </c>
      <c r="C310" s="13">
        <v>13</v>
      </c>
      <c r="D310" s="34">
        <v>0.69230769230769196</v>
      </c>
      <c r="E310" s="13">
        <v>0</v>
      </c>
      <c r="F310" s="13">
        <v>0</v>
      </c>
      <c r="G310" s="13">
        <v>14</v>
      </c>
      <c r="H310" s="13">
        <v>6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1</v>
      </c>
      <c r="O310" s="23">
        <v>6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4</v>
      </c>
      <c r="D312" s="34">
        <v>-0.75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1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3</v>
      </c>
      <c r="C315" s="32">
        <v>11</v>
      </c>
      <c r="D315" s="33">
        <v>-0.72727272727272696</v>
      </c>
      <c r="E315" s="32">
        <v>0</v>
      </c>
      <c r="F315" s="32">
        <v>0</v>
      </c>
      <c r="G315" s="32">
        <v>3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1</v>
      </c>
    </row>
    <row r="316" spans="1:15" x14ac:dyDescent="0.25">
      <c r="A316" s="12" t="s">
        <v>611</v>
      </c>
      <c r="B316" s="13">
        <v>3</v>
      </c>
      <c r="C316" s="13">
        <v>11</v>
      </c>
      <c r="D316" s="34">
        <v>-0.72727272727272696</v>
      </c>
      <c r="E316" s="13">
        <v>0</v>
      </c>
      <c r="F316" s="13">
        <v>0</v>
      </c>
      <c r="G316" s="13">
        <v>3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46938</v>
      </c>
      <c r="C320" s="32">
        <v>48816</v>
      </c>
      <c r="D320" s="33">
        <v>-3.8470993117010799E-2</v>
      </c>
      <c r="E320" s="32">
        <v>470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3</v>
      </c>
      <c r="L320" s="32">
        <v>0</v>
      </c>
      <c r="M320" s="32">
        <v>29</v>
      </c>
      <c r="N320" s="32">
        <v>28</v>
      </c>
      <c r="O320" s="32">
        <v>12</v>
      </c>
    </row>
    <row r="321" spans="1:15" x14ac:dyDescent="0.25">
      <c r="A321" s="12" t="s">
        <v>616</v>
      </c>
      <c r="B321" s="13">
        <v>46938</v>
      </c>
      <c r="C321" s="13">
        <v>48816</v>
      </c>
      <c r="D321" s="34">
        <v>-3.8470993117010799E-2</v>
      </c>
      <c r="E321" s="13">
        <v>470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3</v>
      </c>
      <c r="L321" s="13">
        <v>0</v>
      </c>
      <c r="M321" s="13">
        <v>29</v>
      </c>
      <c r="N321" s="13">
        <v>28</v>
      </c>
      <c r="O321" s="23">
        <v>12</v>
      </c>
    </row>
    <row r="322" spans="1:15" ht="16.7" customHeight="1" x14ac:dyDescent="0.25">
      <c r="A322" s="31" t="s">
        <v>617</v>
      </c>
      <c r="B322" s="32">
        <v>18</v>
      </c>
      <c r="C322" s="32">
        <v>16</v>
      </c>
      <c r="D322" s="33">
        <v>0.125</v>
      </c>
      <c r="E322" s="32">
        <v>0</v>
      </c>
      <c r="F322" s="32">
        <v>0</v>
      </c>
      <c r="G322" s="32">
        <v>1</v>
      </c>
      <c r="H322" s="32">
        <v>0</v>
      </c>
      <c r="I322" s="32">
        <v>1</v>
      </c>
      <c r="J322" s="32">
        <v>2</v>
      </c>
      <c r="K322" s="32">
        <v>1</v>
      </c>
      <c r="L322" s="32">
        <v>0</v>
      </c>
      <c r="M322" s="32">
        <v>1</v>
      </c>
      <c r="N322" s="32">
        <v>4</v>
      </c>
      <c r="O322" s="32">
        <v>2</v>
      </c>
    </row>
    <row r="323" spans="1:15" x14ac:dyDescent="0.25">
      <c r="A323" s="12" t="s">
        <v>618</v>
      </c>
      <c r="B323" s="13">
        <v>18</v>
      </c>
      <c r="C323" s="13">
        <v>16</v>
      </c>
      <c r="D323" s="34">
        <v>0.125</v>
      </c>
      <c r="E323" s="13">
        <v>0</v>
      </c>
      <c r="F323" s="13">
        <v>0</v>
      </c>
      <c r="G323" s="13">
        <v>1</v>
      </c>
      <c r="H323" s="13">
        <v>0</v>
      </c>
      <c r="I323" s="13">
        <v>1</v>
      </c>
      <c r="J323" s="13">
        <v>2</v>
      </c>
      <c r="K323" s="13">
        <v>1</v>
      </c>
      <c r="L323" s="13">
        <v>0</v>
      </c>
      <c r="M323" s="13">
        <v>1</v>
      </c>
      <c r="N323" s="13">
        <v>4</v>
      </c>
      <c r="O323" s="23">
        <v>2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92272</v>
      </c>
      <c r="C326" s="32">
        <v>94155</v>
      </c>
      <c r="D326" s="33">
        <v>-1.9998937921512399E-2</v>
      </c>
      <c r="E326" s="32">
        <v>6704</v>
      </c>
      <c r="F326" s="32">
        <v>4977</v>
      </c>
      <c r="G326" s="32">
        <v>8034</v>
      </c>
      <c r="H326" s="32">
        <v>7148</v>
      </c>
      <c r="I326" s="32">
        <v>80</v>
      </c>
      <c r="J326" s="32">
        <v>194</v>
      </c>
      <c r="K326" s="32">
        <v>31</v>
      </c>
      <c r="L326" s="32">
        <v>19</v>
      </c>
      <c r="M326" s="32">
        <v>941</v>
      </c>
      <c r="N326" s="32">
        <v>485</v>
      </c>
      <c r="O326" s="32">
        <v>10097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5" width="9" customWidth="1"/>
  </cols>
  <sheetData>
    <row r="1" spans="1:3" x14ac:dyDescent="0.25">
      <c r="A1" s="3" t="s">
        <v>622</v>
      </c>
    </row>
    <row r="3" spans="1:3" ht="18.399999999999999" customHeight="1" x14ac:dyDescent="0.25">
      <c r="A3" s="5"/>
      <c r="B3" s="6" t="s">
        <v>623</v>
      </c>
    </row>
    <row r="4" spans="1:3" x14ac:dyDescent="0.25">
      <c r="A4" s="193" t="s">
        <v>624</v>
      </c>
      <c r="B4" s="12" t="s">
        <v>625</v>
      </c>
      <c r="C4" s="23">
        <v>5</v>
      </c>
    </row>
    <row r="5" spans="1:3" x14ac:dyDescent="0.25">
      <c r="A5" s="194"/>
      <c r="B5" s="12" t="s">
        <v>309</v>
      </c>
      <c r="C5" s="23">
        <v>731</v>
      </c>
    </row>
    <row r="6" spans="1:3" x14ac:dyDescent="0.25">
      <c r="A6" s="194"/>
      <c r="B6" s="12" t="s">
        <v>626</v>
      </c>
      <c r="C6" s="23">
        <v>5</v>
      </c>
    </row>
    <row r="7" spans="1:3" x14ac:dyDescent="0.25">
      <c r="A7" s="194"/>
      <c r="B7" s="12" t="s">
        <v>627</v>
      </c>
      <c r="C7" s="23">
        <v>48</v>
      </c>
    </row>
    <row r="8" spans="1:3" x14ac:dyDescent="0.25">
      <c r="A8" s="194"/>
      <c r="B8" s="12" t="s">
        <v>628</v>
      </c>
      <c r="C8" s="23">
        <v>181</v>
      </c>
    </row>
    <row r="9" spans="1:3" x14ac:dyDescent="0.25">
      <c r="A9" s="194"/>
      <c r="B9" s="12" t="s">
        <v>629</v>
      </c>
      <c r="C9" s="23">
        <v>166</v>
      </c>
    </row>
    <row r="10" spans="1:3" x14ac:dyDescent="0.25">
      <c r="A10" s="194"/>
      <c r="B10" s="12" t="s">
        <v>630</v>
      </c>
      <c r="C10" s="23">
        <v>148</v>
      </c>
    </row>
    <row r="11" spans="1:3" x14ac:dyDescent="0.25">
      <c r="A11" s="194"/>
      <c r="B11" s="12" t="s">
        <v>405</v>
      </c>
      <c r="C11" s="23">
        <v>145</v>
      </c>
    </row>
    <row r="12" spans="1:3" x14ac:dyDescent="0.25">
      <c r="A12" s="194"/>
      <c r="B12" s="12" t="s">
        <v>631</v>
      </c>
      <c r="C12" s="23">
        <v>38</v>
      </c>
    </row>
    <row r="13" spans="1:3" x14ac:dyDescent="0.25">
      <c r="A13" s="194"/>
      <c r="B13" s="12" t="s">
        <v>632</v>
      </c>
      <c r="C13" s="23">
        <v>1</v>
      </c>
    </row>
    <row r="14" spans="1:3" x14ac:dyDescent="0.25">
      <c r="A14" s="194"/>
      <c r="B14" s="12" t="s">
        <v>475</v>
      </c>
      <c r="C14" s="23">
        <v>3</v>
      </c>
    </row>
    <row r="15" spans="1:3" x14ac:dyDescent="0.25">
      <c r="A15" s="194"/>
      <c r="B15" s="12" t="s">
        <v>633</v>
      </c>
      <c r="C15" s="23">
        <v>134</v>
      </c>
    </row>
    <row r="16" spans="1:3" x14ac:dyDescent="0.25">
      <c r="A16" s="194"/>
      <c r="B16" s="12" t="s">
        <v>634</v>
      </c>
      <c r="C16" s="23">
        <v>253</v>
      </c>
    </row>
    <row r="17" spans="1:3" x14ac:dyDescent="0.25">
      <c r="A17" s="194"/>
      <c r="B17" s="12" t="s">
        <v>635</v>
      </c>
      <c r="C17" s="23">
        <v>84</v>
      </c>
    </row>
    <row r="18" spans="1:3" x14ac:dyDescent="0.25">
      <c r="A18" s="194"/>
      <c r="B18" s="12" t="s">
        <v>636</v>
      </c>
      <c r="C18" s="23">
        <v>0</v>
      </c>
    </row>
    <row r="19" spans="1:3" x14ac:dyDescent="0.25">
      <c r="A19" s="194"/>
      <c r="B19" s="12" t="s">
        <v>637</v>
      </c>
      <c r="C19" s="23">
        <v>0</v>
      </c>
    </row>
    <row r="20" spans="1:3" x14ac:dyDescent="0.25">
      <c r="A20" s="195"/>
      <c r="B20" s="12" t="s">
        <v>105</v>
      </c>
      <c r="C20" s="23">
        <v>992</v>
      </c>
    </row>
    <row r="21" spans="1:3" x14ac:dyDescent="0.25">
      <c r="A21" s="193" t="s">
        <v>638</v>
      </c>
      <c r="B21" s="12" t="s">
        <v>639</v>
      </c>
      <c r="C21" s="23">
        <v>399</v>
      </c>
    </row>
    <row r="22" spans="1:3" x14ac:dyDescent="0.25">
      <c r="A22" s="194"/>
      <c r="B22" s="12" t="s">
        <v>640</v>
      </c>
      <c r="C22" s="23">
        <v>189</v>
      </c>
    </row>
    <row r="23" spans="1:3" x14ac:dyDescent="0.25">
      <c r="A23" s="195"/>
      <c r="B23" s="15" t="s">
        <v>641</v>
      </c>
      <c r="C23" s="36">
        <v>302</v>
      </c>
    </row>
    <row r="24" spans="1:3" ht="18.399999999999999" customHeight="1" x14ac:dyDescent="0.25">
      <c r="A24" s="5"/>
      <c r="B24" s="6" t="s">
        <v>642</v>
      </c>
    </row>
    <row r="25" spans="1:3" ht="16.7" customHeight="1" x14ac:dyDescent="0.25">
      <c r="A25" s="11" t="s">
        <v>643</v>
      </c>
      <c r="B25" s="18"/>
      <c r="C25" s="24"/>
    </row>
    <row r="26" spans="1:3" x14ac:dyDescent="0.25">
      <c r="A26" s="193" t="s">
        <v>281</v>
      </c>
      <c r="B26" s="12" t="s">
        <v>644</v>
      </c>
      <c r="C26" s="23">
        <v>9</v>
      </c>
    </row>
    <row r="27" spans="1:3" x14ac:dyDescent="0.25">
      <c r="A27" s="194"/>
      <c r="B27" s="12" t="s">
        <v>645</v>
      </c>
      <c r="C27" s="23">
        <v>122</v>
      </c>
    </row>
    <row r="28" spans="1:3" x14ac:dyDescent="0.25">
      <c r="A28" s="194"/>
      <c r="B28" s="12" t="s">
        <v>646</v>
      </c>
      <c r="C28" s="23">
        <v>3</v>
      </c>
    </row>
    <row r="29" spans="1:3" x14ac:dyDescent="0.25">
      <c r="A29" s="195"/>
      <c r="B29" s="12" t="s">
        <v>647</v>
      </c>
      <c r="C29" s="23">
        <v>20</v>
      </c>
    </row>
    <row r="30" spans="1:3" ht="16.7" customHeight="1" x14ac:dyDescent="0.25">
      <c r="A30" s="11" t="s">
        <v>648</v>
      </c>
      <c r="B30" s="18"/>
      <c r="C30" s="23">
        <v>0</v>
      </c>
    </row>
    <row r="31" spans="1:3" ht="16.7" customHeight="1" x14ac:dyDescent="0.25">
      <c r="A31" s="11" t="s">
        <v>649</v>
      </c>
      <c r="B31" s="18"/>
      <c r="C31" s="23">
        <v>343</v>
      </c>
    </row>
    <row r="32" spans="1:3" ht="16.7" customHeight="1" x14ac:dyDescent="0.25">
      <c r="A32" s="11" t="s">
        <v>650</v>
      </c>
      <c r="B32" s="18"/>
      <c r="C32" s="23">
        <v>15</v>
      </c>
    </row>
    <row r="33" spans="1:3" ht="16.7" customHeight="1" x14ac:dyDescent="0.25">
      <c r="A33" s="11" t="s">
        <v>651</v>
      </c>
      <c r="B33" s="18"/>
      <c r="C33" s="23">
        <v>6</v>
      </c>
    </row>
    <row r="34" spans="1:3" ht="16.7" customHeight="1" x14ac:dyDescent="0.25">
      <c r="A34" s="11" t="s">
        <v>652</v>
      </c>
      <c r="B34" s="18"/>
      <c r="C34" s="23">
        <v>44</v>
      </c>
    </row>
    <row r="35" spans="1:3" ht="16.7" customHeight="1" x14ac:dyDescent="0.25">
      <c r="A35" s="11" t="s">
        <v>653</v>
      </c>
      <c r="B35" s="18"/>
      <c r="C35" s="23">
        <v>8</v>
      </c>
    </row>
    <row r="36" spans="1:3" ht="16.7" customHeight="1" x14ac:dyDescent="0.25">
      <c r="A36" s="11" t="s">
        <v>641</v>
      </c>
      <c r="B36" s="18"/>
      <c r="C36" s="23">
        <v>115</v>
      </c>
    </row>
    <row r="37" spans="1:3" x14ac:dyDescent="0.25">
      <c r="A37" s="193" t="s">
        <v>654</v>
      </c>
      <c r="B37" s="12" t="s">
        <v>655</v>
      </c>
      <c r="C37" s="23">
        <v>71</v>
      </c>
    </row>
    <row r="38" spans="1:3" x14ac:dyDescent="0.25">
      <c r="A38" s="194"/>
      <c r="B38" s="12" t="s">
        <v>656</v>
      </c>
      <c r="C38" s="23">
        <v>14</v>
      </c>
    </row>
    <row r="39" spans="1:3" x14ac:dyDescent="0.25">
      <c r="A39" s="194"/>
      <c r="B39" s="12" t="s">
        <v>657</v>
      </c>
      <c r="C39" s="23">
        <v>0</v>
      </c>
    </row>
    <row r="40" spans="1:3" x14ac:dyDescent="0.25">
      <c r="A40" s="194"/>
      <c r="B40" s="12" t="s">
        <v>658</v>
      </c>
      <c r="C40" s="23">
        <v>0</v>
      </c>
    </row>
    <row r="41" spans="1:3" x14ac:dyDescent="0.25">
      <c r="A41" s="195"/>
      <c r="B41" s="15" t="s">
        <v>659</v>
      </c>
      <c r="C41" s="36">
        <v>0</v>
      </c>
    </row>
    <row r="42" spans="1:3" ht="18.399999999999999" customHeight="1" x14ac:dyDescent="0.25">
      <c r="A42" s="5"/>
      <c r="B42" s="6" t="s">
        <v>660</v>
      </c>
    </row>
    <row r="43" spans="1:3" ht="16.7" customHeight="1" x14ac:dyDescent="0.25">
      <c r="A43" s="11" t="s">
        <v>76</v>
      </c>
      <c r="B43" s="18"/>
      <c r="C43" s="23">
        <v>106</v>
      </c>
    </row>
    <row r="44" spans="1:3" x14ac:dyDescent="0.25">
      <c r="A44" s="193" t="s">
        <v>75</v>
      </c>
      <c r="B44" s="12" t="s">
        <v>661</v>
      </c>
      <c r="C44" s="23">
        <v>96</v>
      </c>
    </row>
    <row r="45" spans="1:3" x14ac:dyDescent="0.25">
      <c r="A45" s="195"/>
      <c r="B45" s="12" t="s">
        <v>662</v>
      </c>
      <c r="C45" s="23">
        <v>481</v>
      </c>
    </row>
    <row r="46" spans="1:3" x14ac:dyDescent="0.25">
      <c r="A46" s="193" t="s">
        <v>663</v>
      </c>
      <c r="B46" s="12" t="s">
        <v>664</v>
      </c>
      <c r="C46" s="23">
        <v>1</v>
      </c>
    </row>
    <row r="47" spans="1:3" x14ac:dyDescent="0.25">
      <c r="A47" s="195"/>
      <c r="B47" s="15" t="s">
        <v>665</v>
      </c>
      <c r="C47" s="36">
        <v>0</v>
      </c>
    </row>
    <row r="48" spans="1:3" ht="18.399999999999999" customHeight="1" x14ac:dyDescent="0.25">
      <c r="A48" s="5"/>
      <c r="B48" s="6" t="s">
        <v>666</v>
      </c>
    </row>
    <row r="49" spans="1:3" x14ac:dyDescent="0.25">
      <c r="A49" s="193" t="s">
        <v>203</v>
      </c>
      <c r="B49" s="12" t="s">
        <v>16</v>
      </c>
      <c r="C49" s="23">
        <v>3738</v>
      </c>
    </row>
    <row r="50" spans="1:3" x14ac:dyDescent="0.25">
      <c r="A50" s="194"/>
      <c r="B50" s="12" t="s">
        <v>667</v>
      </c>
      <c r="C50" s="23">
        <v>289</v>
      </c>
    </row>
    <row r="51" spans="1:3" x14ac:dyDescent="0.25">
      <c r="A51" s="194"/>
      <c r="B51" s="12" t="s">
        <v>668</v>
      </c>
      <c r="C51" s="23">
        <v>266</v>
      </c>
    </row>
    <row r="52" spans="1:3" x14ac:dyDescent="0.25">
      <c r="A52" s="194"/>
      <c r="B52" s="12" t="s">
        <v>669</v>
      </c>
      <c r="C52" s="23">
        <v>3160</v>
      </c>
    </row>
    <row r="53" spans="1:3" x14ac:dyDescent="0.25">
      <c r="A53" s="195"/>
      <c r="B53" s="12" t="s">
        <v>670</v>
      </c>
      <c r="C53" s="23">
        <v>176</v>
      </c>
    </row>
    <row r="54" spans="1:3" x14ac:dyDescent="0.25">
      <c r="A54" s="193" t="s">
        <v>671</v>
      </c>
      <c r="B54" s="12" t="s">
        <v>672</v>
      </c>
      <c r="C54" s="23">
        <v>977</v>
      </c>
    </row>
    <row r="55" spans="1:3" x14ac:dyDescent="0.25">
      <c r="A55" s="194"/>
      <c r="B55" s="12" t="s">
        <v>673</v>
      </c>
      <c r="C55" s="23">
        <v>178</v>
      </c>
    </row>
    <row r="56" spans="1:3" x14ac:dyDescent="0.25">
      <c r="A56" s="194"/>
      <c r="B56" s="12" t="s">
        <v>674</v>
      </c>
      <c r="C56" s="23">
        <v>9</v>
      </c>
    </row>
    <row r="57" spans="1:3" x14ac:dyDescent="0.25">
      <c r="A57" s="194"/>
      <c r="B57" s="12" t="s">
        <v>675</v>
      </c>
      <c r="C57" s="23">
        <v>990</v>
      </c>
    </row>
    <row r="58" spans="1:3" x14ac:dyDescent="0.25">
      <c r="A58" s="195"/>
      <c r="B58" s="15" t="s">
        <v>670</v>
      </c>
      <c r="C58" s="36">
        <v>270</v>
      </c>
    </row>
    <row r="59" spans="1:3" ht="18.399999999999999" customHeight="1" x14ac:dyDescent="0.25">
      <c r="A59" s="5"/>
      <c r="B59" s="6" t="s">
        <v>676</v>
      </c>
    </row>
    <row r="60" spans="1:3" ht="16.7" customHeight="1" x14ac:dyDescent="0.25">
      <c r="A60" s="11" t="s">
        <v>677</v>
      </c>
      <c r="B60" s="18"/>
      <c r="C60" s="23">
        <v>105</v>
      </c>
    </row>
    <row r="61" spans="1:3" ht="16.7" customHeight="1" x14ac:dyDescent="0.25">
      <c r="A61" s="11" t="s">
        <v>678</v>
      </c>
      <c r="B61" s="18"/>
      <c r="C61" s="23">
        <v>0</v>
      </c>
    </row>
    <row r="62" spans="1:3" ht="16.7" customHeight="1" x14ac:dyDescent="0.25">
      <c r="A62" s="11" t="s">
        <v>679</v>
      </c>
      <c r="B62" s="18"/>
      <c r="C62" s="23">
        <v>1380</v>
      </c>
    </row>
    <row r="63" spans="1:3" x14ac:dyDescent="0.25">
      <c r="A63" s="193" t="s">
        <v>680</v>
      </c>
      <c r="B63" s="12" t="s">
        <v>681</v>
      </c>
      <c r="C63" s="23">
        <v>0</v>
      </c>
    </row>
    <row r="64" spans="1:3" x14ac:dyDescent="0.25">
      <c r="A64" s="195"/>
      <c r="B64" s="12" t="s">
        <v>682</v>
      </c>
      <c r="C64" s="23">
        <v>69</v>
      </c>
    </row>
    <row r="65" spans="1:3" ht="16.7" customHeight="1" x14ac:dyDescent="0.25">
      <c r="A65" s="11" t="s">
        <v>683</v>
      </c>
      <c r="B65" s="18"/>
      <c r="C65" s="23">
        <v>11</v>
      </c>
    </row>
    <row r="66" spans="1:3" ht="16.7" customHeight="1" x14ac:dyDescent="0.25">
      <c r="A66" s="11" t="s">
        <v>684</v>
      </c>
      <c r="B66" s="18"/>
      <c r="C66" s="23">
        <v>41</v>
      </c>
    </row>
    <row r="67" spans="1:3" ht="16.7" customHeight="1" x14ac:dyDescent="0.25">
      <c r="A67" s="11" t="s">
        <v>685</v>
      </c>
      <c r="B67" s="18"/>
      <c r="C67" s="23">
        <v>0</v>
      </c>
    </row>
    <row r="68" spans="1:3" ht="16.7" customHeight="1" x14ac:dyDescent="0.25">
      <c r="A68" s="11" t="s">
        <v>686</v>
      </c>
      <c r="B68" s="18"/>
      <c r="C68" s="23">
        <v>13</v>
      </c>
    </row>
    <row r="69" spans="1:3" ht="16.7" customHeight="1" x14ac:dyDescent="0.25">
      <c r="A69" s="11" t="s">
        <v>687</v>
      </c>
      <c r="B69" s="18"/>
      <c r="C69" s="23">
        <v>6</v>
      </c>
    </row>
    <row r="70" spans="1:3" ht="16.7" customHeight="1" x14ac:dyDescent="0.25">
      <c r="A70" s="11" t="s">
        <v>688</v>
      </c>
      <c r="B70" s="19"/>
      <c r="C70" s="36">
        <v>0</v>
      </c>
    </row>
  </sheetData>
  <mergeCells count="9">
    <mergeCell ref="A46:A47"/>
    <mergeCell ref="A49:A53"/>
    <mergeCell ref="A54:A58"/>
    <mergeCell ref="A63:A64"/>
    <mergeCell ref="A4:A20"/>
    <mergeCell ref="A21:A23"/>
    <mergeCell ref="A26:A29"/>
    <mergeCell ref="A37:A41"/>
    <mergeCell ref="A44:A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.7109375" customWidth="1"/>
  </cols>
  <sheetData>
    <row r="1" spans="1:3" ht="25.5" x14ac:dyDescent="0.25">
      <c r="A1" s="37" t="s">
        <v>689</v>
      </c>
    </row>
    <row r="3" spans="1:3" ht="18.399999999999999" customHeight="1" x14ac:dyDescent="0.25">
      <c r="A3" s="5"/>
      <c r="B3" s="38" t="s">
        <v>690</v>
      </c>
    </row>
    <row r="4" spans="1:3" x14ac:dyDescent="0.25">
      <c r="A4" s="204" t="s">
        <v>691</v>
      </c>
      <c r="B4" s="40" t="s">
        <v>692</v>
      </c>
      <c r="C4" s="41">
        <v>199</v>
      </c>
    </row>
    <row r="5" spans="1:3" x14ac:dyDescent="0.25">
      <c r="A5" s="205"/>
      <c r="B5" s="40" t="s">
        <v>287</v>
      </c>
      <c r="C5" s="41">
        <v>840</v>
      </c>
    </row>
    <row r="6" spans="1:3" x14ac:dyDescent="0.25">
      <c r="A6" s="205"/>
      <c r="B6" s="40" t="s">
        <v>693</v>
      </c>
      <c r="C6" s="41">
        <v>239</v>
      </c>
    </row>
    <row r="7" spans="1:3" x14ac:dyDescent="0.25">
      <c r="A7" s="205"/>
      <c r="B7" s="40" t="s">
        <v>694</v>
      </c>
      <c r="C7" s="41">
        <v>7</v>
      </c>
    </row>
    <row r="8" spans="1:3" x14ac:dyDescent="0.25">
      <c r="A8" s="205"/>
      <c r="B8" s="40" t="s">
        <v>695</v>
      </c>
      <c r="C8" s="41">
        <v>12</v>
      </c>
    </row>
    <row r="9" spans="1:3" x14ac:dyDescent="0.25">
      <c r="A9" s="205"/>
      <c r="B9" s="40" t="s">
        <v>696</v>
      </c>
      <c r="C9" s="41">
        <v>0</v>
      </c>
    </row>
    <row r="10" spans="1:3" x14ac:dyDescent="0.25">
      <c r="A10" s="206"/>
      <c r="B10" s="40" t="s">
        <v>697</v>
      </c>
      <c r="C10" s="41">
        <v>3</v>
      </c>
    </row>
    <row r="11" spans="1:3" x14ac:dyDescent="0.25">
      <c r="A11" s="204" t="s">
        <v>698</v>
      </c>
      <c r="B11" s="40" t="s">
        <v>58</v>
      </c>
      <c r="C11" s="41">
        <v>376</v>
      </c>
    </row>
    <row r="12" spans="1:3" x14ac:dyDescent="0.25">
      <c r="A12" s="205"/>
      <c r="B12" s="40" t="s">
        <v>699</v>
      </c>
      <c r="C12" s="41">
        <v>24</v>
      </c>
    </row>
    <row r="13" spans="1:3" x14ac:dyDescent="0.25">
      <c r="A13" s="205"/>
      <c r="B13" s="40" t="s">
        <v>700</v>
      </c>
      <c r="C13" s="41">
        <v>60</v>
      </c>
    </row>
    <row r="14" spans="1:3" x14ac:dyDescent="0.25">
      <c r="A14" s="206"/>
      <c r="B14" s="42" t="s">
        <v>701</v>
      </c>
      <c r="C14" s="43">
        <v>143</v>
      </c>
    </row>
    <row r="15" spans="1:3" ht="18.399999999999999" customHeight="1" x14ac:dyDescent="0.25">
      <c r="A15" s="5"/>
      <c r="B15" s="38" t="s">
        <v>702</v>
      </c>
    </row>
    <row r="16" spans="1:3" ht="16.7" customHeight="1" x14ac:dyDescent="0.25">
      <c r="A16" s="39" t="s">
        <v>703</v>
      </c>
      <c r="B16" s="18"/>
      <c r="C16" s="41">
        <v>64</v>
      </c>
    </row>
    <row r="17" spans="1:3" ht="16.7" customHeight="1" x14ac:dyDescent="0.25">
      <c r="A17" s="39" t="s">
        <v>704</v>
      </c>
      <c r="B17" s="18"/>
      <c r="C17" s="41">
        <v>25</v>
      </c>
    </row>
    <row r="18" spans="1:3" ht="16.7" customHeight="1" x14ac:dyDescent="0.25">
      <c r="A18" s="39" t="s">
        <v>705</v>
      </c>
      <c r="B18" s="18"/>
      <c r="C18" s="41">
        <v>87</v>
      </c>
    </row>
    <row r="19" spans="1:3" ht="16.7" customHeight="1" x14ac:dyDescent="0.25">
      <c r="A19" s="39" t="s">
        <v>706</v>
      </c>
      <c r="B19" s="18"/>
      <c r="C19" s="41">
        <v>121</v>
      </c>
    </row>
    <row r="20" spans="1:3" ht="16.7" customHeight="1" x14ac:dyDescent="0.25">
      <c r="A20" s="39" t="s">
        <v>707</v>
      </c>
      <c r="B20" s="18"/>
      <c r="C20" s="41">
        <v>323</v>
      </c>
    </row>
    <row r="21" spans="1:3" ht="16.7" customHeight="1" x14ac:dyDescent="0.25">
      <c r="A21" s="39" t="s">
        <v>708</v>
      </c>
      <c r="B21" s="18"/>
      <c r="C21" s="41">
        <v>194</v>
      </c>
    </row>
    <row r="22" spans="1:3" ht="16.7" customHeight="1" x14ac:dyDescent="0.25">
      <c r="A22" s="39" t="s">
        <v>709</v>
      </c>
      <c r="B22" s="18"/>
      <c r="C22" s="41">
        <v>108</v>
      </c>
    </row>
    <row r="23" spans="1:3" ht="16.7" customHeight="1" x14ac:dyDescent="0.25">
      <c r="A23" s="39" t="s">
        <v>710</v>
      </c>
      <c r="B23" s="18"/>
      <c r="C23" s="41">
        <v>11</v>
      </c>
    </row>
    <row r="24" spans="1:3" ht="16.7" customHeight="1" x14ac:dyDescent="0.25">
      <c r="A24" s="39" t="s">
        <v>711</v>
      </c>
      <c r="B24" s="18"/>
      <c r="C24" s="41">
        <v>0</v>
      </c>
    </row>
    <row r="25" spans="1:3" ht="16.7" customHeight="1" x14ac:dyDescent="0.25">
      <c r="A25" s="39" t="s">
        <v>712</v>
      </c>
      <c r="B25" s="19"/>
      <c r="C25" s="43">
        <v>45</v>
      </c>
    </row>
    <row r="27" spans="1:3" ht="18.399999999999999" customHeight="1" x14ac:dyDescent="0.25">
      <c r="A27" s="5"/>
      <c r="B27" s="38" t="s">
        <v>713</v>
      </c>
    </row>
    <row r="28" spans="1:3" ht="16.7" customHeight="1" x14ac:dyDescent="0.25">
      <c r="A28" s="39" t="s">
        <v>714</v>
      </c>
      <c r="B28" s="18"/>
      <c r="C28" s="41">
        <v>16</v>
      </c>
    </row>
    <row r="29" spans="1:3" ht="16.7" customHeight="1" x14ac:dyDescent="0.25">
      <c r="A29" s="39" t="s">
        <v>715</v>
      </c>
      <c r="B29" s="18"/>
      <c r="C29" s="41">
        <v>67</v>
      </c>
    </row>
    <row r="30" spans="1:3" ht="16.7" customHeight="1" x14ac:dyDescent="0.25">
      <c r="A30" s="39" t="s">
        <v>716</v>
      </c>
      <c r="B30" s="18"/>
      <c r="C30" s="41">
        <v>61</v>
      </c>
    </row>
    <row r="31" spans="1:3" ht="16.7" customHeight="1" x14ac:dyDescent="0.25">
      <c r="A31" s="39" t="s">
        <v>717</v>
      </c>
      <c r="B31" s="18"/>
      <c r="C31" s="41">
        <v>75</v>
      </c>
    </row>
    <row r="32" spans="1:3" ht="16.7" customHeight="1" x14ac:dyDescent="0.25">
      <c r="A32" s="39" t="s">
        <v>718</v>
      </c>
      <c r="B32" s="18"/>
      <c r="C32" s="41">
        <v>38</v>
      </c>
    </row>
    <row r="33" spans="1:6" ht="16.7" customHeight="1" x14ac:dyDescent="0.25">
      <c r="A33" s="39" t="s">
        <v>719</v>
      </c>
      <c r="B33" s="18"/>
      <c r="C33" s="41">
        <v>30</v>
      </c>
    </row>
    <row r="34" spans="1:6" ht="16.7" customHeight="1" x14ac:dyDescent="0.25">
      <c r="A34" s="39" t="s">
        <v>720</v>
      </c>
      <c r="B34" s="18"/>
      <c r="C34" s="41">
        <v>4</v>
      </c>
    </row>
    <row r="35" spans="1:6" ht="16.7" customHeight="1" x14ac:dyDescent="0.25">
      <c r="A35" s="39" t="s">
        <v>721</v>
      </c>
      <c r="B35" s="19"/>
      <c r="C35" s="43">
        <v>3</v>
      </c>
    </row>
    <row r="37" spans="1:6" ht="18.399999999999999" customHeight="1" x14ac:dyDescent="0.25">
      <c r="A37" s="5"/>
      <c r="B37" s="38" t="s">
        <v>722</v>
      </c>
    </row>
    <row r="38" spans="1:6" ht="16.7" customHeight="1" x14ac:dyDescent="0.25">
      <c r="A38" s="7"/>
      <c r="B38" s="8"/>
      <c r="C38" s="44" t="s">
        <v>98</v>
      </c>
      <c r="D38" s="44" t="s">
        <v>723</v>
      </c>
      <c r="E38" s="44" t="s">
        <v>700</v>
      </c>
      <c r="F38" s="44" t="s">
        <v>699</v>
      </c>
    </row>
    <row r="39" spans="1:6" x14ac:dyDescent="0.25">
      <c r="A39" s="204" t="s">
        <v>624</v>
      </c>
      <c r="B39" s="40" t="s">
        <v>724</v>
      </c>
      <c r="C39" s="45">
        <v>0</v>
      </c>
      <c r="D39" s="45">
        <v>0</v>
      </c>
      <c r="E39" s="45">
        <v>0</v>
      </c>
      <c r="F39" s="41">
        <v>0</v>
      </c>
    </row>
    <row r="40" spans="1:6" x14ac:dyDescent="0.25">
      <c r="A40" s="205"/>
      <c r="B40" s="40" t="s">
        <v>725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05"/>
      <c r="B41" s="40" t="s">
        <v>726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5"/>
      <c r="B42" s="40" t="s">
        <v>727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05"/>
      <c r="B43" s="40" t="s">
        <v>309</v>
      </c>
      <c r="C43" s="45">
        <v>124</v>
      </c>
      <c r="D43" s="45">
        <v>52</v>
      </c>
      <c r="E43" s="45">
        <v>10</v>
      </c>
      <c r="F43" s="41">
        <v>6</v>
      </c>
    </row>
    <row r="44" spans="1:6" x14ac:dyDescent="0.25">
      <c r="A44" s="205"/>
      <c r="B44" s="40" t="s">
        <v>728</v>
      </c>
      <c r="C44" s="45">
        <v>540</v>
      </c>
      <c r="D44" s="45">
        <v>162</v>
      </c>
      <c r="E44" s="45">
        <v>48</v>
      </c>
      <c r="F44" s="41">
        <v>13</v>
      </c>
    </row>
    <row r="45" spans="1:6" x14ac:dyDescent="0.25">
      <c r="A45" s="205"/>
      <c r="B45" s="40" t="s">
        <v>729</v>
      </c>
      <c r="C45" s="45">
        <v>123</v>
      </c>
      <c r="D45" s="45">
        <v>32</v>
      </c>
      <c r="E45" s="45">
        <v>12</v>
      </c>
      <c r="F45" s="41">
        <v>8</v>
      </c>
    </row>
    <row r="46" spans="1:6" x14ac:dyDescent="0.25">
      <c r="A46" s="205"/>
      <c r="B46" s="40" t="s">
        <v>730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205"/>
      <c r="B47" s="40" t="s">
        <v>731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5"/>
      <c r="B48" s="40" t="s">
        <v>732</v>
      </c>
      <c r="C48" s="45">
        <v>55</v>
      </c>
      <c r="D48" s="45">
        <v>26</v>
      </c>
      <c r="E48" s="45">
        <v>7</v>
      </c>
      <c r="F48" s="41">
        <v>4</v>
      </c>
    </row>
    <row r="49" spans="1:6" x14ac:dyDescent="0.25">
      <c r="A49" s="205"/>
      <c r="B49" s="40" t="s">
        <v>733</v>
      </c>
      <c r="C49" s="45">
        <v>5</v>
      </c>
      <c r="D49" s="45">
        <v>3</v>
      </c>
      <c r="E49" s="45">
        <v>0</v>
      </c>
      <c r="F49" s="41">
        <v>0</v>
      </c>
    </row>
    <row r="50" spans="1:6" x14ac:dyDescent="0.25">
      <c r="A50" s="205"/>
      <c r="B50" s="40" t="s">
        <v>734</v>
      </c>
      <c r="C50" s="45">
        <v>5</v>
      </c>
      <c r="D50" s="45">
        <v>2</v>
      </c>
      <c r="E50" s="45">
        <v>0</v>
      </c>
      <c r="F50" s="41">
        <v>0</v>
      </c>
    </row>
    <row r="51" spans="1:6" x14ac:dyDescent="0.25">
      <c r="A51" s="205"/>
      <c r="B51" s="40" t="s">
        <v>347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5"/>
      <c r="B52" s="40" t="s">
        <v>735</v>
      </c>
      <c r="C52" s="45">
        <v>4</v>
      </c>
      <c r="D52" s="45">
        <v>3</v>
      </c>
      <c r="E52" s="45">
        <v>0</v>
      </c>
      <c r="F52" s="41">
        <v>0</v>
      </c>
    </row>
    <row r="53" spans="1:6" x14ac:dyDescent="0.25">
      <c r="A53" s="205"/>
      <c r="B53" s="40" t="s">
        <v>736</v>
      </c>
      <c r="C53" s="45">
        <v>2</v>
      </c>
      <c r="D53" s="45">
        <v>0</v>
      </c>
      <c r="E53" s="45">
        <v>0</v>
      </c>
      <c r="F53" s="41">
        <v>0</v>
      </c>
    </row>
    <row r="54" spans="1:6" x14ac:dyDescent="0.25">
      <c r="A54" s="205"/>
      <c r="B54" s="40" t="s">
        <v>737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5"/>
      <c r="B55" s="40" t="s">
        <v>738</v>
      </c>
      <c r="C55" s="45">
        <v>41</v>
      </c>
      <c r="D55" s="45">
        <v>34</v>
      </c>
      <c r="E55" s="45">
        <v>15</v>
      </c>
      <c r="F55" s="41">
        <v>1</v>
      </c>
    </row>
    <row r="56" spans="1:6" x14ac:dyDescent="0.25">
      <c r="A56" s="205"/>
      <c r="B56" s="40" t="s">
        <v>739</v>
      </c>
      <c r="C56" s="45">
        <v>2</v>
      </c>
      <c r="D56" s="45">
        <v>1</v>
      </c>
      <c r="E56" s="45">
        <v>1</v>
      </c>
      <c r="F56" s="41">
        <v>0</v>
      </c>
    </row>
    <row r="57" spans="1:6" x14ac:dyDescent="0.25">
      <c r="A57" s="206"/>
      <c r="B57" s="40" t="s">
        <v>740</v>
      </c>
      <c r="C57" s="45">
        <v>0</v>
      </c>
      <c r="D57" s="45">
        <v>0</v>
      </c>
      <c r="E57" s="45">
        <v>0</v>
      </c>
      <c r="F57" s="41">
        <v>0</v>
      </c>
    </row>
    <row r="58" spans="1:6" ht="16.7" customHeight="1" x14ac:dyDescent="0.25">
      <c r="A58" s="202" t="s">
        <v>741</v>
      </c>
      <c r="B58" s="203"/>
      <c r="C58" s="46">
        <v>901</v>
      </c>
      <c r="D58" s="46">
        <v>315</v>
      </c>
      <c r="E58" s="46">
        <v>93</v>
      </c>
      <c r="F58" s="46">
        <v>32</v>
      </c>
    </row>
    <row r="59" spans="1:6" x14ac:dyDescent="0.25">
      <c r="A59" s="204" t="s">
        <v>638</v>
      </c>
      <c r="B59" s="40" t="s">
        <v>742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205"/>
      <c r="B60" s="40" t="s">
        <v>743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206"/>
      <c r="B61" s="40" t="s">
        <v>105</v>
      </c>
      <c r="C61" s="45">
        <v>16</v>
      </c>
      <c r="D61" s="45">
        <v>0</v>
      </c>
      <c r="E61" s="45">
        <v>0</v>
      </c>
      <c r="F61" s="41">
        <v>0</v>
      </c>
    </row>
    <row r="62" spans="1:6" ht="16.7" customHeight="1" x14ac:dyDescent="0.25">
      <c r="A62" s="202" t="s">
        <v>744</v>
      </c>
      <c r="B62" s="203"/>
      <c r="C62" s="46">
        <v>16</v>
      </c>
      <c r="D62" s="46">
        <v>0</v>
      </c>
      <c r="E62" s="46">
        <v>0</v>
      </c>
      <c r="F62" s="46">
        <v>0</v>
      </c>
    </row>
  </sheetData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3">
        <v>1572</v>
      </c>
    </row>
    <row r="6" spans="1:3" x14ac:dyDescent="0.25">
      <c r="A6" s="194"/>
      <c r="B6" s="12" t="s">
        <v>692</v>
      </c>
      <c r="C6" s="23">
        <v>435</v>
      </c>
    </row>
    <row r="7" spans="1:3" x14ac:dyDescent="0.25">
      <c r="A7" s="194"/>
      <c r="B7" s="12" t="s">
        <v>749</v>
      </c>
      <c r="C7" s="23">
        <v>5022</v>
      </c>
    </row>
    <row r="8" spans="1:3" x14ac:dyDescent="0.25">
      <c r="A8" s="194"/>
      <c r="B8" s="12" t="s">
        <v>750</v>
      </c>
      <c r="C8" s="23">
        <v>827</v>
      </c>
    </row>
    <row r="9" spans="1:3" x14ac:dyDescent="0.25">
      <c r="A9" s="194"/>
      <c r="B9" s="12" t="s">
        <v>694</v>
      </c>
      <c r="C9" s="23">
        <v>7</v>
      </c>
    </row>
    <row r="10" spans="1:3" x14ac:dyDescent="0.25">
      <c r="A10" s="194"/>
      <c r="B10" s="12" t="s">
        <v>695</v>
      </c>
      <c r="C10" s="23">
        <v>12</v>
      </c>
    </row>
    <row r="11" spans="1:3" x14ac:dyDescent="0.25">
      <c r="A11" s="194"/>
      <c r="B11" s="12" t="s">
        <v>751</v>
      </c>
      <c r="C11" s="23">
        <v>1</v>
      </c>
    </row>
    <row r="12" spans="1:3" x14ac:dyDescent="0.25">
      <c r="A12" s="195"/>
      <c r="B12" s="15" t="s">
        <v>752</v>
      </c>
      <c r="C12" s="36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2040</v>
      </c>
    </row>
    <row r="15" spans="1:3" ht="16.7" customHeight="1" x14ac:dyDescent="0.25">
      <c r="A15" s="11" t="s">
        <v>755</v>
      </c>
      <c r="B15" s="18"/>
      <c r="C15" s="23">
        <v>364</v>
      </c>
    </row>
    <row r="16" spans="1:3" ht="16.7" customHeight="1" x14ac:dyDescent="0.25">
      <c r="A16" s="11" t="s">
        <v>756</v>
      </c>
      <c r="B16" s="18"/>
      <c r="C16" s="23">
        <v>252</v>
      </c>
    </row>
    <row r="17" spans="1:3" ht="16.7" customHeight="1" x14ac:dyDescent="0.25">
      <c r="A17" s="11" t="s">
        <v>757</v>
      </c>
      <c r="B17" s="19"/>
      <c r="C17" s="36">
        <v>657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2</v>
      </c>
    </row>
    <row r="20" spans="1:3" ht="16.7" customHeight="1" x14ac:dyDescent="0.25">
      <c r="A20" s="11" t="s">
        <v>760</v>
      </c>
      <c r="B20" s="19"/>
      <c r="C20" s="36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1203</v>
      </c>
    </row>
    <row r="23" spans="1:3" ht="16.7" customHeight="1" x14ac:dyDescent="0.25">
      <c r="A23" s="11" t="s">
        <v>704</v>
      </c>
      <c r="B23" s="18"/>
      <c r="C23" s="23">
        <v>388</v>
      </c>
    </row>
    <row r="24" spans="1:3" ht="16.7" customHeight="1" x14ac:dyDescent="0.25">
      <c r="A24" s="11" t="s">
        <v>705</v>
      </c>
      <c r="B24" s="18"/>
      <c r="C24" s="23">
        <v>2160</v>
      </c>
    </row>
    <row r="25" spans="1:3" ht="16.7" customHeight="1" x14ac:dyDescent="0.25">
      <c r="A25" s="11" t="s">
        <v>706</v>
      </c>
      <c r="B25" s="18"/>
      <c r="C25" s="23">
        <v>1837</v>
      </c>
    </row>
    <row r="26" spans="1:3" ht="16.7" customHeight="1" x14ac:dyDescent="0.25">
      <c r="A26" s="11" t="s">
        <v>761</v>
      </c>
      <c r="B26" s="19"/>
      <c r="C26" s="36">
        <v>461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3</v>
      </c>
    </row>
    <row r="30" spans="1:3" ht="16.7" customHeight="1" x14ac:dyDescent="0.25">
      <c r="A30" s="11" t="s">
        <v>764</v>
      </c>
      <c r="B30" s="19"/>
      <c r="C30" s="36">
        <v>10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78</v>
      </c>
    </row>
    <row r="33" spans="1:3" ht="16.7" customHeight="1" x14ac:dyDescent="0.25">
      <c r="A33" s="11" t="s">
        <v>766</v>
      </c>
      <c r="B33" s="18"/>
      <c r="C33" s="23">
        <v>322</v>
      </c>
    </row>
    <row r="34" spans="1:3" ht="16.7" customHeight="1" x14ac:dyDescent="0.25">
      <c r="A34" s="11" t="s">
        <v>767</v>
      </c>
      <c r="B34" s="18"/>
      <c r="C34" s="23">
        <v>584</v>
      </c>
    </row>
    <row r="35" spans="1:3" ht="16.7" customHeight="1" x14ac:dyDescent="0.25">
      <c r="A35" s="11" t="s">
        <v>718</v>
      </c>
      <c r="B35" s="18"/>
      <c r="C35" s="23">
        <v>315</v>
      </c>
    </row>
    <row r="36" spans="1:3" ht="16.7" customHeight="1" x14ac:dyDescent="0.25">
      <c r="A36" s="11" t="s">
        <v>768</v>
      </c>
      <c r="B36" s="18"/>
      <c r="C36" s="23">
        <v>203</v>
      </c>
    </row>
    <row r="37" spans="1:3" ht="16.7" customHeight="1" x14ac:dyDescent="0.25">
      <c r="A37" s="11" t="s">
        <v>769</v>
      </c>
      <c r="B37" s="18"/>
      <c r="C37" s="23">
        <v>63</v>
      </c>
    </row>
    <row r="38" spans="1:3" ht="16.7" customHeight="1" x14ac:dyDescent="0.25">
      <c r="A38" s="11" t="s">
        <v>770</v>
      </c>
      <c r="B38" s="19"/>
      <c r="C38" s="36">
        <v>3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5</v>
      </c>
    </row>
    <row r="42" spans="1:3" ht="16.7" customHeight="1" x14ac:dyDescent="0.25">
      <c r="A42" s="11" t="s">
        <v>773</v>
      </c>
      <c r="B42" s="18"/>
      <c r="C42" s="23">
        <v>15</v>
      </c>
    </row>
    <row r="43" spans="1:3" ht="16.7" customHeight="1" x14ac:dyDescent="0.25">
      <c r="A43" s="11" t="s">
        <v>774</v>
      </c>
      <c r="B43" s="19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>
        <v>212</v>
      </c>
    </row>
    <row r="46" spans="1:3" x14ac:dyDescent="0.25">
      <c r="A46" s="194"/>
      <c r="B46" s="12" t="s">
        <v>119</v>
      </c>
      <c r="C46" s="23">
        <v>336</v>
      </c>
    </row>
    <row r="47" spans="1:3" x14ac:dyDescent="0.25">
      <c r="A47" s="194"/>
      <c r="B47" s="12" t="s">
        <v>778</v>
      </c>
      <c r="C47" s="23">
        <v>2040</v>
      </c>
    </row>
    <row r="48" spans="1:3" x14ac:dyDescent="0.25">
      <c r="A48" s="195"/>
      <c r="B48" s="15" t="s">
        <v>779</v>
      </c>
      <c r="C48" s="36">
        <v>18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8" t="s">
        <v>700</v>
      </c>
      <c r="F51" s="48" t="s">
        <v>699</v>
      </c>
    </row>
    <row r="52" spans="1:6" x14ac:dyDescent="0.25">
      <c r="A52" s="193" t="s">
        <v>624</v>
      </c>
      <c r="B52" s="12" t="s">
        <v>724</v>
      </c>
      <c r="C52" s="13">
        <v>0</v>
      </c>
      <c r="D52" s="13">
        <v>0</v>
      </c>
      <c r="E52" s="13">
        <v>1</v>
      </c>
      <c r="F52" s="23">
        <v>0</v>
      </c>
    </row>
    <row r="53" spans="1:6" x14ac:dyDescent="0.25">
      <c r="A53" s="194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726</v>
      </c>
      <c r="C54" s="13">
        <v>2</v>
      </c>
      <c r="D54" s="13">
        <v>0</v>
      </c>
      <c r="E54" s="13">
        <v>1</v>
      </c>
      <c r="F54" s="23">
        <v>0</v>
      </c>
    </row>
    <row r="55" spans="1:6" x14ac:dyDescent="0.25">
      <c r="A55" s="194"/>
      <c r="B55" s="12" t="s">
        <v>727</v>
      </c>
      <c r="C55" s="13">
        <v>0</v>
      </c>
      <c r="D55" s="13">
        <v>3</v>
      </c>
      <c r="E55" s="13">
        <v>0</v>
      </c>
      <c r="F55" s="23">
        <v>0</v>
      </c>
    </row>
    <row r="56" spans="1:6" x14ac:dyDescent="0.25">
      <c r="A56" s="194"/>
      <c r="B56" s="12" t="s">
        <v>309</v>
      </c>
      <c r="C56" s="13">
        <v>252</v>
      </c>
      <c r="D56" s="13">
        <v>155</v>
      </c>
      <c r="E56" s="13">
        <v>57</v>
      </c>
      <c r="F56" s="23">
        <v>25</v>
      </c>
    </row>
    <row r="57" spans="1:6" x14ac:dyDescent="0.25">
      <c r="A57" s="194"/>
      <c r="B57" s="12" t="s">
        <v>780</v>
      </c>
      <c r="C57" s="13">
        <v>3750</v>
      </c>
      <c r="D57" s="13">
        <v>781</v>
      </c>
      <c r="E57" s="13">
        <v>258</v>
      </c>
      <c r="F57" s="23">
        <v>136</v>
      </c>
    </row>
    <row r="58" spans="1:6" x14ac:dyDescent="0.25">
      <c r="A58" s="194"/>
      <c r="B58" s="12" t="s">
        <v>781</v>
      </c>
      <c r="C58" s="13">
        <v>734</v>
      </c>
      <c r="D58" s="13">
        <v>123</v>
      </c>
      <c r="E58" s="13">
        <v>54</v>
      </c>
      <c r="F58" s="23">
        <v>34</v>
      </c>
    </row>
    <row r="59" spans="1:6" x14ac:dyDescent="0.25">
      <c r="A59" s="194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4"/>
      <c r="B60" s="12" t="s">
        <v>782</v>
      </c>
      <c r="C60" s="13">
        <v>2</v>
      </c>
      <c r="D60" s="13">
        <v>2</v>
      </c>
      <c r="E60" s="13">
        <v>0</v>
      </c>
      <c r="F60" s="23">
        <v>0</v>
      </c>
    </row>
    <row r="61" spans="1:6" x14ac:dyDescent="0.25">
      <c r="A61" s="194"/>
      <c r="B61" s="12" t="s">
        <v>783</v>
      </c>
      <c r="C61" s="13">
        <v>196</v>
      </c>
      <c r="D61" s="13">
        <v>200</v>
      </c>
      <c r="E61" s="13">
        <v>58</v>
      </c>
      <c r="F61" s="23">
        <v>50</v>
      </c>
    </row>
    <row r="62" spans="1:6" x14ac:dyDescent="0.25">
      <c r="A62" s="194"/>
      <c r="B62" s="12" t="s">
        <v>784</v>
      </c>
      <c r="C62" s="13">
        <v>28</v>
      </c>
      <c r="D62" s="13">
        <v>16</v>
      </c>
      <c r="E62" s="13">
        <v>13</v>
      </c>
      <c r="F62" s="23">
        <v>3</v>
      </c>
    </row>
    <row r="63" spans="1:6" x14ac:dyDescent="0.25">
      <c r="A63" s="194"/>
      <c r="B63" s="12" t="s">
        <v>734</v>
      </c>
      <c r="C63" s="13">
        <v>5</v>
      </c>
      <c r="D63" s="13">
        <v>0</v>
      </c>
      <c r="E63" s="13">
        <v>0</v>
      </c>
      <c r="F63" s="23">
        <v>0</v>
      </c>
    </row>
    <row r="64" spans="1:6" x14ac:dyDescent="0.25">
      <c r="A64" s="194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735</v>
      </c>
      <c r="C65" s="13">
        <v>4</v>
      </c>
      <c r="D65" s="13">
        <v>2</v>
      </c>
      <c r="E65" s="13">
        <v>0</v>
      </c>
      <c r="F65" s="23">
        <v>0</v>
      </c>
    </row>
    <row r="66" spans="1:6" x14ac:dyDescent="0.25">
      <c r="A66" s="194"/>
      <c r="B66" s="12" t="s">
        <v>736</v>
      </c>
      <c r="C66" s="13">
        <v>8</v>
      </c>
      <c r="D66" s="13">
        <v>3</v>
      </c>
      <c r="E66" s="13">
        <v>0</v>
      </c>
      <c r="F66" s="23">
        <v>0</v>
      </c>
    </row>
    <row r="67" spans="1:6" x14ac:dyDescent="0.25">
      <c r="A67" s="194"/>
      <c r="B67" s="12" t="s">
        <v>737</v>
      </c>
      <c r="C67" s="13">
        <v>1</v>
      </c>
      <c r="D67" s="13">
        <v>3</v>
      </c>
      <c r="E67" s="13">
        <v>2</v>
      </c>
      <c r="F67" s="23">
        <v>1</v>
      </c>
    </row>
    <row r="68" spans="1:6" x14ac:dyDescent="0.25">
      <c r="A68" s="194"/>
      <c r="B68" s="12" t="s">
        <v>785</v>
      </c>
      <c r="C68" s="13">
        <v>334</v>
      </c>
      <c r="D68" s="13">
        <v>209</v>
      </c>
      <c r="E68" s="13">
        <v>42</v>
      </c>
      <c r="F68" s="23">
        <v>14</v>
      </c>
    </row>
    <row r="69" spans="1:6" x14ac:dyDescent="0.25">
      <c r="A69" s="194"/>
      <c r="B69" s="12" t="s">
        <v>786</v>
      </c>
      <c r="C69" s="13">
        <v>135</v>
      </c>
      <c r="D69" s="13">
        <v>85</v>
      </c>
      <c r="E69" s="13">
        <v>31</v>
      </c>
      <c r="F69" s="23">
        <v>9</v>
      </c>
    </row>
    <row r="70" spans="1:6" x14ac:dyDescent="0.25">
      <c r="A70" s="194"/>
      <c r="B70" s="12" t="s">
        <v>739</v>
      </c>
      <c r="C70" s="13">
        <v>29</v>
      </c>
      <c r="D70" s="13">
        <v>2</v>
      </c>
      <c r="E70" s="13">
        <v>7</v>
      </c>
      <c r="F70" s="23">
        <v>0</v>
      </c>
    </row>
    <row r="71" spans="1:6" x14ac:dyDescent="0.25">
      <c r="A71" s="195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7" t="s">
        <v>741</v>
      </c>
      <c r="B72" s="208"/>
      <c r="C72" s="49">
        <v>5481</v>
      </c>
      <c r="D72" s="49">
        <v>1584</v>
      </c>
      <c r="E72" s="49">
        <v>524</v>
      </c>
      <c r="F72" s="49">
        <v>272</v>
      </c>
    </row>
    <row r="73" spans="1:6" x14ac:dyDescent="0.25">
      <c r="A73" s="193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5"/>
      <c r="B75" s="12" t="s">
        <v>105</v>
      </c>
      <c r="C75" s="13">
        <v>93</v>
      </c>
      <c r="D75" s="13">
        <v>0</v>
      </c>
      <c r="E75" s="13">
        <v>14</v>
      </c>
      <c r="F75" s="23">
        <v>6</v>
      </c>
    </row>
    <row r="76" spans="1:6" ht="16.7" customHeight="1" x14ac:dyDescent="0.25">
      <c r="A76" s="207" t="s">
        <v>788</v>
      </c>
      <c r="B76" s="208"/>
      <c r="C76" s="49">
        <v>93</v>
      </c>
      <c r="D76" s="49">
        <v>0</v>
      </c>
      <c r="E76" s="49">
        <v>14</v>
      </c>
      <c r="F76" s="49">
        <v>6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ht="18.399999999999999" customHeight="1" x14ac:dyDescent="0.25">
      <c r="A3" s="5"/>
      <c r="B3" s="6" t="s">
        <v>623</v>
      </c>
    </row>
    <row r="4" spans="1:3" ht="16.7" customHeight="1" x14ac:dyDescent="0.25">
      <c r="A4" s="11" t="s">
        <v>790</v>
      </c>
      <c r="B4" s="18"/>
      <c r="C4" s="23">
        <v>4</v>
      </c>
    </row>
    <row r="5" spans="1:3" ht="16.7" customHeight="1" x14ac:dyDescent="0.25">
      <c r="A5" s="11" t="s">
        <v>791</v>
      </c>
      <c r="B5" s="18"/>
      <c r="C5" s="23">
        <v>128</v>
      </c>
    </row>
    <row r="6" spans="1:3" ht="16.7" customHeight="1" x14ac:dyDescent="0.25">
      <c r="A6" s="11" t="s">
        <v>792</v>
      </c>
      <c r="B6" s="18"/>
      <c r="C6" s="23">
        <v>283</v>
      </c>
    </row>
    <row r="7" spans="1:3" ht="16.7" customHeight="1" x14ac:dyDescent="0.25">
      <c r="A7" s="11" t="s">
        <v>793</v>
      </c>
      <c r="B7" s="18"/>
      <c r="C7" s="23">
        <v>0</v>
      </c>
    </row>
    <row r="8" spans="1:3" ht="16.7" customHeight="1" x14ac:dyDescent="0.25">
      <c r="A8" s="11" t="s">
        <v>794</v>
      </c>
      <c r="B8" s="18"/>
      <c r="C8" s="23">
        <v>0</v>
      </c>
    </row>
    <row r="9" spans="1:3" ht="16.7" customHeight="1" x14ac:dyDescent="0.25">
      <c r="A9" s="11" t="s">
        <v>795</v>
      </c>
      <c r="B9" s="18"/>
      <c r="C9" s="23">
        <v>0</v>
      </c>
    </row>
    <row r="10" spans="1:3" ht="16.7" customHeight="1" x14ac:dyDescent="0.25">
      <c r="A10" s="11" t="s">
        <v>796</v>
      </c>
      <c r="B10" s="18"/>
      <c r="C10" s="23">
        <v>2</v>
      </c>
    </row>
    <row r="11" spans="1:3" ht="16.7" customHeight="1" x14ac:dyDescent="0.25">
      <c r="A11" s="11" t="s">
        <v>797</v>
      </c>
      <c r="B11" s="19"/>
      <c r="C11" s="36">
        <v>116</v>
      </c>
    </row>
    <row r="13" spans="1:3" ht="18.399999999999999" customHeight="1" x14ac:dyDescent="0.25">
      <c r="A13" s="5"/>
      <c r="B13" s="6" t="s">
        <v>798</v>
      </c>
    </row>
    <row r="14" spans="1:3" ht="16.7" customHeight="1" x14ac:dyDescent="0.25">
      <c r="A14" s="11" t="s">
        <v>799</v>
      </c>
      <c r="B14" s="18"/>
      <c r="C14" s="23">
        <v>3</v>
      </c>
    </row>
    <row r="15" spans="1:3" ht="16.7" customHeight="1" x14ac:dyDescent="0.25">
      <c r="A15" s="11" t="s">
        <v>800</v>
      </c>
      <c r="B15" s="18"/>
      <c r="C15" s="23">
        <v>33</v>
      </c>
    </row>
    <row r="16" spans="1:3" ht="16.7" customHeight="1" x14ac:dyDescent="0.25">
      <c r="A16" s="11" t="s">
        <v>801</v>
      </c>
      <c r="B16" s="19"/>
      <c r="C16" s="36">
        <v>77</v>
      </c>
    </row>
    <row r="17" spans="1:3" ht="18.399999999999999" customHeight="1" x14ac:dyDescent="0.25">
      <c r="A17" s="5"/>
      <c r="B17" s="6" t="s">
        <v>802</v>
      </c>
    </row>
    <row r="18" spans="1:3" ht="16.7" customHeight="1" x14ac:dyDescent="0.25">
      <c r="A18" s="11" t="s">
        <v>803</v>
      </c>
      <c r="B18" s="18"/>
      <c r="C18" s="23">
        <v>252</v>
      </c>
    </row>
    <row r="19" spans="1:3" ht="16.7" customHeight="1" x14ac:dyDescent="0.25">
      <c r="A19" s="11" t="s">
        <v>804</v>
      </c>
      <c r="B19" s="18"/>
      <c r="C19" s="23">
        <v>223</v>
      </c>
    </row>
    <row r="20" spans="1:3" ht="16.7" customHeight="1" x14ac:dyDescent="0.25">
      <c r="A20" s="11" t="s">
        <v>805</v>
      </c>
      <c r="B20" s="18"/>
      <c r="C20" s="23">
        <v>53</v>
      </c>
    </row>
    <row r="21" spans="1:3" ht="16.7" customHeight="1" x14ac:dyDescent="0.25">
      <c r="A21" s="11" t="s">
        <v>806</v>
      </c>
      <c r="B21" s="19"/>
      <c r="C21" s="36">
        <v>29</v>
      </c>
    </row>
    <row r="22" spans="1:3" ht="18.399999999999999" customHeight="1" x14ac:dyDescent="0.25">
      <c r="A22" s="5"/>
      <c r="B22" s="6" t="s">
        <v>807</v>
      </c>
    </row>
    <row r="23" spans="1:3" ht="16.7" customHeight="1" x14ac:dyDescent="0.25">
      <c r="A23" s="11" t="s">
        <v>808</v>
      </c>
      <c r="B23" s="18"/>
      <c r="C23" s="23">
        <v>33</v>
      </c>
    </row>
    <row r="24" spans="1:3" ht="16.7" customHeight="1" x14ac:dyDescent="0.25">
      <c r="A24" s="11" t="s">
        <v>809</v>
      </c>
      <c r="B24" s="18"/>
      <c r="C24" s="23">
        <v>31</v>
      </c>
    </row>
    <row r="25" spans="1:3" ht="16.7" customHeight="1" x14ac:dyDescent="0.25">
      <c r="A25" s="11" t="s">
        <v>810</v>
      </c>
      <c r="B25" s="19"/>
      <c r="C25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ht="18.399999999999999" customHeight="1" x14ac:dyDescent="0.25">
      <c r="A3" s="5"/>
      <c r="B3" s="6" t="s">
        <v>812</v>
      </c>
    </row>
    <row r="4" spans="1:3" ht="16.7" customHeight="1" x14ac:dyDescent="0.25">
      <c r="A4" s="11" t="s">
        <v>813</v>
      </c>
      <c r="B4" s="18"/>
      <c r="C4" s="23">
        <v>65</v>
      </c>
    </row>
    <row r="5" spans="1:3" ht="16.7" customHeight="1" x14ac:dyDescent="0.25">
      <c r="A5" s="11" t="s">
        <v>814</v>
      </c>
      <c r="B5" s="18"/>
      <c r="C5" s="23">
        <v>11</v>
      </c>
    </row>
    <row r="6" spans="1:3" ht="16.7" customHeight="1" x14ac:dyDescent="0.25">
      <c r="A6" s="11" t="s">
        <v>815</v>
      </c>
      <c r="B6" s="18"/>
      <c r="C6" s="23">
        <v>5</v>
      </c>
    </row>
    <row r="7" spans="1:3" ht="16.7" customHeight="1" x14ac:dyDescent="0.25">
      <c r="A7" s="11" t="s">
        <v>816</v>
      </c>
      <c r="B7" s="18"/>
      <c r="C7" s="23">
        <v>21</v>
      </c>
    </row>
    <row r="8" spans="1:3" ht="16.7" customHeight="1" x14ac:dyDescent="0.25">
      <c r="A8" s="11" t="s">
        <v>817</v>
      </c>
      <c r="B8" s="18"/>
      <c r="C8" s="23">
        <v>0</v>
      </c>
    </row>
    <row r="9" spans="1:3" ht="16.7" customHeight="1" x14ac:dyDescent="0.25">
      <c r="A9" s="11" t="s">
        <v>818</v>
      </c>
      <c r="B9" s="19"/>
      <c r="C9" s="36">
        <v>0</v>
      </c>
    </row>
    <row r="11" spans="1:3" ht="18.399999999999999" customHeight="1" x14ac:dyDescent="0.25">
      <c r="A11" s="5"/>
      <c r="B11" s="6" t="s">
        <v>819</v>
      </c>
    </row>
    <row r="12" spans="1:3" ht="16.7" customHeight="1" x14ac:dyDescent="0.25">
      <c r="A12" s="11" t="s">
        <v>820</v>
      </c>
      <c r="B12" s="18"/>
      <c r="C12" s="23">
        <v>15</v>
      </c>
    </row>
    <row r="13" spans="1:3" ht="16.7" customHeight="1" x14ac:dyDescent="0.25">
      <c r="A13" s="11" t="s">
        <v>821</v>
      </c>
      <c r="B13" s="18"/>
      <c r="C13" s="23">
        <v>0</v>
      </c>
    </row>
    <row r="14" spans="1:3" ht="16.7" customHeight="1" x14ac:dyDescent="0.25">
      <c r="A14" s="11" t="s">
        <v>822</v>
      </c>
      <c r="B14" s="19"/>
      <c r="C14" s="36">
        <v>0</v>
      </c>
    </row>
    <row r="15" spans="1:3" ht="18.399999999999999" customHeight="1" x14ac:dyDescent="0.25">
      <c r="A15" s="5"/>
      <c r="B15" s="6" t="s">
        <v>823</v>
      </c>
    </row>
    <row r="16" spans="1:3" ht="16.7" customHeight="1" x14ac:dyDescent="0.25">
      <c r="A16" s="11" t="s">
        <v>824</v>
      </c>
      <c r="B16" s="18"/>
      <c r="C16" s="23">
        <v>25</v>
      </c>
    </row>
    <row r="17" spans="1:3" ht="16.7" customHeight="1" x14ac:dyDescent="0.25">
      <c r="A17" s="11" t="s">
        <v>825</v>
      </c>
      <c r="B17" s="18"/>
      <c r="C17" s="23">
        <v>1</v>
      </c>
    </row>
    <row r="18" spans="1:3" ht="16.7" customHeight="1" x14ac:dyDescent="0.25">
      <c r="A18" s="11" t="s">
        <v>826</v>
      </c>
      <c r="B18" s="19"/>
      <c r="C18" s="50"/>
    </row>
    <row r="19" spans="1:3" ht="18.399999999999999" customHeight="1" x14ac:dyDescent="0.25">
      <c r="A19" s="5"/>
      <c r="B19" s="6" t="s">
        <v>827</v>
      </c>
    </row>
    <row r="20" spans="1:3" ht="16.7" customHeight="1" x14ac:dyDescent="0.25">
      <c r="A20" s="11" t="s">
        <v>828</v>
      </c>
      <c r="B20" s="18"/>
      <c r="C20" s="24"/>
    </row>
    <row r="21" spans="1:3" ht="16.7" customHeight="1" x14ac:dyDescent="0.25">
      <c r="A21" s="11" t="s">
        <v>829</v>
      </c>
      <c r="B21" s="18"/>
      <c r="C21" s="24"/>
    </row>
    <row r="22" spans="1:3" ht="16.7" customHeight="1" x14ac:dyDescent="0.25">
      <c r="A22" s="11" t="s">
        <v>830</v>
      </c>
      <c r="B22" s="18"/>
      <c r="C22" s="24"/>
    </row>
    <row r="23" spans="1:3" ht="16.7" customHeight="1" x14ac:dyDescent="0.25">
      <c r="A23" s="11" t="s">
        <v>831</v>
      </c>
      <c r="B23" s="18"/>
      <c r="C23" s="24"/>
    </row>
    <row r="24" spans="1:3" ht="16.7" customHeight="1" x14ac:dyDescent="0.25">
      <c r="A24" s="11" t="s">
        <v>832</v>
      </c>
      <c r="B24" s="19"/>
      <c r="C24" s="50"/>
    </row>
    <row r="26" spans="1:3" ht="18.399999999999999" customHeight="1" x14ac:dyDescent="0.25">
      <c r="A26" s="5"/>
      <c r="B26" s="6" t="s">
        <v>833</v>
      </c>
    </row>
    <row r="27" spans="1:3" ht="16.7" customHeight="1" x14ac:dyDescent="0.25">
      <c r="A27" s="11" t="s">
        <v>834</v>
      </c>
      <c r="B27" s="18"/>
      <c r="C27" s="23">
        <v>1</v>
      </c>
    </row>
    <row r="28" spans="1:3" ht="16.7" customHeight="1" x14ac:dyDescent="0.25">
      <c r="A28" s="11" t="s">
        <v>835</v>
      </c>
      <c r="B28" s="18"/>
      <c r="C28" s="23">
        <v>0</v>
      </c>
    </row>
    <row r="29" spans="1:3" ht="16.7" customHeight="1" x14ac:dyDescent="0.25">
      <c r="A29" s="11" t="s">
        <v>836</v>
      </c>
      <c r="B29" s="18"/>
      <c r="C29" s="23">
        <v>18</v>
      </c>
    </row>
    <row r="30" spans="1:3" ht="16.7" customHeight="1" x14ac:dyDescent="0.25">
      <c r="A30" s="11" t="s">
        <v>754</v>
      </c>
      <c r="B30" s="18"/>
      <c r="C30" s="23">
        <v>2</v>
      </c>
    </row>
    <row r="31" spans="1:3" ht="16.7" customHeight="1" x14ac:dyDescent="0.25">
      <c r="A31" s="11" t="s">
        <v>837</v>
      </c>
      <c r="B31" s="18"/>
      <c r="C31" s="23">
        <v>2</v>
      </c>
    </row>
    <row r="32" spans="1:3" ht="16.7" customHeight="1" x14ac:dyDescent="0.25">
      <c r="A32" s="11" t="s">
        <v>838</v>
      </c>
      <c r="B32" s="19"/>
      <c r="C32" s="36">
        <v>0</v>
      </c>
    </row>
    <row r="34" spans="1:3" ht="18.399999999999999" customHeight="1" x14ac:dyDescent="0.25">
      <c r="A34" s="5"/>
      <c r="B34" s="6" t="s">
        <v>839</v>
      </c>
    </row>
    <row r="35" spans="1:3" ht="16.7" customHeight="1" x14ac:dyDescent="0.25">
      <c r="A35" s="11" t="s">
        <v>834</v>
      </c>
      <c r="B35" s="18"/>
      <c r="C35" s="23">
        <v>0</v>
      </c>
    </row>
    <row r="36" spans="1:3" ht="16.7" customHeight="1" x14ac:dyDescent="0.25">
      <c r="A36" s="11" t="s">
        <v>835</v>
      </c>
      <c r="B36" s="18"/>
      <c r="C36" s="23">
        <v>0</v>
      </c>
    </row>
    <row r="37" spans="1:3" ht="16.7" customHeight="1" x14ac:dyDescent="0.25">
      <c r="A37" s="11" t="s">
        <v>836</v>
      </c>
      <c r="B37" s="18"/>
      <c r="C37" s="23">
        <v>0</v>
      </c>
    </row>
    <row r="38" spans="1:3" ht="16.7" customHeight="1" x14ac:dyDescent="0.25">
      <c r="A38" s="11" t="s">
        <v>754</v>
      </c>
      <c r="B38" s="18"/>
      <c r="C38" s="23">
        <v>2</v>
      </c>
    </row>
    <row r="39" spans="1:3" ht="16.7" customHeight="1" x14ac:dyDescent="0.25">
      <c r="A39" s="11" t="s">
        <v>837</v>
      </c>
      <c r="B39" s="19"/>
      <c r="C39" s="36">
        <v>0</v>
      </c>
    </row>
    <row r="41" spans="1:3" ht="18.399999999999999" customHeight="1" x14ac:dyDescent="0.25">
      <c r="A41" s="5"/>
      <c r="B41" s="6" t="s">
        <v>840</v>
      </c>
    </row>
    <row r="42" spans="1:3" ht="16.7" customHeight="1" x14ac:dyDescent="0.25">
      <c r="A42" s="11" t="s">
        <v>834</v>
      </c>
      <c r="B42" s="18"/>
      <c r="C42" s="23">
        <v>0</v>
      </c>
    </row>
    <row r="43" spans="1:3" ht="16.7" customHeight="1" x14ac:dyDescent="0.25">
      <c r="A43" s="11" t="s">
        <v>835</v>
      </c>
      <c r="B43" s="18"/>
      <c r="C43" s="23">
        <v>0</v>
      </c>
    </row>
    <row r="44" spans="1:3" ht="16.7" customHeight="1" x14ac:dyDescent="0.25">
      <c r="A44" s="11" t="s">
        <v>836</v>
      </c>
      <c r="B44" s="18"/>
      <c r="C44" s="23">
        <v>0</v>
      </c>
    </row>
    <row r="45" spans="1:3" ht="16.7" customHeight="1" x14ac:dyDescent="0.25">
      <c r="A45" s="11" t="s">
        <v>754</v>
      </c>
      <c r="B45" s="18"/>
      <c r="C45" s="23">
        <v>0</v>
      </c>
    </row>
    <row r="46" spans="1:3" ht="16.7" customHeight="1" x14ac:dyDescent="0.25">
      <c r="A46" s="11" t="s">
        <v>837</v>
      </c>
      <c r="B46" s="19"/>
      <c r="C46" s="36">
        <v>0</v>
      </c>
    </row>
    <row r="48" spans="1:3" ht="18.399999999999999" customHeight="1" x14ac:dyDescent="0.25">
      <c r="A48" s="5"/>
      <c r="B48" s="6" t="s">
        <v>841</v>
      </c>
    </row>
    <row r="49" spans="1:3" ht="16.7" customHeight="1" x14ac:dyDescent="0.25">
      <c r="A49" s="11" t="s">
        <v>834</v>
      </c>
      <c r="B49" s="18"/>
      <c r="C49" s="23">
        <v>0</v>
      </c>
    </row>
    <row r="50" spans="1:3" ht="16.7" customHeight="1" x14ac:dyDescent="0.25">
      <c r="A50" s="11" t="s">
        <v>835</v>
      </c>
      <c r="B50" s="18"/>
      <c r="C50" s="23">
        <v>0</v>
      </c>
    </row>
    <row r="51" spans="1:3" ht="16.7" customHeight="1" x14ac:dyDescent="0.25">
      <c r="A51" s="11" t="s">
        <v>836</v>
      </c>
      <c r="B51" s="18"/>
      <c r="C51" s="23">
        <v>5</v>
      </c>
    </row>
    <row r="52" spans="1:3" ht="16.7" customHeight="1" x14ac:dyDescent="0.25">
      <c r="A52" s="11" t="s">
        <v>754</v>
      </c>
      <c r="B52" s="18"/>
      <c r="C52" s="23">
        <v>2</v>
      </c>
    </row>
    <row r="53" spans="1:3" ht="16.7" customHeight="1" x14ac:dyDescent="0.25">
      <c r="A53" s="11" t="s">
        <v>837</v>
      </c>
      <c r="B53" s="19"/>
      <c r="C53" s="36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7"/>
      <c r="B3" s="31" t="s">
        <v>287</v>
      </c>
      <c r="C3" s="31" t="s">
        <v>288</v>
      </c>
      <c r="D3" s="31" t="s">
        <v>289</v>
      </c>
      <c r="E3" s="31" t="s">
        <v>290</v>
      </c>
      <c r="F3" s="31" t="s">
        <v>291</v>
      </c>
      <c r="G3" s="31" t="s">
        <v>292</v>
      </c>
      <c r="H3" s="31" t="s">
        <v>293</v>
      </c>
      <c r="I3" s="31" t="s">
        <v>294</v>
      </c>
      <c r="J3" s="31" t="s">
        <v>295</v>
      </c>
      <c r="K3" s="31" t="s">
        <v>296</v>
      </c>
      <c r="L3" s="31" t="s">
        <v>297</v>
      </c>
      <c r="M3" s="31" t="s">
        <v>298</v>
      </c>
      <c r="N3" s="31" t="s">
        <v>299</v>
      </c>
      <c r="O3" s="31" t="s">
        <v>300</v>
      </c>
    </row>
    <row r="4" spans="1:15" ht="16.7" customHeight="1" x14ac:dyDescent="0.25">
      <c r="A4" s="31" t="s">
        <v>472</v>
      </c>
      <c r="B4" s="32">
        <v>1087</v>
      </c>
      <c r="C4" s="32">
        <v>1032</v>
      </c>
      <c r="D4" s="33">
        <v>5.3294573643410899E-2</v>
      </c>
      <c r="E4" s="32">
        <v>2564</v>
      </c>
      <c r="F4" s="32">
        <v>2505</v>
      </c>
      <c r="G4" s="32">
        <v>886</v>
      </c>
      <c r="H4" s="32">
        <v>974</v>
      </c>
      <c r="I4" s="32">
        <v>0</v>
      </c>
      <c r="J4" s="32">
        <v>0</v>
      </c>
      <c r="K4" s="32">
        <v>0</v>
      </c>
      <c r="L4" s="32">
        <v>0</v>
      </c>
      <c r="M4" s="32">
        <v>224</v>
      </c>
      <c r="N4" s="32">
        <v>2</v>
      </c>
      <c r="O4" s="32">
        <v>3553</v>
      </c>
    </row>
    <row r="5" spans="1:15" x14ac:dyDescent="0.25">
      <c r="A5" s="12" t="s">
        <v>473</v>
      </c>
      <c r="B5" s="13">
        <v>2</v>
      </c>
      <c r="C5" s="13">
        <v>2</v>
      </c>
      <c r="D5" s="34">
        <v>0</v>
      </c>
      <c r="E5" s="13">
        <v>3</v>
      </c>
      <c r="F5" s="13">
        <v>3</v>
      </c>
      <c r="G5" s="13">
        <v>0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3">
        <v>5</v>
      </c>
    </row>
    <row r="6" spans="1:15" x14ac:dyDescent="0.25">
      <c r="A6" s="12" t="s">
        <v>474</v>
      </c>
      <c r="B6" s="13">
        <v>434</v>
      </c>
      <c r="C6" s="13">
        <v>379</v>
      </c>
      <c r="D6" s="34">
        <v>0.14511873350923499</v>
      </c>
      <c r="E6" s="13">
        <v>1405</v>
      </c>
      <c r="F6" s="13">
        <v>1339</v>
      </c>
      <c r="G6" s="13">
        <v>360</v>
      </c>
      <c r="H6" s="13">
        <v>343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1</v>
      </c>
      <c r="O6" s="23">
        <v>1771</v>
      </c>
    </row>
    <row r="7" spans="1:15" x14ac:dyDescent="0.25">
      <c r="A7" s="12" t="s">
        <v>475</v>
      </c>
      <c r="B7" s="13">
        <v>61</v>
      </c>
      <c r="C7" s="13">
        <v>53</v>
      </c>
      <c r="D7" s="34">
        <v>0.15094339622641501</v>
      </c>
      <c r="E7" s="13">
        <v>28</v>
      </c>
      <c r="F7" s="13">
        <v>25</v>
      </c>
      <c r="G7" s="13">
        <v>66</v>
      </c>
      <c r="H7" s="13">
        <v>80</v>
      </c>
      <c r="I7" s="13">
        <v>0</v>
      </c>
      <c r="J7" s="13">
        <v>0</v>
      </c>
      <c r="K7" s="13">
        <v>0</v>
      </c>
      <c r="L7" s="13">
        <v>0</v>
      </c>
      <c r="M7" s="13">
        <v>3</v>
      </c>
      <c r="N7" s="13">
        <v>1</v>
      </c>
      <c r="O7" s="23">
        <v>102</v>
      </c>
    </row>
    <row r="8" spans="1:15" x14ac:dyDescent="0.25">
      <c r="A8" s="12" t="s">
        <v>476</v>
      </c>
      <c r="B8" s="13">
        <v>4</v>
      </c>
      <c r="C8" s="13">
        <v>6</v>
      </c>
      <c r="D8" s="34">
        <v>-0.33333333333333298</v>
      </c>
      <c r="E8" s="13">
        <v>1</v>
      </c>
      <c r="F8" s="13">
        <v>1</v>
      </c>
      <c r="G8" s="13">
        <v>7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4</v>
      </c>
      <c r="N8" s="13">
        <v>0</v>
      </c>
      <c r="O8" s="23">
        <v>6</v>
      </c>
    </row>
    <row r="9" spans="1:15" x14ac:dyDescent="0.25">
      <c r="A9" s="12" t="s">
        <v>477</v>
      </c>
      <c r="B9" s="13">
        <v>6</v>
      </c>
      <c r="C9" s="13">
        <v>14</v>
      </c>
      <c r="D9" s="34">
        <v>-0.57142857142857095</v>
      </c>
      <c r="E9" s="13">
        <v>13</v>
      </c>
      <c r="F9" s="13">
        <v>40</v>
      </c>
      <c r="G9" s="13">
        <v>2</v>
      </c>
      <c r="H9" s="13">
        <v>34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65</v>
      </c>
    </row>
    <row r="10" spans="1:15" x14ac:dyDescent="0.25">
      <c r="A10" s="12" t="s">
        <v>478</v>
      </c>
      <c r="B10" s="13">
        <v>579</v>
      </c>
      <c r="C10" s="13">
        <v>575</v>
      </c>
      <c r="D10" s="34">
        <v>6.9565217391304402E-3</v>
      </c>
      <c r="E10" s="13">
        <v>1114</v>
      </c>
      <c r="F10" s="13">
        <v>1097</v>
      </c>
      <c r="G10" s="13">
        <v>451</v>
      </c>
      <c r="H10" s="13">
        <v>505</v>
      </c>
      <c r="I10" s="13">
        <v>0</v>
      </c>
      <c r="J10" s="13">
        <v>0</v>
      </c>
      <c r="K10" s="13">
        <v>0</v>
      </c>
      <c r="L10" s="13">
        <v>0</v>
      </c>
      <c r="M10" s="13">
        <v>215</v>
      </c>
      <c r="N10" s="13">
        <v>0</v>
      </c>
      <c r="O10" s="23">
        <v>1604</v>
      </c>
    </row>
    <row r="11" spans="1:15" x14ac:dyDescent="0.25">
      <c r="A11" s="15" t="s">
        <v>479</v>
      </c>
      <c r="B11" s="16">
        <v>1</v>
      </c>
      <c r="C11" s="16">
        <v>3</v>
      </c>
      <c r="D11" s="51">
        <v>-0.66666666666666696</v>
      </c>
      <c r="E11" s="16">
        <v>0</v>
      </c>
      <c r="F11" s="16">
        <v>0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2018-04-26T09:47:12Z</dcterms:created>
  <dcterms:modified xsi:type="dcterms:W3CDTF">2018-05-10T12:17:33Z</dcterms:modified>
</cp:coreProperties>
</file>