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drawings/drawing32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E80" i="12" s="1"/>
  <c r="D48" i="12"/>
  <c r="D80" i="12" s="1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J42" i="12" l="1"/>
  <c r="E42" i="12"/>
  <c r="D42" i="12"/>
  <c r="L42" i="12"/>
  <c r="K42" i="12"/>
  <c r="I42" i="12"/>
  <c r="H42" i="12"/>
  <c r="G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<sst xmlns="http://schemas.openxmlformats.org/spreadsheetml/2006/main" count="1921" uniqueCount="1096">
  <si>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</si>
  <si>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</si>
  <si>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</si>
  <si>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</si>
  <si>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</si>
  <si>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</si>
  <si>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Las Palmas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</si>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</sst>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AE-4F0E-B734-BE25E6DAA6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AE-4F0E-B734-BE25E6DAA6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2261</c:v>
                </c:pt>
                <c:pt idx="1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E-4F0E-B734-BE25E6DAA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07-4D82-BD98-124E24A5B5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07-4D82-BD98-124E24A5B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1783</c:v>
                </c:pt>
                <c:pt idx="1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7-4D82-BD98-124E24A5B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D8-4D6D-B989-1A7E0DE668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D8-4D6D-B989-1A7E0DE668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D8-4D6D-B989-1A7E0DE6688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74</c:v>
                </c:pt>
                <c:pt idx="1">
                  <c:v>1419</c:v>
                </c:pt>
                <c:pt idx="2">
                  <c:v>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D8-4D6D-B989-1A7E0DE66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E9-4683-BD08-996B0A2A5C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E9-4683-BD08-996B0A2A5C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1462</c:v>
                </c:pt>
                <c:pt idx="1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E9-4683-BD08-996B0A2A5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E2-4484-BD1A-FECA24D1ED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E2-4484-BD1A-FECA24D1E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12735</c:v>
                </c:pt>
                <c:pt idx="1">
                  <c:v>9551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2-4484-BD1A-FECA24D1E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3969</c:v>
              </c:pt>
              <c:pt idx="1">
                <c:v>3105</c:v>
              </c:pt>
              <c:pt idx="2">
                <c:v>38</c:v>
              </c:pt>
              <c:pt idx="3">
                <c:v>17</c:v>
              </c:pt>
              <c:pt idx="4">
                <c:v>888</c:v>
              </c:pt>
            </c:numLit>
          </c:val>
          <c:extLst>
            <c:ext xmlns:c16="http://schemas.microsoft.com/office/drawing/2014/chart" uri="{C3380CC4-5D6E-409C-BE32-E72D297353CC}">
              <c16:uniqueId val="{00000000-67F5-462E-A4FA-D2B74CF49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4490</c:v>
              </c:pt>
              <c:pt idx="1">
                <c:v>2342</c:v>
              </c:pt>
              <c:pt idx="2">
                <c:v>116</c:v>
              </c:pt>
              <c:pt idx="3">
                <c:v>34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219-4B74-A43F-0A80AEC02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95</c:v>
              </c:pt>
              <c:pt idx="2">
                <c:v>32</c:v>
              </c:pt>
              <c:pt idx="3">
                <c:v>129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3A0-4484-8022-D50D261DB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190</c:v>
              </c:pt>
              <c:pt idx="1">
                <c:v>201</c:v>
              </c:pt>
              <c:pt idx="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34FE-4982-B9C2-5061217B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4643</c:v>
              </c:pt>
              <c:pt idx="1">
                <c:v>131</c:v>
              </c:pt>
              <c:pt idx="2">
                <c:v>120</c:v>
              </c:pt>
              <c:pt idx="3">
                <c:v>10</c:v>
              </c:pt>
              <c:pt idx="4">
                <c:v>7</c:v>
              </c:pt>
              <c:pt idx="5">
                <c:v>214</c:v>
              </c:pt>
              <c:pt idx="6">
                <c:v>579</c:v>
              </c:pt>
              <c:pt idx="7">
                <c:v>3751</c:v>
              </c:pt>
            </c:numLit>
          </c:val>
          <c:extLst>
            <c:ext xmlns:c16="http://schemas.microsoft.com/office/drawing/2014/chart" uri="{C3380CC4-5D6E-409C-BE32-E72D297353CC}">
              <c16:uniqueId val="{00000000-A6AA-44CF-AB16-2F95918B3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49</c:v>
              </c:pt>
              <c:pt idx="2">
                <c:v>627</c:v>
              </c:pt>
              <c:pt idx="3">
                <c:v>792</c:v>
              </c:pt>
              <c:pt idx="4">
                <c:v>1131</c:v>
              </c:pt>
              <c:pt idx="5">
                <c:v>791</c:v>
              </c:pt>
              <c:pt idx="6">
                <c:v>984</c:v>
              </c:pt>
              <c:pt idx="7">
                <c:v>198</c:v>
              </c:pt>
              <c:pt idx="8">
                <c:v>32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D23-40A2-B706-D36072AF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290964075388317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BE-4C83-8FBF-D0D40215B5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BE-4C83-8FBF-D0D40215B5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84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E-4C83-8FBF-D0D40215B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37115</c:v>
              </c:pt>
              <c:pt idx="1">
                <c:v>2082</c:v>
              </c:pt>
              <c:pt idx="2">
                <c:v>5160</c:v>
              </c:pt>
              <c:pt idx="3">
                <c:v>776</c:v>
              </c:pt>
              <c:pt idx="4">
                <c:v>392</c:v>
              </c:pt>
              <c:pt idx="5">
                <c:v>1241</c:v>
              </c:pt>
              <c:pt idx="6">
                <c:v>20007</c:v>
              </c:pt>
              <c:pt idx="7">
                <c:v>309</c:v>
              </c:pt>
              <c:pt idx="8">
                <c:v>134</c:v>
              </c:pt>
              <c:pt idx="9">
                <c:v>172</c:v>
              </c:pt>
              <c:pt idx="10">
                <c:v>1037</c:v>
              </c:pt>
              <c:pt idx="11">
                <c:v>851</c:v>
              </c:pt>
              <c:pt idx="12">
                <c:v>609</c:v>
              </c:pt>
              <c:pt idx="13">
                <c:v>1379</c:v>
              </c:pt>
              <c:pt idx="14">
                <c:v>1599</c:v>
              </c:pt>
              <c:pt idx="15">
                <c:v>14169</c:v>
              </c:pt>
              <c:pt idx="16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0-A424-4D73-9529-12FE54BB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652</c:v>
              </c:pt>
              <c:pt idx="1">
                <c:v>2037</c:v>
              </c:pt>
              <c:pt idx="2">
                <c:v>1103</c:v>
              </c:pt>
              <c:pt idx="3">
                <c:v>55</c:v>
              </c:pt>
              <c:pt idx="4">
                <c:v>207</c:v>
              </c:pt>
              <c:pt idx="5">
                <c:v>1232</c:v>
              </c:pt>
              <c:pt idx="6">
                <c:v>2493</c:v>
              </c:pt>
              <c:pt idx="7">
                <c:v>85</c:v>
              </c:pt>
              <c:pt idx="8">
                <c:v>690</c:v>
              </c:pt>
              <c:pt idx="9">
                <c:v>378</c:v>
              </c:pt>
              <c:pt idx="10">
                <c:v>63</c:v>
              </c:pt>
              <c:pt idx="11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723C-47E8-914D-D67DF55E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241</c:v>
              </c:pt>
              <c:pt idx="1">
                <c:v>579</c:v>
              </c:pt>
              <c:pt idx="2">
                <c:v>384</c:v>
              </c:pt>
              <c:pt idx="3">
                <c:v>19</c:v>
              </c:pt>
              <c:pt idx="4">
                <c:v>53</c:v>
              </c:pt>
              <c:pt idx="5">
                <c:v>532</c:v>
              </c:pt>
              <c:pt idx="6">
                <c:v>349</c:v>
              </c:pt>
              <c:pt idx="7">
                <c:v>2252</c:v>
              </c:pt>
              <c:pt idx="8">
                <c:v>47</c:v>
              </c:pt>
              <c:pt idx="9">
                <c:v>414</c:v>
              </c:pt>
              <c:pt idx="10">
                <c:v>203</c:v>
              </c:pt>
              <c:pt idx="1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B92-4976-A90E-DEBA3D5B6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374</c:v>
              </c:pt>
              <c:pt idx="1">
                <c:v>151</c:v>
              </c:pt>
              <c:pt idx="2">
                <c:v>147</c:v>
              </c:pt>
              <c:pt idx="3">
                <c:v>81</c:v>
              </c:pt>
              <c:pt idx="4">
                <c:v>287</c:v>
              </c:pt>
              <c:pt idx="5">
                <c:v>1479</c:v>
              </c:pt>
              <c:pt idx="6">
                <c:v>343</c:v>
              </c:pt>
              <c:pt idx="7">
                <c:v>199</c:v>
              </c:pt>
              <c:pt idx="8">
                <c:v>172</c:v>
              </c:pt>
              <c:pt idx="9">
                <c:v>295</c:v>
              </c:pt>
              <c:pt idx="10">
                <c:v>97</c:v>
              </c:pt>
              <c:pt idx="11">
                <c:v>87</c:v>
              </c:pt>
              <c:pt idx="12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185D-474B-AE0D-79EA16092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271</c:v>
              </c:pt>
              <c:pt idx="1">
                <c:v>82</c:v>
              </c:pt>
              <c:pt idx="2">
                <c:v>62</c:v>
              </c:pt>
              <c:pt idx="3">
                <c:v>247</c:v>
              </c:pt>
              <c:pt idx="4">
                <c:v>1057</c:v>
              </c:pt>
              <c:pt idx="5">
                <c:v>263</c:v>
              </c:pt>
              <c:pt idx="6">
                <c:v>156</c:v>
              </c:pt>
              <c:pt idx="7">
                <c:v>104</c:v>
              </c:pt>
              <c:pt idx="8">
                <c:v>240</c:v>
              </c:pt>
              <c:pt idx="9">
                <c:v>63</c:v>
              </c:pt>
              <c:pt idx="10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A736-4F82-88EC-B817928B1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Drogas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</c:v>
              </c:pt>
              <c:pt idx="1">
                <c:v>1</c:v>
              </c:pt>
              <c:pt idx="2">
                <c:v>10</c:v>
              </c:pt>
              <c:pt idx="3">
                <c:v>2</c:v>
              </c:pt>
              <c:pt idx="4">
                <c:v>46</c:v>
              </c:pt>
              <c:pt idx="5">
                <c:v>4</c:v>
              </c:pt>
              <c:pt idx="6">
                <c:v>8</c:v>
              </c:pt>
              <c:pt idx="7">
                <c:v>3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27B-4B9E-9F77-4D634DEA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Orden público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4</c:v>
              </c:pt>
              <c:pt idx="2">
                <c:v>28</c:v>
              </c:pt>
              <c:pt idx="3">
                <c:v>7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B4-46A8-8199-AEE312612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F30-4BEF-9F22-D68A76BF9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61-4726-A9AA-4F2BB5FD3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Aux!$F$2:$F$13</c:f>
              <c:strCache>
                <c:ptCount val="12"/>
                <c:pt idx="0">
                  <c:v>Libertad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Derechos extranjeros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34</c:v>
              </c:pt>
              <c:pt idx="2">
                <c:v>33</c:v>
              </c:pt>
              <c:pt idx="3">
                <c:v>40</c:v>
              </c:pt>
              <c:pt idx="4">
                <c:v>38</c:v>
              </c:pt>
              <c:pt idx="5">
                <c:v>64</c:v>
              </c:pt>
              <c:pt idx="6">
                <c:v>85</c:v>
              </c:pt>
              <c:pt idx="7">
                <c:v>40</c:v>
              </c:pt>
              <c:pt idx="8">
                <c:v>51</c:v>
              </c:pt>
              <c:pt idx="9">
                <c:v>20</c:v>
              </c:pt>
              <c:pt idx="10">
                <c:v>13</c:v>
              </c:pt>
              <c:pt idx="1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CB15-424C-9616-8A83F216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85-4973-9F63-6C1D9628DC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85-4973-9F63-6C1D9628D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198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5-4973-9F63-6C1D9628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16</c:v>
              </c:pt>
              <c:pt idx="2">
                <c:v>2</c:v>
              </c:pt>
              <c:pt idx="3">
                <c:v>11</c:v>
              </c:pt>
              <c:pt idx="4">
                <c:v>1</c:v>
              </c:pt>
              <c:pt idx="5">
                <c:v>73</c:v>
              </c:pt>
              <c:pt idx="6">
                <c:v>12</c:v>
              </c:pt>
              <c:pt idx="7">
                <c:v>1</c:v>
              </c:pt>
              <c:pt idx="8">
                <c:v>62</c:v>
              </c:pt>
              <c:pt idx="9">
                <c:v>3</c:v>
              </c:pt>
              <c:pt idx="10">
                <c:v>9</c:v>
              </c:pt>
              <c:pt idx="11">
                <c:v>3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02C-4E92-A722-CF4CB0FC7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184</c:v>
              </c:pt>
              <c:pt idx="1">
                <c:v>386</c:v>
              </c:pt>
              <c:pt idx="2">
                <c:v>269</c:v>
              </c:pt>
              <c:pt idx="3">
                <c:v>323</c:v>
              </c:pt>
              <c:pt idx="4">
                <c:v>2046</c:v>
              </c:pt>
              <c:pt idx="5">
                <c:v>314</c:v>
              </c:pt>
              <c:pt idx="6">
                <c:v>178</c:v>
              </c:pt>
              <c:pt idx="7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8938-4DA5-A87D-D46C40FF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8E-4647-887D-47EB6900B3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8E-4647-887D-47EB6900B3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8E-4647-887D-47EB6900B3E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</c:v>
                </c:pt>
                <c:pt idx="1">
                  <c:v>706</c:v>
                </c:pt>
                <c:pt idx="2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8E-4647-887D-47EB6900B3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C3-407B-9478-B575C0B2C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C3-407B-9478-B575C0B2CB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C3-407B-9478-B575C0B2CB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C3-407B-9478-B575C0B2CB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C3-407B-9478-B575C0B2CB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0C3-407B-9478-B575C0B2CB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0C3-407B-9478-B575C0B2CB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0C3-407B-9478-B575C0B2CB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0C3-407B-9478-B575C0B2CBA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C3-407B-9478-B575C0B2CB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C3-407B-9478-B575C0B2CB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C3-407B-9478-B575C0B2CB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80</c:v>
                </c:pt>
                <c:pt idx="2">
                  <c:v>7</c:v>
                </c:pt>
                <c:pt idx="3">
                  <c:v>408</c:v>
                </c:pt>
                <c:pt idx="4">
                  <c:v>47</c:v>
                </c:pt>
                <c:pt idx="5">
                  <c:v>0</c:v>
                </c:pt>
                <c:pt idx="6">
                  <c:v>15</c:v>
                </c:pt>
                <c:pt idx="7">
                  <c:v>25</c:v>
                </c:pt>
                <c:pt idx="8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C3-407B-9478-B575C0B2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B1-473B-A5FF-81ACB78889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B1-473B-A5FF-81ACB78889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B1-473B-A5FF-81ACB78889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B1-473B-A5FF-81ACB78889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B1-473B-A5FF-81ACB78889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998</c:v>
                </c:pt>
                <c:pt idx="1">
                  <c:v>94</c:v>
                </c:pt>
                <c:pt idx="2">
                  <c:v>57</c:v>
                </c:pt>
                <c:pt idx="3">
                  <c:v>620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1-473B-A5FF-81ACB788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71-43AB-AD38-E9AB6146D0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71-43AB-AD38-E9AB6146D0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71-43AB-AD38-E9AB6146D0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71-43AB-AD38-E9AB6146D02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171-43AB-AD38-E9AB6146D0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171-43AB-AD38-E9AB6146D02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171-43AB-AD38-E9AB6146D02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171-43AB-AD38-E9AB6146D02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171-43AB-AD38-E9AB6146D02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171-43AB-AD38-E9AB6146D02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171-43AB-AD38-E9AB6146D02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171-43AB-AD38-E9AB6146D02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171-43AB-AD38-E9AB6146D02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171-43AB-AD38-E9AB6146D02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171-43AB-AD38-E9AB6146D02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469</c:v>
                </c:pt>
                <c:pt idx="2">
                  <c:v>22</c:v>
                </c:pt>
                <c:pt idx="3">
                  <c:v>76</c:v>
                </c:pt>
                <c:pt idx="4">
                  <c:v>215</c:v>
                </c:pt>
                <c:pt idx="5">
                  <c:v>63</c:v>
                </c:pt>
                <c:pt idx="6">
                  <c:v>317</c:v>
                </c:pt>
                <c:pt idx="7">
                  <c:v>120</c:v>
                </c:pt>
                <c:pt idx="8">
                  <c:v>43</c:v>
                </c:pt>
                <c:pt idx="9">
                  <c:v>0</c:v>
                </c:pt>
                <c:pt idx="10">
                  <c:v>6</c:v>
                </c:pt>
                <c:pt idx="11">
                  <c:v>78</c:v>
                </c:pt>
                <c:pt idx="12">
                  <c:v>220</c:v>
                </c:pt>
                <c:pt idx="13">
                  <c:v>38</c:v>
                </c:pt>
                <c:pt idx="14">
                  <c:v>961</c:v>
                </c:pt>
                <c:pt idx="15">
                  <c:v>0</c:v>
                </c:pt>
                <c:pt idx="16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71-43AB-AD38-E9AB6146D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6-47FD-86DC-C8D8711AA5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A6-47FD-86DC-C8D8711AA5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A6-47FD-86DC-C8D8711AA5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A6-47FD-86DC-C8D8711AA5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A6-47FD-86DC-C8D8711AA5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A6-47FD-86DC-C8D8711AA53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A6-47FD-86DC-C8D8711AA5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A6-47FD-86DC-C8D8711AA5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A6-47FD-86DC-C8D8711AA53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A6-47FD-86DC-C8D8711AA53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A6-47FD-86DC-C8D8711AA53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318</c:v>
                </c:pt>
                <c:pt idx="1">
                  <c:v>6</c:v>
                </c:pt>
                <c:pt idx="2">
                  <c:v>626</c:v>
                </c:pt>
                <c:pt idx="3">
                  <c:v>11</c:v>
                </c:pt>
                <c:pt idx="4">
                  <c:v>57</c:v>
                </c:pt>
                <c:pt idx="5">
                  <c:v>0</c:v>
                </c:pt>
                <c:pt idx="6">
                  <c:v>16</c:v>
                </c:pt>
                <c:pt idx="7">
                  <c:v>22</c:v>
                </c:pt>
                <c:pt idx="8">
                  <c:v>0</c:v>
                </c:pt>
                <c:pt idx="9">
                  <c:v>5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A6-47FD-86DC-C8D8711AA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42-444E-8178-F65F2E8560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42-444E-8178-F65F2E8560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42-444E-8178-F65F2E8560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42-444E-8178-F65F2E85608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742-444E-8178-F65F2E8560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2715</c:v>
                </c:pt>
                <c:pt idx="1">
                  <c:v>410</c:v>
                </c:pt>
                <c:pt idx="2">
                  <c:v>372</c:v>
                </c:pt>
                <c:pt idx="3">
                  <c:v>1382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2-444E-8178-F65F2E85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8-4257-970E-A7769B02B3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8-4257-970E-A7769B02B3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88-4257-970E-A7769B02B3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88-4257-970E-A7769B02B3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7</c:v>
                </c:pt>
                <c:pt idx="1">
                  <c:v>48</c:v>
                </c:pt>
                <c:pt idx="2">
                  <c:v>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88-4257-970E-A7769B02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27-4441-81ED-1E06DF20B8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27-4441-81ED-1E06DF20B8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27-4441-81ED-1E06DF20B8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27-4441-81ED-1E06DF20B85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27-4441-81ED-1E06DF20B8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41</c:v>
                </c:pt>
                <c:pt idx="1">
                  <c:v>102</c:v>
                </c:pt>
                <c:pt idx="2">
                  <c:v>36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27-4441-81ED-1E06DF20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12-4813-9A24-B954F8B07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12-4813-9A24-B954F8B074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12-4813-9A24-B954F8B07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246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12-4813-9A24-B954F8B07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FF-433C-B311-348B1A6103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FF-433C-B311-348B1A6103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FF-433C-B311-348B1A6103A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FF-433C-B311-348B1A6103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C9-4AA8-B334-D8EDA94A2B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C9-4AA8-B334-D8EDA94A2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C9-4AA8-B334-D8EDA94A2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F0-4B5F-AA8D-2615B82EC9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F0-4B5F-AA8D-2615B82EC9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F0-4B5F-AA8D-2615B82EC9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F0-4B5F-AA8D-2615B82EC9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0-4B5F-AA8D-2615B82E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444</c:v>
              </c:pt>
              <c:pt idx="1">
                <c:v>230</c:v>
              </c:pt>
              <c:pt idx="2">
                <c:v>32</c:v>
              </c:pt>
              <c:pt idx="3">
                <c:v>8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AA24-4BB8-8BE7-90D5A70CA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36</c:v>
              </c:pt>
              <c:pt idx="2">
                <c:v>1</c:v>
              </c:pt>
              <c:pt idx="3">
                <c:v>1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10E6-46F7-B90D-91D4A806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9</c:v>
              </c:pt>
              <c:pt idx="2">
                <c:v>3</c:v>
              </c:pt>
              <c:pt idx="3">
                <c:v>19</c:v>
              </c:pt>
              <c:pt idx="4">
                <c:v>62</c:v>
              </c:pt>
              <c:pt idx="5">
                <c:v>1</c:v>
              </c:pt>
              <c:pt idx="6">
                <c:v>7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8A-47E7-95D7-FBA7A9DFB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4932283464566929"/>
          <c:w val="0.27407204724409451"/>
          <c:h val="0.5293543307086613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10-4C2B-AB85-10C2D3EF19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10-4C2B-AB85-10C2D3EF1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419</c:v>
                </c:pt>
                <c:pt idx="1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0-4C2B-AB85-10C2D3EF1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D2-4B1E-81FA-770B8FFFAA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D2-4B1E-81FA-770B8FFFAA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D2-4B1E-81FA-770B8FFFAA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D2-4B1E-81FA-770B8FFFAA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D2-4B1E-81FA-770B8FFF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3162</c:v>
              </c:pt>
              <c:pt idx="1">
                <c:v>838</c:v>
              </c:pt>
              <c:pt idx="2">
                <c:v>168</c:v>
              </c:pt>
              <c:pt idx="3">
                <c:v>44</c:v>
              </c:pt>
              <c:pt idx="4">
                <c:v>622</c:v>
              </c:pt>
            </c:numLit>
          </c:val>
          <c:extLst>
            <c:ext xmlns:c16="http://schemas.microsoft.com/office/drawing/2014/chart" uri="{C3380CC4-5D6E-409C-BE32-E72D297353CC}">
              <c16:uniqueId val="{00000001-7F3D-4969-A0E4-194CCB934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598</c:v>
              </c:pt>
              <c:pt idx="1">
                <c:v>302</c:v>
              </c:pt>
              <c:pt idx="2">
                <c:v>3</c:v>
              </c:pt>
              <c:pt idx="3">
                <c:v>2</c:v>
              </c:pt>
              <c:pt idx="4">
                <c:v>235</c:v>
              </c:pt>
            </c:numLit>
          </c:val>
          <c:extLst>
            <c:ext xmlns:c16="http://schemas.microsoft.com/office/drawing/2014/chart" uri="{C3380CC4-5D6E-409C-BE32-E72D297353CC}">
              <c16:uniqueId val="{00000001-31AB-4C93-BA1A-34BC4F49C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3E-4623-8304-26B3FAFBBC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3E-4623-8304-26B3FAFBBC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3E-4623-8304-26B3FAFBBC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2430</c:v>
                </c:pt>
                <c:pt idx="1">
                  <c:v>1015</c:v>
                </c:pt>
                <c:pt idx="2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3E-4623-8304-26B3FAFB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132</c:v>
              </c:pt>
              <c:pt idx="1">
                <c:v>76</c:v>
              </c:pt>
              <c:pt idx="2">
                <c:v>371</c:v>
              </c:pt>
              <c:pt idx="3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1-AAC8-4ABA-BBD3-A376C937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09F-41FA-BDB8-E4E4FEF4E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2F8-4D51-8F46-C9C7A3BA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163-401F-8D01-D2E5B5DE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448</c:v>
              </c:pt>
              <c:pt idx="2">
                <c:v>58</c:v>
              </c:pt>
              <c:pt idx="3">
                <c:v>14</c:v>
              </c:pt>
              <c:pt idx="4">
                <c:v>322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DC8-4A00-900E-36346F34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1441</c:v>
              </c:pt>
              <c:pt idx="2">
                <c:v>39</c:v>
              </c:pt>
              <c:pt idx="3">
                <c:v>8</c:v>
              </c:pt>
              <c:pt idx="4">
                <c:v>62</c:v>
              </c:pt>
              <c:pt idx="5">
                <c:v>936</c:v>
              </c:pt>
            </c:numLit>
          </c:val>
          <c:extLst>
            <c:ext xmlns:c16="http://schemas.microsoft.com/office/drawing/2014/chart" uri="{C3380CC4-5D6E-409C-BE32-E72D297353CC}">
              <c16:uniqueId val="{00000000-5253-4953-BF2C-D363E243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1412</c:v>
              </c:pt>
              <c:pt idx="2">
                <c:v>30</c:v>
              </c:pt>
              <c:pt idx="3">
                <c:v>8</c:v>
              </c:pt>
              <c:pt idx="4">
                <c:v>56</c:v>
              </c:pt>
              <c:pt idx="5">
                <c:v>731</c:v>
              </c:pt>
            </c:numLit>
          </c:val>
          <c:extLst>
            <c:ext xmlns:c16="http://schemas.microsoft.com/office/drawing/2014/chart" uri="{C3380CC4-5D6E-409C-BE32-E72D297353CC}">
              <c16:uniqueId val="{00000000-2B97-4869-8205-046E7F33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104</c:v>
              </c:pt>
              <c:pt idx="2">
                <c:v>16</c:v>
              </c:pt>
              <c:pt idx="3">
                <c:v>1</c:v>
              </c:pt>
              <c:pt idx="4">
                <c:v>6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F33B-4B16-AF9C-90AD7D54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71</c:v>
              </c:pt>
              <c:pt idx="2">
                <c:v>11</c:v>
              </c:pt>
              <c:pt idx="3">
                <c:v>1</c:v>
              </c:pt>
              <c:pt idx="4">
                <c:v>1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90A3-4AD4-9B1E-01E6C391E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0C-4340-9FE7-0FFC6448AE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0C-4340-9FE7-0FFC6448A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C-4340-9FE7-0FFC6448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1D52-4388-9A6D-877400E4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1281</c:v>
              </c:pt>
              <c:pt idx="2">
                <c:v>25</c:v>
              </c:pt>
              <c:pt idx="3">
                <c:v>8</c:v>
              </c:pt>
              <c:pt idx="4">
                <c:v>41</c:v>
              </c:pt>
              <c:pt idx="5">
                <c:v>678</c:v>
              </c:pt>
            </c:numLit>
          </c:val>
          <c:extLst>
            <c:ext xmlns:c16="http://schemas.microsoft.com/office/drawing/2014/chart" uri="{C3380CC4-5D6E-409C-BE32-E72D297353CC}">
              <c16:uniqueId val="{00000000-6BC7-4F6F-B64C-C8D9FDAE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</c:v>
              </c:pt>
              <c:pt idx="1">
                <c:v>32</c:v>
              </c:pt>
              <c:pt idx="2">
                <c:v>2</c:v>
              </c:pt>
              <c:pt idx="3">
                <c:v>6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68C-4E54-8174-518E300A6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Jurado Audiencia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95</c:v>
              </c:pt>
              <c:pt idx="2">
                <c:v>39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C11-48DC-ADA7-62358310F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0041-4A84-ACC6-EBB9B556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FE-42AB-AEDF-0A6F5F0DC5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FE-42AB-AEDF-0A6F5F0DC5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8017</c:v>
                </c:pt>
                <c:pt idx="1">
                  <c:v>75231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E-42AB-AEDF-0A6F5F0DC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0-4F85-AA67-819CD5AA23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90-4F85-AA67-819CD5AA23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90-4F85-AA67-819CD5AA23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1441</c:v>
                </c:pt>
                <c:pt idx="1">
                  <c:v>1748</c:v>
                </c:pt>
                <c:pt idx="2">
                  <c:v>4490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90-4F85-AA67-819CD5AA2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26-4E65-8351-20D6371513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26-4E65-8351-20D6371513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3648</c:v>
                </c:pt>
                <c:pt idx="1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6-4E65-8351-20D637151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104775</xdr:rowOff>
    </xdr:from>
    <xdr:to>
      <xdr:col>4</xdr:col>
      <xdr:colOff>3067050</xdr:colOff>
      <xdr:row>23</xdr:row>
      <xdr:rowOff>66675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39</xdr:row>
      <xdr:rowOff>95249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37</v>
      </c>
      <c r="D6" s="13">
        <v>1</v>
      </c>
      <c r="E6" s="23">
        <v>11</v>
      </c>
    </row>
    <row r="7" spans="1:5" ht="16.7" customHeight="1" x14ac:dyDescent="0.25">
      <c r="A7" s="11" t="s">
        <v>846</v>
      </c>
      <c r="B7" s="18"/>
      <c r="C7" s="13">
        <v>32</v>
      </c>
      <c r="D7" s="13">
        <v>10</v>
      </c>
      <c r="E7" s="23">
        <v>13</v>
      </c>
    </row>
    <row r="8" spans="1:5" ht="16.7" customHeight="1" x14ac:dyDescent="0.25">
      <c r="A8" s="11" t="s">
        <v>847</v>
      </c>
      <c r="B8" s="18"/>
      <c r="C8" s="13">
        <v>2</v>
      </c>
      <c r="D8" s="13">
        <v>1</v>
      </c>
      <c r="E8" s="23">
        <v>1</v>
      </c>
    </row>
    <row r="9" spans="1:5" ht="16.7" customHeight="1" x14ac:dyDescent="0.25">
      <c r="A9" s="11" t="s">
        <v>848</v>
      </c>
      <c r="B9" s="18"/>
      <c r="C9" s="13">
        <v>6</v>
      </c>
      <c r="D9" s="13">
        <v>2</v>
      </c>
      <c r="E9" s="23">
        <v>3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4</v>
      </c>
      <c r="D11" s="13">
        <v>3</v>
      </c>
      <c r="E11" s="23">
        <v>1</v>
      </c>
    </row>
    <row r="12" spans="1:5" ht="16.7" customHeight="1" x14ac:dyDescent="0.25">
      <c r="A12" s="205" t="s">
        <v>621</v>
      </c>
      <c r="B12" s="206"/>
      <c r="C12" s="50">
        <v>81</v>
      </c>
      <c r="D12" s="50">
        <v>17</v>
      </c>
      <c r="E12" s="50">
        <v>29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21</v>
      </c>
    </row>
    <row r="21" spans="1:3" ht="16.7" customHeight="1" x14ac:dyDescent="0.25">
      <c r="A21" s="11" t="s">
        <v>846</v>
      </c>
      <c r="B21" s="18"/>
      <c r="C21" s="23">
        <v>70</v>
      </c>
    </row>
    <row r="22" spans="1:3" ht="16.7" customHeight="1" x14ac:dyDescent="0.25">
      <c r="A22" s="11" t="s">
        <v>847</v>
      </c>
      <c r="B22" s="18"/>
      <c r="C22" s="23">
        <v>8</v>
      </c>
    </row>
    <row r="23" spans="1:3" ht="16.7" customHeight="1" x14ac:dyDescent="0.25">
      <c r="A23" s="11" t="s">
        <v>848</v>
      </c>
      <c r="B23" s="18"/>
      <c r="C23" s="23">
        <v>4</v>
      </c>
    </row>
    <row r="24" spans="1:3" ht="16.7" customHeight="1" x14ac:dyDescent="0.25">
      <c r="A24" s="11" t="s">
        <v>456</v>
      </c>
      <c r="B24" s="18"/>
      <c r="C24" s="23">
        <v>5</v>
      </c>
    </row>
    <row r="25" spans="1:3" ht="16.7" customHeight="1" x14ac:dyDescent="0.25">
      <c r="A25" s="11" t="s">
        <v>849</v>
      </c>
      <c r="B25" s="18"/>
      <c r="C25" s="23">
        <v>27</v>
      </c>
    </row>
    <row r="26" spans="1:3" ht="16.7" customHeight="1" x14ac:dyDescent="0.25">
      <c r="A26" s="203" t="s">
        <v>621</v>
      </c>
      <c r="B26" s="204"/>
      <c r="C26" s="46">
        <v>135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1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95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39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1</v>
      </c>
    </row>
    <row r="38" spans="1:3" ht="16.7" customHeight="1" x14ac:dyDescent="0.25">
      <c r="A38" s="203" t="s">
        <v>621</v>
      </c>
      <c r="B38" s="204"/>
      <c r="C38" s="46">
        <v>136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14</v>
      </c>
    </row>
    <row r="43" spans="1:3" ht="16.7" customHeight="1" x14ac:dyDescent="0.25">
      <c r="A43" s="11" t="s">
        <v>847</v>
      </c>
      <c r="B43" s="18"/>
      <c r="C43" s="23">
        <v>0</v>
      </c>
    </row>
    <row r="44" spans="1:3" ht="16.7" customHeight="1" x14ac:dyDescent="0.25">
      <c r="A44" s="11" t="s">
        <v>848</v>
      </c>
      <c r="B44" s="18"/>
      <c r="C44" s="23">
        <v>1</v>
      </c>
    </row>
    <row r="45" spans="1:3" ht="16.7" customHeight="1" x14ac:dyDescent="0.25">
      <c r="A45" s="11" t="s">
        <v>456</v>
      </c>
      <c r="B45" s="18"/>
      <c r="C45" s="23">
        <v>1</v>
      </c>
    </row>
    <row r="46" spans="1:3" ht="16.7" customHeight="1" x14ac:dyDescent="0.25">
      <c r="A46" s="11" t="s">
        <v>849</v>
      </c>
      <c r="B46" s="18"/>
      <c r="C46" s="23">
        <v>6</v>
      </c>
    </row>
    <row r="47" spans="1:3" ht="16.7" customHeight="1" x14ac:dyDescent="0.25">
      <c r="A47" s="203" t="s">
        <v>621</v>
      </c>
      <c r="B47" s="204"/>
      <c r="C47" s="46">
        <v>24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11</v>
      </c>
    </row>
    <row r="53" spans="1:3" x14ac:dyDescent="0.25">
      <c r="A53" s="191"/>
      <c r="B53" s="12" t="s">
        <v>76</v>
      </c>
      <c r="C53" s="23">
        <v>0</v>
      </c>
    </row>
    <row r="54" spans="1:3" x14ac:dyDescent="0.25">
      <c r="A54" s="189" t="s">
        <v>846</v>
      </c>
      <c r="B54" s="12" t="s">
        <v>75</v>
      </c>
      <c r="C54" s="23">
        <v>0</v>
      </c>
    </row>
    <row r="55" spans="1:3" x14ac:dyDescent="0.25">
      <c r="A55" s="191"/>
      <c r="B55" s="12" t="s">
        <v>76</v>
      </c>
      <c r="C55" s="23">
        <v>0</v>
      </c>
    </row>
    <row r="56" spans="1:3" x14ac:dyDescent="0.25">
      <c r="A56" s="189" t="s">
        <v>847</v>
      </c>
      <c r="B56" s="12" t="s">
        <v>75</v>
      </c>
      <c r="C56" s="23">
        <v>0</v>
      </c>
    </row>
    <row r="57" spans="1:3" x14ac:dyDescent="0.25">
      <c r="A57" s="191"/>
      <c r="B57" s="12" t="s">
        <v>76</v>
      </c>
      <c r="C57" s="23">
        <v>0</v>
      </c>
    </row>
    <row r="58" spans="1:3" x14ac:dyDescent="0.25">
      <c r="A58" s="189" t="s">
        <v>848</v>
      </c>
      <c r="B58" s="12" t="s">
        <v>75</v>
      </c>
      <c r="C58" s="23">
        <v>0</v>
      </c>
    </row>
    <row r="59" spans="1:3" x14ac:dyDescent="0.25">
      <c r="A59" s="191"/>
      <c r="B59" s="12" t="s">
        <v>76</v>
      </c>
      <c r="C59" s="23">
        <v>0</v>
      </c>
    </row>
    <row r="60" spans="1:3" x14ac:dyDescent="0.25">
      <c r="A60" s="189" t="s">
        <v>456</v>
      </c>
      <c r="B60" s="12" t="s">
        <v>75</v>
      </c>
      <c r="C60" s="23">
        <v>0</v>
      </c>
    </row>
    <row r="61" spans="1:3" x14ac:dyDescent="0.25">
      <c r="A61" s="191"/>
      <c r="B61" s="12" t="s">
        <v>76</v>
      </c>
      <c r="C61" s="23">
        <v>0</v>
      </c>
    </row>
    <row r="62" spans="1:3" x14ac:dyDescent="0.25">
      <c r="A62" s="189" t="s">
        <v>849</v>
      </c>
      <c r="B62" s="12" t="s">
        <v>75</v>
      </c>
      <c r="C62" s="23">
        <v>0</v>
      </c>
    </row>
    <row r="63" spans="1:3" x14ac:dyDescent="0.25">
      <c r="A63" s="191"/>
      <c r="B63" s="12" t="s">
        <v>76</v>
      </c>
      <c r="C63" s="23">
        <v>0</v>
      </c>
    </row>
    <row r="64" spans="1:3" ht="16.7" customHeight="1" x14ac:dyDescent="0.25">
      <c r="A64" s="203" t="s">
        <v>621</v>
      </c>
      <c r="B64" s="204"/>
      <c r="C64" s="46">
        <v>11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21</v>
      </c>
      <c r="D6" s="13">
        <v>4</v>
      </c>
      <c r="E6" s="13">
        <v>0</v>
      </c>
      <c r="F6" s="23">
        <v>1</v>
      </c>
    </row>
    <row r="7" spans="1:6" x14ac:dyDescent="0.25">
      <c r="A7" s="191"/>
      <c r="B7" s="12" t="s">
        <v>865</v>
      </c>
      <c r="C7" s="13">
        <v>36</v>
      </c>
      <c r="D7" s="13">
        <v>2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8</v>
      </c>
      <c r="D8" s="13">
        <v>2</v>
      </c>
      <c r="E8" s="13">
        <v>0</v>
      </c>
      <c r="F8" s="23">
        <v>2</v>
      </c>
    </row>
    <row r="9" spans="1:6" x14ac:dyDescent="0.25">
      <c r="A9" s="189" t="s">
        <v>868</v>
      </c>
      <c r="B9" s="12" t="s">
        <v>869</v>
      </c>
      <c r="C9" s="13">
        <v>74</v>
      </c>
      <c r="D9" s="13">
        <v>38</v>
      </c>
      <c r="E9" s="13">
        <v>8</v>
      </c>
      <c r="F9" s="23">
        <v>1</v>
      </c>
    </row>
    <row r="10" spans="1:6" x14ac:dyDescent="0.25">
      <c r="A10" s="190"/>
      <c r="B10" s="12" t="s">
        <v>870</v>
      </c>
      <c r="C10" s="13">
        <v>36</v>
      </c>
      <c r="D10" s="13">
        <v>7</v>
      </c>
      <c r="E10" s="13">
        <v>3</v>
      </c>
      <c r="F10" s="23">
        <v>1</v>
      </c>
    </row>
    <row r="11" spans="1:6" x14ac:dyDescent="0.25">
      <c r="A11" s="191"/>
      <c r="B11" s="12" t="s">
        <v>871</v>
      </c>
      <c r="C11" s="13">
        <v>2</v>
      </c>
      <c r="D11" s="13">
        <v>6</v>
      </c>
      <c r="E11" s="13">
        <v>2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7</v>
      </c>
      <c r="D12" s="13">
        <v>1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46</v>
      </c>
      <c r="D13" s="13">
        <v>8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8</v>
      </c>
      <c r="D14" s="13">
        <v>2</v>
      </c>
      <c r="E14" s="13">
        <v>0</v>
      </c>
      <c r="F14" s="23">
        <v>0</v>
      </c>
    </row>
    <row r="15" spans="1:6" x14ac:dyDescent="0.25">
      <c r="A15" s="189" t="s">
        <v>877</v>
      </c>
      <c r="B15" s="12" t="s">
        <v>878</v>
      </c>
      <c r="C15" s="13">
        <v>157</v>
      </c>
      <c r="D15" s="13">
        <v>29</v>
      </c>
      <c r="E15" s="13">
        <v>3</v>
      </c>
      <c r="F15" s="23">
        <v>1</v>
      </c>
    </row>
    <row r="16" spans="1:6" x14ac:dyDescent="0.25">
      <c r="A16" s="190"/>
      <c r="B16" s="12" t="s">
        <v>879</v>
      </c>
      <c r="C16" s="13">
        <v>2</v>
      </c>
      <c r="D16" s="13">
        <v>1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0"/>
      <c r="B18" s="12" t="s">
        <v>881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25">
      <c r="A19" s="191"/>
      <c r="B19" s="12" t="s">
        <v>882</v>
      </c>
      <c r="C19" s="13">
        <v>4</v>
      </c>
      <c r="D19" s="13">
        <v>1</v>
      </c>
      <c r="E19" s="13">
        <v>1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5</v>
      </c>
      <c r="D20" s="13">
        <v>4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7</v>
      </c>
      <c r="D21" s="13">
        <v>2</v>
      </c>
      <c r="E21" s="13">
        <v>0</v>
      </c>
      <c r="F21" s="23">
        <v>5</v>
      </c>
    </row>
    <row r="22" spans="1:6" ht="16.7" customHeight="1" x14ac:dyDescent="0.25">
      <c r="A22" s="205" t="s">
        <v>621</v>
      </c>
      <c r="B22" s="206"/>
      <c r="C22" s="50">
        <v>415</v>
      </c>
      <c r="D22" s="50">
        <v>107</v>
      </c>
      <c r="E22" s="50">
        <v>17</v>
      </c>
      <c r="F22" s="50">
        <v>11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11</v>
      </c>
    </row>
    <row r="25" spans="1:6" ht="16.7" customHeight="1" x14ac:dyDescent="0.25">
      <c r="A25" s="11" t="s">
        <v>108</v>
      </c>
      <c r="B25" s="23">
        <v>9</v>
      </c>
    </row>
    <row r="26" spans="1:6" ht="16.7" customHeight="1" x14ac:dyDescent="0.25">
      <c r="A26" s="11" t="s">
        <v>887</v>
      </c>
      <c r="B26" s="23">
        <v>2</v>
      </c>
    </row>
    <row r="27" spans="1:6" ht="16.7" customHeight="1" x14ac:dyDescent="0.25">
      <c r="A27" s="45" t="s">
        <v>621</v>
      </c>
      <c r="B27" s="46">
        <v>22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3</v>
      </c>
    </row>
    <row r="30" spans="1:6" ht="16.7" customHeight="1" x14ac:dyDescent="0.25">
      <c r="A30" s="11" t="s">
        <v>890</v>
      </c>
      <c r="B30" s="23">
        <v>8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5" t="s">
        <v>621</v>
      </c>
      <c r="B32" s="46">
        <v>12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12</v>
      </c>
    </row>
    <row r="35" spans="1:2" ht="16.7" customHeight="1" x14ac:dyDescent="0.25">
      <c r="A35" s="11" t="s">
        <v>893</v>
      </c>
      <c r="B35" s="23">
        <v>12</v>
      </c>
    </row>
    <row r="36" spans="1:2" ht="16.7" customHeight="1" x14ac:dyDescent="0.25">
      <c r="A36" s="45" t="s">
        <v>621</v>
      </c>
      <c r="B36" s="46">
        <v>24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84045</v>
      </c>
      <c r="D7" s="119">
        <f>SUM(DatosGenerales!C16:C20)</f>
        <v>8017</v>
      </c>
      <c r="E7" s="120">
        <f>SUM(DatosGenerales!C13:C15)</f>
        <v>75231</v>
      </c>
      <c r="I7" s="121">
        <f>DatosGenerales!C27</f>
        <v>8069</v>
      </c>
      <c r="J7" s="119">
        <f>DatosGenerales!C28</f>
        <v>1441</v>
      </c>
      <c r="K7" s="118">
        <f>SUM(DatosGenerales!C29:C30)</f>
        <v>1748</v>
      </c>
      <c r="L7" s="119">
        <f>DatosGenerales!C32</f>
        <v>4490</v>
      </c>
      <c r="M7" s="118">
        <f>DatosGenerales!C81</f>
        <v>3648</v>
      </c>
      <c r="N7" s="122">
        <f>L7-M7</f>
        <v>842</v>
      </c>
      <c r="O7" s="122"/>
      <c r="Q7" s="123">
        <f>DatosGenerales!C32</f>
        <v>4490</v>
      </c>
      <c r="R7" s="124">
        <f>DatosGenerales!C43</f>
        <v>2342</v>
      </c>
      <c r="S7" s="124">
        <f>DatosGenerales!C44</f>
        <v>116</v>
      </c>
      <c r="T7" s="124">
        <f>DatosGenerales!C55</f>
        <v>34</v>
      </c>
      <c r="U7" s="124">
        <f>DatosGenerales!C66</f>
        <v>12</v>
      </c>
      <c r="V7" s="125">
        <f>SUM(Q7:U7)</f>
        <v>6994</v>
      </c>
      <c r="Z7" s="121">
        <f>SUM(DatosGenerales!C90,DatosGenerales!C91,DatosGenerales!C93)</f>
        <v>2261</v>
      </c>
      <c r="AA7" s="119">
        <f>SUM(DatosGenerales!C92,DatosGenerales!C94)</f>
        <v>434</v>
      </c>
      <c r="AB7" s="119">
        <f>DatosGenerales!C90</f>
        <v>1462</v>
      </c>
      <c r="AC7" s="126">
        <f>DatosGenerales!C91</f>
        <v>657</v>
      </c>
      <c r="AH7" s="121">
        <f>SUM(DatosGenerales!C98,DatosGenerales!C99,DatosGenerales!C101)</f>
        <v>198</v>
      </c>
      <c r="AI7" s="119">
        <f>SUM(DatosGenerales!C100,DatosGenerales!C102)</f>
        <v>21</v>
      </c>
      <c r="AJ7" s="119">
        <f>DatosGenerales!C98</f>
        <v>84</v>
      </c>
      <c r="AK7" s="126">
        <f>DatosGenerales!C99</f>
        <v>101</v>
      </c>
      <c r="AP7" s="121">
        <f>SUM(DatosGenerales!C116:C117)</f>
        <v>246</v>
      </c>
      <c r="AQ7" s="119">
        <f>SUM(DatosGenerales!C118:C119)</f>
        <v>1</v>
      </c>
      <c r="AR7" s="126">
        <f>SUM(DatosGenerales!C120:C121)</f>
        <v>5</v>
      </c>
      <c r="AV7" s="121">
        <f>DatosGenerales!C125</f>
        <v>18</v>
      </c>
      <c r="AW7" s="119">
        <f>DatosGenerales!C126</f>
        <v>95</v>
      </c>
      <c r="AX7" s="119">
        <f>DatosGenerales!C127</f>
        <v>32</v>
      </c>
      <c r="AY7" s="119">
        <f>DatosGenerales!C128</f>
        <v>0</v>
      </c>
      <c r="AZ7" s="119">
        <f>DatosGenerales!C129</f>
        <v>129</v>
      </c>
      <c r="BA7" s="126">
        <f>DatosGenerales!C130</f>
        <v>3</v>
      </c>
      <c r="BE7" s="121">
        <f>DatosGenerales!C131</f>
        <v>190</v>
      </c>
      <c r="BF7" s="119">
        <f>DatosGenerales!C132</f>
        <v>201</v>
      </c>
      <c r="BG7" s="125">
        <f>DatosGenerales!C134</f>
        <v>44</v>
      </c>
      <c r="BK7" s="121">
        <f>DatosGenerales!C233</f>
        <v>4643</v>
      </c>
      <c r="BL7" s="124">
        <f>DatosGenerales!C237</f>
        <v>131</v>
      </c>
      <c r="BM7" s="124">
        <f>DatosGenerales!C271</f>
        <v>120</v>
      </c>
      <c r="BN7" s="124">
        <f>DatosGenerales!C273</f>
        <v>10</v>
      </c>
      <c r="BO7" s="124">
        <f>DatosGenerales!C283</f>
        <v>0</v>
      </c>
      <c r="BP7" s="124">
        <f>DatosGenerales!C287</f>
        <v>0</v>
      </c>
      <c r="BQ7" s="124">
        <f>DatosGenerales!C299</f>
        <v>7</v>
      </c>
      <c r="BR7" s="124">
        <f>DatosGenerales!C303</f>
        <v>214</v>
      </c>
      <c r="BS7" s="126">
        <f>DatosGenerales!C307</f>
        <v>579</v>
      </c>
      <c r="BT7" s="126">
        <f>DatosGenerales!C321</f>
        <v>0</v>
      </c>
      <c r="BU7" s="126">
        <f>DatosGenerales!C344</f>
        <v>3751</v>
      </c>
      <c r="BX7" s="121">
        <f>DatosGenerales!C176</f>
        <v>2430</v>
      </c>
      <c r="BY7" s="119">
        <f>DatosGenerales!C177</f>
        <v>1015</v>
      </c>
      <c r="BZ7" s="126">
        <f>DatosGenerales!C178</f>
        <v>1025</v>
      </c>
      <c r="CE7" s="121">
        <f>DatosGenerales!C184</f>
        <v>149</v>
      </c>
      <c r="CF7" s="126">
        <f>DatosGenerales!C187</f>
        <v>0</v>
      </c>
      <c r="CL7" s="121">
        <f>DatosGenerales!C35</f>
        <v>12735</v>
      </c>
      <c r="CM7" s="126">
        <f>DatosGenerales!C36</f>
        <v>9551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1783</v>
      </c>
      <c r="BL53" s="139">
        <f>SUM(DatosGenerales!C221,DatosGenerales!C223,DatosGenerales!C225)</f>
        <v>1632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74</v>
      </c>
      <c r="BL66" s="139">
        <f>SUM(DatosGenerales!C222:C223)</f>
        <v>1419</v>
      </c>
      <c r="BM66" s="139">
        <f>SUM(DatosGenerales!C224:C225)</f>
        <v>1922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2715</v>
      </c>
      <c r="E8" s="124">
        <f>DatosMenores!C51</f>
        <v>410</v>
      </c>
      <c r="F8" s="124">
        <f>DatosMenores!C52</f>
        <v>372</v>
      </c>
      <c r="G8" s="124">
        <f>DatosMenores!C53</f>
        <v>1382</v>
      </c>
      <c r="H8" s="118">
        <f>DatosMenores!C54</f>
        <v>6</v>
      </c>
      <c r="I8" s="101"/>
      <c r="L8" s="118">
        <f>DatosMenores!C44</f>
        <v>14</v>
      </c>
      <c r="M8" s="119">
        <f>DatosMenores!C45</f>
        <v>706</v>
      </c>
      <c r="N8" s="119">
        <f>DatosMenores!C46</f>
        <v>626</v>
      </c>
      <c r="O8" s="119">
        <f>DatosMenores!C47</f>
        <v>5</v>
      </c>
      <c r="P8" s="120">
        <f>DatosMenores!C48</f>
        <v>0</v>
      </c>
      <c r="S8" s="118">
        <f>DatosMenores!C26</f>
        <v>0</v>
      </c>
      <c r="T8" s="119">
        <f>SUM(DatosMenores!C27:C30)</f>
        <v>80</v>
      </c>
      <c r="U8" s="119">
        <f>DatosMenores!C31</f>
        <v>7</v>
      </c>
      <c r="V8" s="119">
        <f>DatosMenores!C32</f>
        <v>408</v>
      </c>
      <c r="W8" s="119">
        <f>DatosMenores!C33</f>
        <v>47</v>
      </c>
      <c r="X8" s="119">
        <f>DatosMenores!C34</f>
        <v>0</v>
      </c>
      <c r="Y8" s="119">
        <f>DatosMenores!C36</f>
        <v>15</v>
      </c>
      <c r="Z8" s="119">
        <f>DatosMenores!C35</f>
        <v>25</v>
      </c>
      <c r="AA8" s="120">
        <f>DatosMenores!C37</f>
        <v>203</v>
      </c>
      <c r="AC8" s="103"/>
      <c r="AE8" s="123">
        <f>DatosMenores!C5</f>
        <v>1</v>
      </c>
      <c r="AF8" s="124">
        <f>DatosMenores!C6</f>
        <v>469</v>
      </c>
      <c r="AG8" s="124">
        <f>DatosMenores!C7</f>
        <v>22</v>
      </c>
      <c r="AH8" s="124">
        <f>DatosMenores!C8</f>
        <v>76</v>
      </c>
      <c r="AI8" s="124">
        <f>DatosMenores!C9</f>
        <v>215</v>
      </c>
      <c r="AJ8" s="118">
        <f>DatosMenores!C10</f>
        <v>63</v>
      </c>
      <c r="AK8" s="124">
        <f>DatosMenores!C11</f>
        <v>317</v>
      </c>
      <c r="AL8" s="124">
        <f>DatosMenores!C12</f>
        <v>120</v>
      </c>
      <c r="AM8" s="120">
        <f>DatosMenores!C13</f>
        <v>43</v>
      </c>
      <c r="AN8" s="103"/>
      <c r="AP8" s="123">
        <f>DatosMenores!C61</f>
        <v>318</v>
      </c>
      <c r="AQ8" s="123">
        <f>DatosMenores!C62</f>
        <v>6</v>
      </c>
      <c r="AR8" s="124">
        <f>DatosMenores!C63</f>
        <v>626</v>
      </c>
      <c r="AS8" s="124">
        <f>DatosMenores!C66</f>
        <v>11</v>
      </c>
      <c r="AT8" s="124">
        <f>DatosMenores!C67</f>
        <v>57</v>
      </c>
      <c r="AU8" s="118">
        <f>DatosMenores!C68</f>
        <v>0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998</v>
      </c>
      <c r="E10" s="119">
        <f>DatosMenores!C56</f>
        <v>94</v>
      </c>
      <c r="F10" s="126">
        <f>DatosMenores!C57</f>
        <v>57</v>
      </c>
      <c r="G10" s="126">
        <f>DatosMenores!C58</f>
        <v>620</v>
      </c>
      <c r="H10" s="126">
        <f>DatosMenores!C59</f>
        <v>162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6</v>
      </c>
      <c r="AG11" s="124">
        <f>DatosMenores!C16</f>
        <v>78</v>
      </c>
      <c r="AH11" s="124">
        <f>DatosMenores!C17</f>
        <v>220</v>
      </c>
      <c r="AI11" s="124">
        <f>DatosMenores!C18</f>
        <v>38</v>
      </c>
      <c r="AJ11" s="124">
        <f>DatosMenores!C19</f>
        <v>961</v>
      </c>
      <c r="AK11" s="124">
        <f>DatosMenores!C20</f>
        <v>0</v>
      </c>
      <c r="AL11" s="120">
        <f>DatosMenores!C21</f>
        <v>513</v>
      </c>
      <c r="AP11" s="123">
        <f>DatosMenores!C70</f>
        <v>16</v>
      </c>
      <c r="AQ11" s="124">
        <f>DatosMenores!C69</f>
        <v>22</v>
      </c>
      <c r="AR11" s="124">
        <f>DatosMenores!C71</f>
        <v>0</v>
      </c>
      <c r="AS11" s="123">
        <f>DatosMenores!C64</f>
        <v>5</v>
      </c>
      <c r="AT11" s="118">
        <f>DatosMenores!C65</f>
        <v>50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404</v>
      </c>
      <c r="E4" s="161"/>
      <c r="F4" s="164" t="s">
        <v>1078</v>
      </c>
      <c r="G4" s="166">
        <f>DatosViolenciaDoméstica!E59</f>
        <v>114</v>
      </c>
      <c r="H4" s="167"/>
    </row>
    <row r="5" spans="1:29" x14ac:dyDescent="0.2">
      <c r="C5" s="164" t="s">
        <v>10</v>
      </c>
      <c r="D5" s="165">
        <f>DatosViolenciaDoméstica!C6</f>
        <v>398</v>
      </c>
      <c r="E5" s="161"/>
      <c r="F5" s="164" t="s">
        <v>1079</v>
      </c>
      <c r="G5" s="168">
        <f>DatosViolenciaDoméstica!F59</f>
        <v>104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28</v>
      </c>
      <c r="E6" s="161"/>
    </row>
    <row r="7" spans="1:29" x14ac:dyDescent="0.2">
      <c r="C7" s="164" t="s">
        <v>53</v>
      </c>
      <c r="D7" s="165">
        <f>DatosViolenciaDoméstica!C8</f>
        <v>3</v>
      </c>
      <c r="E7" s="161"/>
    </row>
    <row r="8" spans="1:29" x14ac:dyDescent="0.2">
      <c r="C8" s="164" t="s">
        <v>1081</v>
      </c>
      <c r="D8" s="165">
        <f>DatosViolenciaDoméstica!C9</f>
        <v>0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2627</v>
      </c>
      <c r="E4" s="161"/>
      <c r="F4" s="164" t="s">
        <v>1078</v>
      </c>
      <c r="G4" s="166">
        <f>DatosViolenciaGénero!E72</f>
        <v>987</v>
      </c>
      <c r="H4" s="167"/>
    </row>
    <row r="5" spans="1:29" x14ac:dyDescent="0.2">
      <c r="C5" s="164" t="s">
        <v>33</v>
      </c>
      <c r="D5" s="165">
        <f>DatosViolenciaGénero!C5</f>
        <v>2202</v>
      </c>
      <c r="E5" s="161"/>
      <c r="F5" s="164" t="s">
        <v>1079</v>
      </c>
      <c r="G5" s="166">
        <f>DatosViolenciaGénero!F72</f>
        <v>880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113</v>
      </c>
      <c r="G6" s="161"/>
    </row>
    <row r="7" spans="1:29" x14ac:dyDescent="0.2">
      <c r="C7" s="164" t="s">
        <v>53</v>
      </c>
      <c r="D7" s="175">
        <f>DatosViolenciaGénero!C9</f>
        <v>4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0</v>
      </c>
      <c r="E8" s="161"/>
    </row>
    <row r="9" spans="1:29" x14ac:dyDescent="0.2">
      <c r="C9" s="164" t="s">
        <v>1085</v>
      </c>
      <c r="D9" s="165">
        <f>DatosViolenciaGénero!C12</f>
        <v>1</v>
      </c>
      <c r="E9" s="161"/>
    </row>
    <row r="10" spans="1:29" x14ac:dyDescent="0.2">
      <c r="C10" s="164" t="s">
        <v>1077</v>
      </c>
      <c r="D10" s="175">
        <f>DatosViolenciaGénero!C6</f>
        <v>993</v>
      </c>
      <c r="G10" s="161"/>
    </row>
    <row r="11" spans="1:29" x14ac:dyDescent="0.2">
      <c r="C11" s="164" t="s">
        <v>1081</v>
      </c>
      <c r="D11" s="175">
        <f>DatosViolenciaGénero!C10</f>
        <v>0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11</v>
      </c>
      <c r="N6" s="187">
        <f>DatosMedioAmbiente!C54</f>
        <v>0</v>
      </c>
      <c r="O6" s="187">
        <f>DatosMedioAmbiente!C56</f>
        <v>0</v>
      </c>
      <c r="P6" s="187">
        <f>DatosMedioAmbiente!C58</f>
        <v>0</v>
      </c>
      <c r="Q6" s="187">
        <f>DatosMedioAmbiente!C60</f>
        <v>0</v>
      </c>
      <c r="R6" s="187">
        <f>DatosMedioAmbiente!C62</f>
        <v>0</v>
      </c>
      <c r="U6" s="187">
        <f>DatosMedioAmbiente!C53</f>
        <v>0</v>
      </c>
      <c r="V6" s="187">
        <f>DatosMedioAmbiente!C55</f>
        <v>0</v>
      </c>
      <c r="W6" s="187">
        <f>DatosMedioAmbiente!C57</f>
        <v>0</v>
      </c>
      <c r="X6" s="187">
        <f>DatosMedioAmbiente!C59</f>
        <v>0</v>
      </c>
      <c r="Y6" s="187">
        <f>DatosMedioAmbiente!C61</f>
        <v>0</v>
      </c>
      <c r="Z6" s="187">
        <f>DatosMedioAmbiente!C63</f>
        <v>0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10442</v>
      </c>
      <c r="D8" s="13">
        <v>11430</v>
      </c>
      <c r="E8" s="14">
        <v>-8.6439195100612404E-2</v>
      </c>
    </row>
    <row r="9" spans="1:5" x14ac:dyDescent="0.25">
      <c r="A9" s="190"/>
      <c r="B9" s="12" t="s">
        <v>16</v>
      </c>
      <c r="C9" s="13">
        <v>84045</v>
      </c>
      <c r="D9" s="13">
        <v>83734</v>
      </c>
      <c r="E9" s="14">
        <v>3.7141424033248099E-3</v>
      </c>
    </row>
    <row r="10" spans="1:5" x14ac:dyDescent="0.25">
      <c r="A10" s="190"/>
      <c r="B10" s="12" t="s">
        <v>17</v>
      </c>
      <c r="C10" s="13">
        <v>55507</v>
      </c>
      <c r="D10" s="13">
        <v>59351</v>
      </c>
      <c r="E10" s="14">
        <v>-6.47672322286061E-2</v>
      </c>
    </row>
    <row r="11" spans="1:5" x14ac:dyDescent="0.25">
      <c r="A11" s="190"/>
      <c r="B11" s="12" t="s">
        <v>18</v>
      </c>
      <c r="C11" s="13">
        <v>1260</v>
      </c>
      <c r="D11" s="13">
        <v>1266</v>
      </c>
      <c r="E11" s="14">
        <v>-4.739336492891E-3</v>
      </c>
    </row>
    <row r="12" spans="1:5" x14ac:dyDescent="0.25">
      <c r="A12" s="191"/>
      <c r="B12" s="12" t="s">
        <v>19</v>
      </c>
      <c r="C12" s="13">
        <v>10354</v>
      </c>
      <c r="D12" s="13">
        <v>10442</v>
      </c>
      <c r="E12" s="14">
        <v>-8.4275043095192494E-3</v>
      </c>
    </row>
    <row r="13" spans="1:5" x14ac:dyDescent="0.25">
      <c r="A13" s="189" t="s">
        <v>20</v>
      </c>
      <c r="B13" s="12" t="s">
        <v>21</v>
      </c>
      <c r="C13" s="13">
        <v>30928</v>
      </c>
      <c r="D13" s="13">
        <v>30713</v>
      </c>
      <c r="E13" s="14">
        <v>7.0002930355224204E-3</v>
      </c>
    </row>
    <row r="14" spans="1:5" x14ac:dyDescent="0.25">
      <c r="A14" s="190"/>
      <c r="B14" s="12" t="s">
        <v>22</v>
      </c>
      <c r="C14" s="13">
        <v>13272</v>
      </c>
      <c r="D14" s="13">
        <v>16011</v>
      </c>
      <c r="E14" s="14">
        <v>-0.17106988945100199</v>
      </c>
    </row>
    <row r="15" spans="1:5" x14ac:dyDescent="0.25">
      <c r="A15" s="191"/>
      <c r="B15" s="12" t="s">
        <v>23</v>
      </c>
      <c r="C15" s="13">
        <v>31031</v>
      </c>
      <c r="D15" s="13">
        <v>30299</v>
      </c>
      <c r="E15" s="14">
        <v>2.4159213175352301E-2</v>
      </c>
    </row>
    <row r="16" spans="1:5" x14ac:dyDescent="0.25">
      <c r="A16" s="189" t="s">
        <v>24</v>
      </c>
      <c r="B16" s="12" t="s">
        <v>25</v>
      </c>
      <c r="C16" s="13">
        <v>3969</v>
      </c>
      <c r="D16" s="13">
        <v>4887</v>
      </c>
      <c r="E16" s="14">
        <v>-0.187845303867403</v>
      </c>
    </row>
    <row r="17" spans="1:5" x14ac:dyDescent="0.25">
      <c r="A17" s="190"/>
      <c r="B17" s="12" t="s">
        <v>26</v>
      </c>
      <c r="C17" s="13">
        <v>3105</v>
      </c>
      <c r="D17" s="13">
        <v>3223</v>
      </c>
      <c r="E17" s="14">
        <v>-3.6611852311510998E-2</v>
      </c>
    </row>
    <row r="18" spans="1:5" x14ac:dyDescent="0.25">
      <c r="A18" s="190"/>
      <c r="B18" s="12" t="s">
        <v>27</v>
      </c>
      <c r="C18" s="13">
        <v>38</v>
      </c>
      <c r="D18" s="13">
        <v>37</v>
      </c>
      <c r="E18" s="14">
        <v>2.7027027027027001E-2</v>
      </c>
    </row>
    <row r="19" spans="1:5" x14ac:dyDescent="0.25">
      <c r="A19" s="190"/>
      <c r="B19" s="12" t="s">
        <v>28</v>
      </c>
      <c r="C19" s="13">
        <v>17</v>
      </c>
      <c r="D19" s="13">
        <v>11</v>
      </c>
      <c r="E19" s="14">
        <v>0.54545454545454497</v>
      </c>
    </row>
    <row r="20" spans="1:5" x14ac:dyDescent="0.25">
      <c r="A20" s="191"/>
      <c r="B20" s="15" t="s">
        <v>29</v>
      </c>
      <c r="C20" s="16">
        <v>888</v>
      </c>
      <c r="D20" s="16">
        <v>797</v>
      </c>
      <c r="E20" s="17">
        <v>0.11417816813048901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1569</v>
      </c>
      <c r="D23" s="13">
        <v>2205</v>
      </c>
      <c r="E23" s="14">
        <v>-0.28843537414965997</v>
      </c>
    </row>
    <row r="24" spans="1:5" ht="16.7" customHeight="1" x14ac:dyDescent="0.25">
      <c r="A24" s="11" t="s">
        <v>32</v>
      </c>
      <c r="B24" s="19"/>
      <c r="C24" s="16">
        <v>60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8069</v>
      </c>
      <c r="D27" s="13">
        <v>7808</v>
      </c>
      <c r="E27" s="14">
        <v>3.3427254098360698E-2</v>
      </c>
    </row>
    <row r="28" spans="1:5" x14ac:dyDescent="0.25">
      <c r="A28" s="189" t="s">
        <v>35</v>
      </c>
      <c r="B28" s="12" t="s">
        <v>36</v>
      </c>
      <c r="C28" s="13">
        <v>1441</v>
      </c>
      <c r="D28" s="13">
        <v>1563</v>
      </c>
      <c r="E28" s="14">
        <v>-7.8055022392834295E-2</v>
      </c>
    </row>
    <row r="29" spans="1:5" x14ac:dyDescent="0.25">
      <c r="A29" s="190"/>
      <c r="B29" s="12" t="s">
        <v>37</v>
      </c>
      <c r="C29" s="13">
        <v>1087</v>
      </c>
      <c r="D29" s="13">
        <v>1022</v>
      </c>
      <c r="E29" s="14">
        <v>6.3600782778864995E-2</v>
      </c>
    </row>
    <row r="30" spans="1:5" x14ac:dyDescent="0.25">
      <c r="A30" s="190"/>
      <c r="B30" s="12" t="s">
        <v>38</v>
      </c>
      <c r="C30" s="13">
        <v>661</v>
      </c>
      <c r="D30" s="13">
        <v>626</v>
      </c>
      <c r="E30" s="14">
        <v>5.5910543130990399E-2</v>
      </c>
    </row>
    <row r="31" spans="1:5" x14ac:dyDescent="0.25">
      <c r="A31" s="190"/>
      <c r="B31" s="12" t="s">
        <v>39</v>
      </c>
      <c r="C31" s="13">
        <v>390</v>
      </c>
      <c r="D31" s="13">
        <v>668</v>
      </c>
      <c r="E31" s="14">
        <v>-0.41616766467065902</v>
      </c>
    </row>
    <row r="32" spans="1:5" x14ac:dyDescent="0.25">
      <c r="A32" s="191"/>
      <c r="B32" s="15" t="s">
        <v>40</v>
      </c>
      <c r="C32" s="16">
        <v>4490</v>
      </c>
      <c r="D32" s="16">
        <v>3929</v>
      </c>
      <c r="E32" s="17">
        <v>0.14278442351743401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12735</v>
      </c>
      <c r="D35" s="13">
        <v>12774</v>
      </c>
      <c r="E35" s="14">
        <v>-3.0530765617660899E-3</v>
      </c>
    </row>
    <row r="36" spans="1:5" ht="16.7" customHeight="1" x14ac:dyDescent="0.25">
      <c r="A36" s="11" t="s">
        <v>43</v>
      </c>
      <c r="B36" s="19"/>
      <c r="C36" s="16">
        <v>9551</v>
      </c>
      <c r="D36" s="16">
        <v>4893</v>
      </c>
      <c r="E36" s="17">
        <v>0.95197220519108905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623</v>
      </c>
      <c r="D39" s="13">
        <v>591</v>
      </c>
      <c r="E39" s="14">
        <v>5.4145516074450097E-2</v>
      </c>
    </row>
    <row r="40" spans="1:5" x14ac:dyDescent="0.25">
      <c r="A40" s="190"/>
      <c r="B40" s="12" t="s">
        <v>46</v>
      </c>
      <c r="C40" s="13">
        <v>74</v>
      </c>
      <c r="D40" s="13">
        <v>76</v>
      </c>
      <c r="E40" s="14">
        <v>-2.6315789473684199E-2</v>
      </c>
    </row>
    <row r="41" spans="1:5" x14ac:dyDescent="0.25">
      <c r="A41" s="190"/>
      <c r="B41" s="12" t="s">
        <v>47</v>
      </c>
      <c r="C41" s="13">
        <v>3122</v>
      </c>
      <c r="D41" s="13">
        <v>3240</v>
      </c>
      <c r="E41" s="14">
        <v>-3.6419753086419801E-2</v>
      </c>
    </row>
    <row r="42" spans="1:5" x14ac:dyDescent="0.25">
      <c r="A42" s="191"/>
      <c r="B42" s="12" t="s">
        <v>19</v>
      </c>
      <c r="C42" s="13">
        <v>406</v>
      </c>
      <c r="D42" s="13">
        <v>623</v>
      </c>
      <c r="E42" s="14">
        <v>-0.348314606741573</v>
      </c>
    </row>
    <row r="43" spans="1:5" x14ac:dyDescent="0.25">
      <c r="A43" s="189" t="s">
        <v>48</v>
      </c>
      <c r="B43" s="12" t="s">
        <v>49</v>
      </c>
      <c r="C43" s="13">
        <v>2342</v>
      </c>
      <c r="D43" s="13">
        <v>2266</v>
      </c>
      <c r="E43" s="14">
        <v>3.3539276257722898E-2</v>
      </c>
    </row>
    <row r="44" spans="1:5" x14ac:dyDescent="0.25">
      <c r="A44" s="190"/>
      <c r="B44" s="12" t="s">
        <v>50</v>
      </c>
      <c r="C44" s="13">
        <v>116</v>
      </c>
      <c r="D44" s="13">
        <v>149</v>
      </c>
      <c r="E44" s="14">
        <v>-0.221476510067114</v>
      </c>
    </row>
    <row r="45" spans="1:5" x14ac:dyDescent="0.25">
      <c r="A45" s="190"/>
      <c r="B45" s="12" t="s">
        <v>51</v>
      </c>
      <c r="C45" s="13">
        <v>587</v>
      </c>
      <c r="D45" s="13">
        <v>583</v>
      </c>
      <c r="E45" s="14">
        <v>6.8610634648370496E-3</v>
      </c>
    </row>
    <row r="46" spans="1:5" x14ac:dyDescent="0.25">
      <c r="A46" s="191"/>
      <c r="B46" s="15" t="s">
        <v>52</v>
      </c>
      <c r="C46" s="16">
        <v>294</v>
      </c>
      <c r="D46" s="16">
        <v>286</v>
      </c>
      <c r="E46" s="17">
        <v>2.7972027972028E-2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41</v>
      </c>
      <c r="D49" s="13">
        <v>50</v>
      </c>
      <c r="E49" s="14">
        <v>-0.18</v>
      </c>
    </row>
    <row r="50" spans="1:5" x14ac:dyDescent="0.25">
      <c r="A50" s="19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190"/>
      <c r="B51" s="12" t="s">
        <v>15</v>
      </c>
      <c r="C51" s="13">
        <v>8</v>
      </c>
      <c r="D51" s="13">
        <v>13</v>
      </c>
      <c r="E51" s="14">
        <v>-0.38461538461538503</v>
      </c>
    </row>
    <row r="52" spans="1:5" x14ac:dyDescent="0.25">
      <c r="A52" s="190"/>
      <c r="B52" s="12" t="s">
        <v>19</v>
      </c>
      <c r="C52" s="13">
        <v>7</v>
      </c>
      <c r="D52" s="13">
        <v>8</v>
      </c>
      <c r="E52" s="14">
        <v>-0.125</v>
      </c>
    </row>
    <row r="53" spans="1:5" x14ac:dyDescent="0.25">
      <c r="A53" s="190"/>
      <c r="B53" s="12" t="s">
        <v>55</v>
      </c>
      <c r="C53" s="13">
        <v>39</v>
      </c>
      <c r="D53" s="13">
        <v>55</v>
      </c>
      <c r="E53" s="14">
        <v>-0.29090909090909101</v>
      </c>
    </row>
    <row r="54" spans="1:5" x14ac:dyDescent="0.25">
      <c r="A54" s="191"/>
      <c r="B54" s="12" t="s">
        <v>56</v>
      </c>
      <c r="C54" s="13">
        <v>3</v>
      </c>
      <c r="D54" s="13">
        <v>1</v>
      </c>
      <c r="E54" s="14">
        <v>2</v>
      </c>
    </row>
    <row r="55" spans="1:5" x14ac:dyDescent="0.25">
      <c r="A55" s="189" t="s">
        <v>57</v>
      </c>
      <c r="B55" s="12" t="s">
        <v>58</v>
      </c>
      <c r="C55" s="13">
        <v>34</v>
      </c>
      <c r="D55" s="13">
        <v>47</v>
      </c>
      <c r="E55" s="14">
        <v>-0.27659574468085102</v>
      </c>
    </row>
    <row r="56" spans="1:5" x14ac:dyDescent="0.25">
      <c r="A56" s="190"/>
      <c r="B56" s="12" t="s">
        <v>51</v>
      </c>
      <c r="C56" s="13">
        <v>4</v>
      </c>
      <c r="D56" s="13">
        <v>4</v>
      </c>
      <c r="E56" s="14">
        <v>0</v>
      </c>
    </row>
    <row r="57" spans="1:5" x14ac:dyDescent="0.25">
      <c r="A57" s="191"/>
      <c r="B57" s="15" t="s">
        <v>59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16</v>
      </c>
      <c r="D64" s="13">
        <v>13</v>
      </c>
      <c r="E64" s="14">
        <v>0.230769230769231</v>
      </c>
    </row>
    <row r="65" spans="1:5" x14ac:dyDescent="0.25">
      <c r="A65" s="196"/>
      <c r="B65" s="12" t="s">
        <v>51</v>
      </c>
      <c r="C65" s="13">
        <v>0</v>
      </c>
      <c r="D65" s="13">
        <v>1</v>
      </c>
      <c r="E65" s="14">
        <v>-1</v>
      </c>
    </row>
    <row r="66" spans="1:5" x14ac:dyDescent="0.25">
      <c r="A66" s="196"/>
      <c r="B66" s="12" t="s">
        <v>58</v>
      </c>
      <c r="C66" s="13">
        <v>12</v>
      </c>
      <c r="D66" s="13">
        <v>13</v>
      </c>
      <c r="E66" s="14">
        <v>-7.69230769230769E-2</v>
      </c>
    </row>
    <row r="67" spans="1:5" x14ac:dyDescent="0.25">
      <c r="A67" s="196"/>
      <c r="B67" s="12" t="s">
        <v>63</v>
      </c>
      <c r="C67" s="13">
        <v>16</v>
      </c>
      <c r="D67" s="13">
        <v>10</v>
      </c>
      <c r="E67" s="14">
        <v>0.6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4436</v>
      </c>
      <c r="D71" s="13">
        <v>4893</v>
      </c>
      <c r="E71" s="14">
        <v>-9.3398732883711394E-2</v>
      </c>
    </row>
    <row r="72" spans="1:5" x14ac:dyDescent="0.25">
      <c r="A72" s="191"/>
      <c r="B72" s="12" t="s">
        <v>68</v>
      </c>
      <c r="C72" s="13">
        <v>604</v>
      </c>
      <c r="D72" s="13">
        <v>1516</v>
      </c>
      <c r="E72" s="14">
        <v>-0.60158311345646398</v>
      </c>
    </row>
    <row r="73" spans="1:5" x14ac:dyDescent="0.25">
      <c r="A73" s="189" t="s">
        <v>69</v>
      </c>
      <c r="B73" s="12" t="s">
        <v>67</v>
      </c>
      <c r="C73" s="13">
        <v>2695</v>
      </c>
      <c r="D73" s="13">
        <v>2812</v>
      </c>
      <c r="E73" s="14">
        <v>-4.16073968705548E-2</v>
      </c>
    </row>
    <row r="74" spans="1:5" x14ac:dyDescent="0.25">
      <c r="A74" s="191"/>
      <c r="B74" s="12" t="s">
        <v>68</v>
      </c>
      <c r="C74" s="13">
        <v>434</v>
      </c>
      <c r="D74" s="13">
        <v>901</v>
      </c>
      <c r="E74" s="14">
        <v>-0.518312985571587</v>
      </c>
    </row>
    <row r="75" spans="1:5" x14ac:dyDescent="0.25">
      <c r="A75" s="189" t="s">
        <v>70</v>
      </c>
      <c r="B75" s="12" t="s">
        <v>67</v>
      </c>
      <c r="C75" s="13">
        <v>249</v>
      </c>
      <c r="D75" s="13">
        <v>261</v>
      </c>
      <c r="E75" s="14">
        <v>-4.5977011494252901E-2</v>
      </c>
    </row>
    <row r="76" spans="1:5" x14ac:dyDescent="0.25">
      <c r="A76" s="191"/>
      <c r="B76" s="12" t="s">
        <v>68</v>
      </c>
      <c r="C76" s="13">
        <v>40</v>
      </c>
      <c r="D76" s="13">
        <v>38</v>
      </c>
      <c r="E76" s="14">
        <v>5.2631578947368397E-2</v>
      </c>
    </row>
    <row r="77" spans="1:5" x14ac:dyDescent="0.25">
      <c r="A77" s="189" t="s">
        <v>71</v>
      </c>
      <c r="B77" s="12" t="s">
        <v>67</v>
      </c>
      <c r="C77" s="21"/>
      <c r="D77" s="21"/>
      <c r="E77" s="14">
        <v>0</v>
      </c>
    </row>
    <row r="78" spans="1:5" x14ac:dyDescent="0.25">
      <c r="A78" s="191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3648</v>
      </c>
      <c r="D81" s="13">
        <v>3412</v>
      </c>
      <c r="E81" s="14">
        <v>6.9167643610785506E-2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3414</v>
      </c>
      <c r="D85" s="13">
        <v>1983</v>
      </c>
      <c r="E85" s="14">
        <v>0.721633888048411</v>
      </c>
    </row>
    <row r="86" spans="1:5" ht="16.7" customHeight="1" x14ac:dyDescent="0.25">
      <c r="A86" s="11" t="s">
        <v>76</v>
      </c>
      <c r="B86" s="18"/>
      <c r="C86" s="21"/>
      <c r="D86" s="13">
        <v>1980</v>
      </c>
      <c r="E86" s="14">
        <v>0</v>
      </c>
    </row>
    <row r="87" spans="1:5" ht="16.7" customHeight="1" x14ac:dyDescent="0.25">
      <c r="A87" s="11" t="s">
        <v>73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1462</v>
      </c>
      <c r="D90" s="13">
        <v>1377</v>
      </c>
      <c r="E90" s="14">
        <v>6.1728395061728399E-2</v>
      </c>
    </row>
    <row r="91" spans="1:5" x14ac:dyDescent="0.25">
      <c r="A91" s="190"/>
      <c r="B91" s="12" t="s">
        <v>79</v>
      </c>
      <c r="C91" s="13">
        <v>657</v>
      </c>
      <c r="D91" s="13">
        <v>628</v>
      </c>
      <c r="E91" s="14">
        <v>4.6178343949044597E-2</v>
      </c>
    </row>
    <row r="92" spans="1:5" x14ac:dyDescent="0.25">
      <c r="A92" s="191"/>
      <c r="B92" s="12" t="s">
        <v>80</v>
      </c>
      <c r="C92" s="13">
        <v>92</v>
      </c>
      <c r="D92" s="13">
        <v>94</v>
      </c>
      <c r="E92" s="14">
        <v>-2.1276595744680899E-2</v>
      </c>
    </row>
    <row r="93" spans="1:5" x14ac:dyDescent="0.25">
      <c r="A93" s="189" t="s">
        <v>76</v>
      </c>
      <c r="B93" s="12" t="s">
        <v>81</v>
      </c>
      <c r="C93" s="13">
        <v>142</v>
      </c>
      <c r="D93" s="13">
        <v>104</v>
      </c>
      <c r="E93" s="14">
        <v>0.36538461538461497</v>
      </c>
    </row>
    <row r="94" spans="1:5" x14ac:dyDescent="0.25">
      <c r="A94" s="191"/>
      <c r="B94" s="12" t="s">
        <v>80</v>
      </c>
      <c r="C94" s="13">
        <v>342</v>
      </c>
      <c r="D94" s="13">
        <v>469</v>
      </c>
      <c r="E94" s="14">
        <v>-0.27078891257995702</v>
      </c>
    </row>
    <row r="95" spans="1:5" ht="16.7" customHeight="1" x14ac:dyDescent="0.25">
      <c r="A95" s="11" t="s">
        <v>73</v>
      </c>
      <c r="B95" s="19"/>
      <c r="C95" s="16">
        <v>10</v>
      </c>
      <c r="D95" s="16">
        <v>7</v>
      </c>
      <c r="E95" s="17">
        <v>0.42857142857142899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84</v>
      </c>
      <c r="D98" s="13">
        <v>113</v>
      </c>
      <c r="E98" s="14">
        <v>-0.25663716814159299</v>
      </c>
    </row>
    <row r="99" spans="1:5" x14ac:dyDescent="0.25">
      <c r="A99" s="190"/>
      <c r="B99" s="12" t="s">
        <v>79</v>
      </c>
      <c r="C99" s="13">
        <v>101</v>
      </c>
      <c r="D99" s="13">
        <v>97</v>
      </c>
      <c r="E99" s="14">
        <v>4.1237113402061903E-2</v>
      </c>
    </row>
    <row r="100" spans="1:5" x14ac:dyDescent="0.25">
      <c r="A100" s="191"/>
      <c r="B100" s="12" t="s">
        <v>80</v>
      </c>
      <c r="C100" s="13">
        <v>9</v>
      </c>
      <c r="D100" s="13">
        <v>18</v>
      </c>
      <c r="E100" s="14">
        <v>-0.5</v>
      </c>
    </row>
    <row r="101" spans="1:5" x14ac:dyDescent="0.25">
      <c r="A101" s="189" t="s">
        <v>76</v>
      </c>
      <c r="B101" s="12" t="s">
        <v>81</v>
      </c>
      <c r="C101" s="13">
        <v>13</v>
      </c>
      <c r="D101" s="13">
        <v>3</v>
      </c>
      <c r="E101" s="14">
        <v>3.3333333333333299</v>
      </c>
    </row>
    <row r="102" spans="1:5" x14ac:dyDescent="0.25">
      <c r="A102" s="191"/>
      <c r="B102" s="12" t="s">
        <v>80</v>
      </c>
      <c r="C102" s="13">
        <v>12</v>
      </c>
      <c r="D102" s="13">
        <v>17</v>
      </c>
      <c r="E102" s="14">
        <v>-0.29411764705882398</v>
      </c>
    </row>
    <row r="103" spans="1:5" ht="16.7" customHeight="1" x14ac:dyDescent="0.25">
      <c r="A103" s="11" t="s">
        <v>73</v>
      </c>
      <c r="B103" s="19"/>
      <c r="C103" s="16">
        <v>7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21"/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21"/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0</v>
      </c>
      <c r="D108" s="21"/>
      <c r="E108" s="14">
        <v>0</v>
      </c>
    </row>
    <row r="109" spans="1:5" x14ac:dyDescent="0.25">
      <c r="A109" s="191"/>
      <c r="B109" s="12" t="s">
        <v>86</v>
      </c>
      <c r="C109" s="13">
        <v>935</v>
      </c>
      <c r="D109" s="13">
        <v>995</v>
      </c>
      <c r="E109" s="14">
        <v>-6.0301507537688398E-2</v>
      </c>
    </row>
    <row r="110" spans="1:5" x14ac:dyDescent="0.25">
      <c r="A110" s="189" t="s">
        <v>88</v>
      </c>
      <c r="B110" s="12" t="s">
        <v>85</v>
      </c>
      <c r="C110" s="13">
        <v>0</v>
      </c>
      <c r="D110" s="21"/>
      <c r="E110" s="14">
        <v>0</v>
      </c>
    </row>
    <row r="111" spans="1:5" x14ac:dyDescent="0.25">
      <c r="A111" s="191"/>
      <c r="B111" s="12" t="s">
        <v>86</v>
      </c>
      <c r="C111" s="13">
        <v>6787</v>
      </c>
      <c r="D111" s="13">
        <v>8849</v>
      </c>
      <c r="E111" s="14">
        <v>-0.233020680302859</v>
      </c>
    </row>
    <row r="112" spans="1:5" x14ac:dyDescent="0.25">
      <c r="A112" s="189" t="s">
        <v>89</v>
      </c>
      <c r="B112" s="12" t="s">
        <v>85</v>
      </c>
      <c r="C112" s="13">
        <v>0</v>
      </c>
      <c r="D112" s="21"/>
      <c r="E112" s="14">
        <v>0</v>
      </c>
    </row>
    <row r="113" spans="1:5" x14ac:dyDescent="0.25">
      <c r="A113" s="191"/>
      <c r="B113" s="15" t="s">
        <v>86</v>
      </c>
      <c r="C113" s="16">
        <v>2648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233</v>
      </c>
      <c r="D116" s="13">
        <v>213</v>
      </c>
      <c r="E116" s="14">
        <v>9.3896713615023497E-2</v>
      </c>
    </row>
    <row r="117" spans="1:5" x14ac:dyDescent="0.25">
      <c r="A117" s="191"/>
      <c r="B117" s="12" t="s">
        <v>93</v>
      </c>
      <c r="C117" s="13">
        <v>13</v>
      </c>
      <c r="D117" s="13">
        <v>13</v>
      </c>
      <c r="E117" s="14">
        <v>0</v>
      </c>
    </row>
    <row r="118" spans="1:5" x14ac:dyDescent="0.25">
      <c r="A118" s="189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1"/>
      <c r="B119" s="12" t="s">
        <v>93</v>
      </c>
      <c r="C119" s="13">
        <v>1</v>
      </c>
      <c r="D119" s="13">
        <v>1</v>
      </c>
      <c r="E119" s="14">
        <v>0</v>
      </c>
    </row>
    <row r="120" spans="1:5" x14ac:dyDescent="0.25">
      <c r="A120" s="189" t="s">
        <v>95</v>
      </c>
      <c r="B120" s="12" t="s">
        <v>92</v>
      </c>
      <c r="C120" s="13">
        <v>5</v>
      </c>
      <c r="D120" s="13">
        <v>4</v>
      </c>
      <c r="E120" s="14">
        <v>0.25</v>
      </c>
    </row>
    <row r="121" spans="1:5" x14ac:dyDescent="0.25">
      <c r="A121" s="191"/>
      <c r="B121" s="15" t="s">
        <v>96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390</v>
      </c>
      <c r="D124" s="13">
        <v>402</v>
      </c>
      <c r="E124" s="14">
        <v>-2.9850746268656699E-2</v>
      </c>
    </row>
    <row r="125" spans="1:5" x14ac:dyDescent="0.25">
      <c r="A125" s="189" t="s">
        <v>99</v>
      </c>
      <c r="B125" s="12" t="s">
        <v>100</v>
      </c>
      <c r="C125" s="13">
        <v>18</v>
      </c>
      <c r="D125" s="13">
        <v>15</v>
      </c>
      <c r="E125" s="14">
        <v>0.2</v>
      </c>
    </row>
    <row r="126" spans="1:5" x14ac:dyDescent="0.25">
      <c r="A126" s="190"/>
      <c r="B126" s="12" t="s">
        <v>101</v>
      </c>
      <c r="C126" s="13">
        <v>95</v>
      </c>
      <c r="D126" s="13">
        <v>211</v>
      </c>
      <c r="E126" s="14">
        <v>-0.54976303317535502</v>
      </c>
    </row>
    <row r="127" spans="1:5" x14ac:dyDescent="0.25">
      <c r="A127" s="190"/>
      <c r="B127" s="12" t="s">
        <v>102</v>
      </c>
      <c r="C127" s="13">
        <v>32</v>
      </c>
      <c r="D127" s="13">
        <v>12</v>
      </c>
      <c r="E127" s="14">
        <v>1.6666666666666701</v>
      </c>
    </row>
    <row r="128" spans="1:5" x14ac:dyDescent="0.25">
      <c r="A128" s="190"/>
      <c r="B128" s="12" t="s">
        <v>103</v>
      </c>
      <c r="C128" s="13">
        <v>0</v>
      </c>
      <c r="D128" s="13">
        <v>3</v>
      </c>
      <c r="E128" s="14">
        <v>-1</v>
      </c>
    </row>
    <row r="129" spans="1:5" x14ac:dyDescent="0.25">
      <c r="A129" s="190"/>
      <c r="B129" s="12" t="s">
        <v>104</v>
      </c>
      <c r="C129" s="13">
        <v>129</v>
      </c>
      <c r="D129" s="13">
        <v>152</v>
      </c>
      <c r="E129" s="14">
        <v>-0.15131578947368399</v>
      </c>
    </row>
    <row r="130" spans="1:5" x14ac:dyDescent="0.25">
      <c r="A130" s="191"/>
      <c r="B130" s="12" t="s">
        <v>105</v>
      </c>
      <c r="C130" s="13">
        <v>3</v>
      </c>
      <c r="D130" s="13">
        <v>9</v>
      </c>
      <c r="E130" s="14">
        <v>-0.66666666666666696</v>
      </c>
    </row>
    <row r="131" spans="1:5" x14ac:dyDescent="0.25">
      <c r="A131" s="189" t="s">
        <v>106</v>
      </c>
      <c r="B131" s="12" t="s">
        <v>107</v>
      </c>
      <c r="C131" s="13">
        <v>190</v>
      </c>
      <c r="D131" s="13">
        <v>166</v>
      </c>
      <c r="E131" s="14">
        <v>0.14457831325301199</v>
      </c>
    </row>
    <row r="132" spans="1:5" x14ac:dyDescent="0.25">
      <c r="A132" s="191"/>
      <c r="B132" s="12" t="s">
        <v>108</v>
      </c>
      <c r="C132" s="13">
        <v>201</v>
      </c>
      <c r="D132" s="13">
        <v>240</v>
      </c>
      <c r="E132" s="14">
        <v>-0.16250000000000001</v>
      </c>
    </row>
    <row r="133" spans="1:5" x14ac:dyDescent="0.25">
      <c r="A133" s="189" t="s">
        <v>109</v>
      </c>
      <c r="B133" s="12" t="s">
        <v>15</v>
      </c>
      <c r="C133" s="13">
        <v>96</v>
      </c>
      <c r="D133" s="13">
        <v>100</v>
      </c>
      <c r="E133" s="14">
        <v>-0.04</v>
      </c>
    </row>
    <row r="134" spans="1:5" x14ac:dyDescent="0.25">
      <c r="A134" s="191"/>
      <c r="B134" s="12" t="s">
        <v>19</v>
      </c>
      <c r="C134" s="13">
        <v>44</v>
      </c>
      <c r="D134" s="13">
        <v>96</v>
      </c>
      <c r="E134" s="14">
        <v>-0.54166666666666696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565</v>
      </c>
      <c r="D138" s="13">
        <v>1359</v>
      </c>
      <c r="E138" s="14">
        <v>-0.58425312729948498</v>
      </c>
    </row>
    <row r="139" spans="1:5" x14ac:dyDescent="0.25">
      <c r="A139" s="190"/>
      <c r="B139" s="12" t="s">
        <v>114</v>
      </c>
      <c r="C139" s="13">
        <v>320</v>
      </c>
      <c r="D139" s="13">
        <v>353</v>
      </c>
      <c r="E139" s="14">
        <v>-9.3484419263456103E-2</v>
      </c>
    </row>
    <row r="140" spans="1:5" x14ac:dyDescent="0.25">
      <c r="A140" s="190"/>
      <c r="B140" s="12" t="s">
        <v>115</v>
      </c>
      <c r="C140" s="13">
        <v>521</v>
      </c>
      <c r="D140" s="13">
        <v>576</v>
      </c>
      <c r="E140" s="14">
        <v>-9.5486111111111105E-2</v>
      </c>
    </row>
    <row r="141" spans="1:5" x14ac:dyDescent="0.25">
      <c r="A141" s="190"/>
      <c r="B141" s="12" t="s">
        <v>116</v>
      </c>
      <c r="C141" s="13">
        <v>286</v>
      </c>
      <c r="D141" s="13">
        <v>330</v>
      </c>
      <c r="E141" s="14">
        <v>-0.133333333333333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19</v>
      </c>
      <c r="D143" s="13">
        <v>28</v>
      </c>
      <c r="E143" s="14">
        <v>-0.32142857142857101</v>
      </c>
    </row>
    <row r="144" spans="1:5" x14ac:dyDescent="0.25">
      <c r="A144" s="190"/>
      <c r="B144" s="12" t="s">
        <v>119</v>
      </c>
      <c r="C144" s="13">
        <v>2272</v>
      </c>
      <c r="D144" s="13">
        <v>2621</v>
      </c>
      <c r="E144" s="14">
        <v>-0.13315528424265499</v>
      </c>
    </row>
    <row r="145" spans="1:5" x14ac:dyDescent="0.25">
      <c r="A145" s="190"/>
      <c r="B145" s="12" t="s">
        <v>120</v>
      </c>
      <c r="C145" s="13">
        <v>0</v>
      </c>
      <c r="D145" s="13">
        <v>2</v>
      </c>
      <c r="E145" s="14">
        <v>-1</v>
      </c>
    </row>
    <row r="146" spans="1:5" x14ac:dyDescent="0.25">
      <c r="A146" s="190"/>
      <c r="B146" s="12" t="s">
        <v>121</v>
      </c>
      <c r="C146" s="13">
        <v>319</v>
      </c>
      <c r="D146" s="13">
        <v>394</v>
      </c>
      <c r="E146" s="14">
        <v>-0.19035532994923901</v>
      </c>
    </row>
    <row r="147" spans="1:5" x14ac:dyDescent="0.25">
      <c r="A147" s="190"/>
      <c r="B147" s="12" t="s">
        <v>122</v>
      </c>
      <c r="C147" s="13">
        <v>1431</v>
      </c>
      <c r="D147" s="13">
        <v>1799</v>
      </c>
      <c r="E147" s="14">
        <v>-0.20455808782657001</v>
      </c>
    </row>
    <row r="148" spans="1:5" x14ac:dyDescent="0.25">
      <c r="A148" s="190"/>
      <c r="B148" s="12" t="s">
        <v>123</v>
      </c>
      <c r="C148" s="13">
        <v>19</v>
      </c>
      <c r="D148" s="13">
        <v>17</v>
      </c>
      <c r="E148" s="14">
        <v>0.11764705882352899</v>
      </c>
    </row>
    <row r="149" spans="1:5" x14ac:dyDescent="0.25">
      <c r="A149" s="190"/>
      <c r="B149" s="12" t="s">
        <v>124</v>
      </c>
      <c r="C149" s="13">
        <v>294</v>
      </c>
      <c r="D149" s="13">
        <v>337</v>
      </c>
      <c r="E149" s="14">
        <v>-0.12759643916913899</v>
      </c>
    </row>
    <row r="150" spans="1:5" x14ac:dyDescent="0.25">
      <c r="A150" s="190"/>
      <c r="B150" s="12" t="s">
        <v>125</v>
      </c>
      <c r="C150" s="13">
        <v>4</v>
      </c>
      <c r="D150" s="13">
        <v>3</v>
      </c>
      <c r="E150" s="14">
        <v>0.33333333333333298</v>
      </c>
    </row>
    <row r="151" spans="1:5" x14ac:dyDescent="0.25">
      <c r="A151" s="190"/>
      <c r="B151" s="12" t="s">
        <v>126</v>
      </c>
      <c r="C151" s="13">
        <v>3</v>
      </c>
      <c r="D151" s="13">
        <v>0</v>
      </c>
      <c r="E151" s="14">
        <v>0</v>
      </c>
    </row>
    <row r="152" spans="1:5" x14ac:dyDescent="0.25">
      <c r="A152" s="190"/>
      <c r="B152" s="12" t="s">
        <v>127</v>
      </c>
      <c r="C152" s="13">
        <v>4</v>
      </c>
      <c r="D152" s="13">
        <v>4</v>
      </c>
      <c r="E152" s="14">
        <v>0</v>
      </c>
    </row>
    <row r="153" spans="1:5" x14ac:dyDescent="0.25">
      <c r="A153" s="190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7</v>
      </c>
      <c r="D154" s="13">
        <v>27</v>
      </c>
      <c r="E154" s="14">
        <v>-0.74074074074074103</v>
      </c>
    </row>
    <row r="155" spans="1:5" x14ac:dyDescent="0.25">
      <c r="A155" s="191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858</v>
      </c>
      <c r="D156" s="13">
        <v>904</v>
      </c>
      <c r="E156" s="14">
        <v>-5.0884955752212399E-2</v>
      </c>
    </row>
    <row r="157" spans="1:5" x14ac:dyDescent="0.25">
      <c r="A157" s="190"/>
      <c r="B157" s="12" t="s">
        <v>114</v>
      </c>
      <c r="C157" s="13">
        <v>424</v>
      </c>
      <c r="D157" s="13">
        <v>374</v>
      </c>
      <c r="E157" s="14">
        <v>0.13368983957219299</v>
      </c>
    </row>
    <row r="158" spans="1:5" x14ac:dyDescent="0.25">
      <c r="A158" s="190"/>
      <c r="B158" s="12" t="s">
        <v>115</v>
      </c>
      <c r="C158" s="13">
        <v>646</v>
      </c>
      <c r="D158" s="13">
        <v>820</v>
      </c>
      <c r="E158" s="14">
        <v>-0.21219512195122001</v>
      </c>
    </row>
    <row r="159" spans="1:5" x14ac:dyDescent="0.25">
      <c r="A159" s="190"/>
      <c r="B159" s="12" t="s">
        <v>116</v>
      </c>
      <c r="C159" s="13">
        <v>386</v>
      </c>
      <c r="D159" s="13">
        <v>418</v>
      </c>
      <c r="E159" s="14">
        <v>-7.6555023923445001E-2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28</v>
      </c>
      <c r="D161" s="13">
        <v>28</v>
      </c>
      <c r="E161" s="14">
        <v>0</v>
      </c>
    </row>
    <row r="162" spans="1:5" x14ac:dyDescent="0.25">
      <c r="A162" s="190"/>
      <c r="B162" s="12" t="s">
        <v>119</v>
      </c>
      <c r="C162" s="13">
        <v>342</v>
      </c>
      <c r="D162" s="13">
        <v>115</v>
      </c>
      <c r="E162" s="14">
        <v>1.9739130434782599</v>
      </c>
    </row>
    <row r="163" spans="1:5" x14ac:dyDescent="0.25">
      <c r="A163" s="190"/>
      <c r="B163" s="12" t="s">
        <v>120</v>
      </c>
      <c r="C163" s="13">
        <v>0</v>
      </c>
      <c r="D163" s="13">
        <v>5</v>
      </c>
      <c r="E163" s="14">
        <v>-1</v>
      </c>
    </row>
    <row r="164" spans="1:5" x14ac:dyDescent="0.25">
      <c r="A164" s="190"/>
      <c r="B164" s="12" t="s">
        <v>121</v>
      </c>
      <c r="C164" s="13">
        <v>526</v>
      </c>
      <c r="D164" s="13">
        <v>473</v>
      </c>
      <c r="E164" s="14">
        <v>0.112050739957717</v>
      </c>
    </row>
    <row r="165" spans="1:5" x14ac:dyDescent="0.25">
      <c r="A165" s="190"/>
      <c r="B165" s="12" t="s">
        <v>122</v>
      </c>
      <c r="C165" s="13">
        <v>1388</v>
      </c>
      <c r="D165" s="13">
        <v>1760</v>
      </c>
      <c r="E165" s="14">
        <v>-0.211363636363636</v>
      </c>
    </row>
    <row r="166" spans="1:5" x14ac:dyDescent="0.25">
      <c r="A166" s="190"/>
      <c r="B166" s="12" t="s">
        <v>123</v>
      </c>
      <c r="C166" s="13">
        <v>2</v>
      </c>
      <c r="D166" s="13">
        <v>5</v>
      </c>
      <c r="E166" s="14">
        <v>-0.6</v>
      </c>
    </row>
    <row r="167" spans="1:5" x14ac:dyDescent="0.25">
      <c r="A167" s="190"/>
      <c r="B167" s="12" t="s">
        <v>124</v>
      </c>
      <c r="C167" s="13">
        <v>12</v>
      </c>
      <c r="D167" s="13">
        <v>0</v>
      </c>
      <c r="E167" s="14">
        <v>0</v>
      </c>
    </row>
    <row r="168" spans="1:5" x14ac:dyDescent="0.25">
      <c r="A168" s="190"/>
      <c r="B168" s="12" t="s">
        <v>125</v>
      </c>
      <c r="C168" s="13">
        <v>4</v>
      </c>
      <c r="D168" s="13">
        <v>1</v>
      </c>
      <c r="E168" s="14">
        <v>3</v>
      </c>
    </row>
    <row r="169" spans="1:5" x14ac:dyDescent="0.25">
      <c r="A169" s="190"/>
      <c r="B169" s="12" t="s">
        <v>126</v>
      </c>
      <c r="C169" s="13">
        <v>3</v>
      </c>
      <c r="D169" s="13">
        <v>0</v>
      </c>
      <c r="E169" s="14">
        <v>0</v>
      </c>
    </row>
    <row r="170" spans="1:5" x14ac:dyDescent="0.25">
      <c r="A170" s="190"/>
      <c r="B170" s="12" t="s">
        <v>127</v>
      </c>
      <c r="C170" s="13">
        <v>4</v>
      </c>
      <c r="D170" s="13">
        <v>9</v>
      </c>
      <c r="E170" s="14">
        <v>-0.55555555555555602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7</v>
      </c>
      <c r="D172" s="13">
        <v>4</v>
      </c>
      <c r="E172" s="14">
        <v>0.75</v>
      </c>
    </row>
    <row r="173" spans="1:5" x14ac:dyDescent="0.25">
      <c r="A173" s="191"/>
      <c r="B173" s="15" t="s">
        <v>130</v>
      </c>
      <c r="C173" s="16">
        <v>0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2430</v>
      </c>
      <c r="D176" s="13">
        <v>2234</v>
      </c>
      <c r="E176" s="14">
        <v>8.7735004476275705E-2</v>
      </c>
    </row>
    <row r="177" spans="1:5" ht="16.7" customHeight="1" x14ac:dyDescent="0.25">
      <c r="A177" s="11" t="s">
        <v>134</v>
      </c>
      <c r="B177" s="18"/>
      <c r="C177" s="13">
        <v>1015</v>
      </c>
      <c r="D177" s="13">
        <v>1682</v>
      </c>
      <c r="E177" s="14">
        <v>-0.39655172413793099</v>
      </c>
    </row>
    <row r="178" spans="1:5" ht="16.7" customHeight="1" x14ac:dyDescent="0.25">
      <c r="A178" s="11" t="s">
        <v>135</v>
      </c>
      <c r="B178" s="19"/>
      <c r="C178" s="16">
        <v>1025</v>
      </c>
      <c r="D178" s="16">
        <v>1012</v>
      </c>
      <c r="E178" s="17">
        <v>1.28458498023715E-2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353</v>
      </c>
      <c r="D181" s="13">
        <v>328</v>
      </c>
      <c r="E181" s="14">
        <v>7.6219512195122005E-2</v>
      </c>
    </row>
    <row r="182" spans="1:5" x14ac:dyDescent="0.25">
      <c r="A182" s="190"/>
      <c r="B182" s="12" t="s">
        <v>15</v>
      </c>
      <c r="C182" s="13">
        <v>124</v>
      </c>
      <c r="D182" s="13">
        <v>119</v>
      </c>
      <c r="E182" s="14">
        <v>4.20168067226891E-2</v>
      </c>
    </row>
    <row r="183" spans="1:5" x14ac:dyDescent="0.25">
      <c r="A183" s="191"/>
      <c r="B183" s="12" t="s">
        <v>19</v>
      </c>
      <c r="C183" s="13">
        <v>113</v>
      </c>
      <c r="D183" s="13">
        <v>124</v>
      </c>
      <c r="E183" s="14">
        <v>-8.8709677419354802E-2</v>
      </c>
    </row>
    <row r="184" spans="1:5" x14ac:dyDescent="0.25">
      <c r="A184" s="189" t="s">
        <v>139</v>
      </c>
      <c r="B184" s="12" t="s">
        <v>140</v>
      </c>
      <c r="C184" s="13">
        <v>149</v>
      </c>
      <c r="D184" s="13">
        <v>122</v>
      </c>
      <c r="E184" s="14">
        <v>0.22131147540983601</v>
      </c>
    </row>
    <row r="185" spans="1:5" x14ac:dyDescent="0.25">
      <c r="A185" s="190"/>
      <c r="B185" s="12" t="s">
        <v>141</v>
      </c>
      <c r="C185" s="13">
        <v>259</v>
      </c>
      <c r="D185" s="13">
        <v>118</v>
      </c>
      <c r="E185" s="14">
        <v>1.1949152542372901</v>
      </c>
    </row>
    <row r="186" spans="1:5" x14ac:dyDescent="0.25">
      <c r="A186" s="191"/>
      <c r="B186" s="12" t="s">
        <v>142</v>
      </c>
      <c r="C186" s="13">
        <v>2</v>
      </c>
      <c r="D186" s="13">
        <v>0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0</v>
      </c>
      <c r="D187" s="22"/>
      <c r="E187" s="17">
        <v>0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104</v>
      </c>
      <c r="D190" s="13">
        <v>109</v>
      </c>
      <c r="E190" s="14">
        <v>-4.5871559633027498E-2</v>
      </c>
    </row>
    <row r="191" spans="1:5" x14ac:dyDescent="0.25">
      <c r="A191" s="189" t="s">
        <v>146</v>
      </c>
      <c r="B191" s="12" t="s">
        <v>147</v>
      </c>
      <c r="C191" s="13">
        <v>7</v>
      </c>
      <c r="D191" s="13">
        <v>20</v>
      </c>
      <c r="E191" s="14">
        <v>-0.65</v>
      </c>
    </row>
    <row r="192" spans="1:5" x14ac:dyDescent="0.25">
      <c r="A192" s="190"/>
      <c r="B192" s="12" t="s">
        <v>148</v>
      </c>
      <c r="C192" s="13">
        <v>6</v>
      </c>
      <c r="D192" s="13">
        <v>3</v>
      </c>
      <c r="E192" s="14">
        <v>1</v>
      </c>
    </row>
    <row r="193" spans="1:5" x14ac:dyDescent="0.25">
      <c r="A193" s="191"/>
      <c r="B193" s="12" t="s">
        <v>149</v>
      </c>
      <c r="C193" s="13">
        <v>1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26</v>
      </c>
      <c r="D195" s="13">
        <v>11</v>
      </c>
      <c r="E195" s="14">
        <v>1.36363636363636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15</v>
      </c>
      <c r="E196" s="17">
        <v>-1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105</v>
      </c>
      <c r="D199" s="13">
        <v>74</v>
      </c>
      <c r="E199" s="14">
        <v>0.41891891891891903</v>
      </c>
    </row>
    <row r="200" spans="1:5" x14ac:dyDescent="0.25">
      <c r="A200" s="189" t="s">
        <v>63</v>
      </c>
      <c r="B200" s="12" t="s">
        <v>154</v>
      </c>
      <c r="C200" s="13">
        <v>29</v>
      </c>
      <c r="D200" s="13">
        <v>31</v>
      </c>
      <c r="E200" s="14">
        <v>-6.4516129032258104E-2</v>
      </c>
    </row>
    <row r="201" spans="1:5" x14ac:dyDescent="0.25">
      <c r="A201" s="191"/>
      <c r="B201" s="12" t="s">
        <v>105</v>
      </c>
      <c r="C201" s="13">
        <v>151</v>
      </c>
      <c r="D201" s="13">
        <v>474</v>
      </c>
      <c r="E201" s="14">
        <v>-0.68143459915611804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0</v>
      </c>
      <c r="D207" s="13">
        <v>7</v>
      </c>
      <c r="E207" s="14">
        <v>-1</v>
      </c>
    </row>
    <row r="208" spans="1:5" x14ac:dyDescent="0.25">
      <c r="A208" s="191"/>
      <c r="B208" s="12" t="s">
        <v>161</v>
      </c>
      <c r="C208" s="13">
        <v>0</v>
      </c>
      <c r="D208" s="13">
        <v>62</v>
      </c>
      <c r="E208" s="14">
        <v>-1</v>
      </c>
    </row>
    <row r="209" spans="1:5" ht="16.7" customHeight="1" x14ac:dyDescent="0.25">
      <c r="A209" s="11" t="s">
        <v>162</v>
      </c>
      <c r="B209" s="18"/>
      <c r="C209" s="13">
        <v>6</v>
      </c>
      <c r="D209" s="13">
        <v>0</v>
      </c>
      <c r="E209" s="14">
        <v>0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21"/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21"/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22"/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0</v>
      </c>
      <c r="D218" s="13">
        <v>0</v>
      </c>
      <c r="E218" s="23">
        <v>0</v>
      </c>
    </row>
    <row r="219" spans="1:5" x14ac:dyDescent="0.25">
      <c r="A219" s="190"/>
      <c r="B219" s="12" t="s">
        <v>172</v>
      </c>
      <c r="C219" s="13">
        <v>0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25</v>
      </c>
      <c r="D220" s="13">
        <v>31</v>
      </c>
      <c r="E220" s="23">
        <v>80</v>
      </c>
    </row>
    <row r="221" spans="1:5" x14ac:dyDescent="0.25">
      <c r="A221" s="190"/>
      <c r="B221" s="12" t="s">
        <v>174</v>
      </c>
      <c r="C221" s="13">
        <v>49</v>
      </c>
      <c r="D221" s="13">
        <v>50</v>
      </c>
      <c r="E221" s="23">
        <v>6</v>
      </c>
    </row>
    <row r="222" spans="1:5" x14ac:dyDescent="0.25">
      <c r="A222" s="190"/>
      <c r="B222" s="12" t="s">
        <v>175</v>
      </c>
      <c r="C222" s="13">
        <v>627</v>
      </c>
      <c r="D222" s="13">
        <v>742</v>
      </c>
      <c r="E222" s="23">
        <v>1373</v>
      </c>
    </row>
    <row r="223" spans="1:5" x14ac:dyDescent="0.25">
      <c r="A223" s="190"/>
      <c r="B223" s="12" t="s">
        <v>176</v>
      </c>
      <c r="C223" s="13">
        <v>792</v>
      </c>
      <c r="D223" s="13">
        <v>871</v>
      </c>
      <c r="E223" s="23">
        <v>17</v>
      </c>
    </row>
    <row r="224" spans="1:5" x14ac:dyDescent="0.25">
      <c r="A224" s="190"/>
      <c r="B224" s="12" t="s">
        <v>177</v>
      </c>
      <c r="C224" s="13">
        <v>1131</v>
      </c>
      <c r="D224" s="13">
        <v>1316</v>
      </c>
      <c r="E224" s="23">
        <v>1439</v>
      </c>
    </row>
    <row r="225" spans="1:5" x14ac:dyDescent="0.25">
      <c r="A225" s="190"/>
      <c r="B225" s="12" t="s">
        <v>178</v>
      </c>
      <c r="C225" s="13">
        <v>791</v>
      </c>
      <c r="D225" s="13">
        <v>882</v>
      </c>
      <c r="E225" s="23">
        <v>31</v>
      </c>
    </row>
    <row r="226" spans="1:5" x14ac:dyDescent="0.25">
      <c r="A226" s="190"/>
      <c r="B226" s="12" t="s">
        <v>179</v>
      </c>
      <c r="C226" s="13">
        <v>2</v>
      </c>
      <c r="D226" s="13">
        <v>2</v>
      </c>
      <c r="E226" s="23">
        <v>1</v>
      </c>
    </row>
    <row r="227" spans="1:5" x14ac:dyDescent="0.25">
      <c r="A227" s="190"/>
      <c r="B227" s="12" t="s">
        <v>180</v>
      </c>
      <c r="C227" s="13">
        <v>8</v>
      </c>
      <c r="D227" s="13">
        <v>8</v>
      </c>
      <c r="E227" s="23">
        <v>123</v>
      </c>
    </row>
    <row r="228" spans="1:5" x14ac:dyDescent="0.25">
      <c r="A228" s="190"/>
      <c r="B228" s="12" t="s">
        <v>181</v>
      </c>
      <c r="C228" s="13">
        <v>984</v>
      </c>
      <c r="D228" s="13">
        <v>1188</v>
      </c>
      <c r="E228" s="23">
        <v>1769</v>
      </c>
    </row>
    <row r="229" spans="1:5" x14ac:dyDescent="0.25">
      <c r="A229" s="190"/>
      <c r="B229" s="12" t="s">
        <v>182</v>
      </c>
      <c r="C229" s="13">
        <v>198</v>
      </c>
      <c r="D229" s="13">
        <v>234</v>
      </c>
      <c r="E229" s="23">
        <v>113</v>
      </c>
    </row>
    <row r="230" spans="1:5" x14ac:dyDescent="0.25">
      <c r="A230" s="190"/>
      <c r="B230" s="12" t="s">
        <v>183</v>
      </c>
      <c r="C230" s="13">
        <v>0</v>
      </c>
      <c r="D230" s="13">
        <v>0</v>
      </c>
      <c r="E230" s="23">
        <v>0</v>
      </c>
    </row>
    <row r="231" spans="1:5" x14ac:dyDescent="0.25">
      <c r="A231" s="190"/>
      <c r="B231" s="12" t="s">
        <v>184</v>
      </c>
      <c r="C231" s="13">
        <v>32</v>
      </c>
      <c r="D231" s="13">
        <v>36</v>
      </c>
      <c r="E231" s="23">
        <v>435</v>
      </c>
    </row>
    <row r="232" spans="1:5" x14ac:dyDescent="0.25">
      <c r="A232" s="191"/>
      <c r="B232" s="12" t="s">
        <v>185</v>
      </c>
      <c r="C232" s="13">
        <v>4</v>
      </c>
      <c r="D232" s="13">
        <v>5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4643</v>
      </c>
      <c r="D233" s="24">
        <v>5365</v>
      </c>
      <c r="E233" s="25">
        <v>5387</v>
      </c>
    </row>
    <row r="234" spans="1:5" x14ac:dyDescent="0.25">
      <c r="A234" s="189" t="s">
        <v>187</v>
      </c>
      <c r="B234" s="12" t="s">
        <v>188</v>
      </c>
      <c r="C234" s="13">
        <v>0</v>
      </c>
      <c r="D234" s="13">
        <v>10</v>
      </c>
      <c r="E234" s="23">
        <v>0</v>
      </c>
    </row>
    <row r="235" spans="1:5" x14ac:dyDescent="0.25">
      <c r="A235" s="190"/>
      <c r="B235" s="12" t="s">
        <v>189</v>
      </c>
      <c r="C235" s="13">
        <v>0</v>
      </c>
      <c r="D235" s="13">
        <v>141</v>
      </c>
      <c r="E235" s="23">
        <v>0</v>
      </c>
    </row>
    <row r="236" spans="1:5" x14ac:dyDescent="0.25">
      <c r="A236" s="191"/>
      <c r="B236" s="12" t="s">
        <v>190</v>
      </c>
      <c r="C236" s="13">
        <v>131</v>
      </c>
      <c r="D236" s="13">
        <v>156</v>
      </c>
      <c r="E236" s="23">
        <v>74</v>
      </c>
    </row>
    <row r="237" spans="1:5" ht="16.7" customHeight="1" x14ac:dyDescent="0.25">
      <c r="A237" s="192" t="s">
        <v>186</v>
      </c>
      <c r="B237" s="193"/>
      <c r="C237" s="24">
        <v>131</v>
      </c>
      <c r="D237" s="24">
        <v>307</v>
      </c>
      <c r="E237" s="25">
        <v>74</v>
      </c>
    </row>
    <row r="238" spans="1:5" x14ac:dyDescent="0.25">
      <c r="A238" s="189" t="s">
        <v>191</v>
      </c>
      <c r="B238" s="12" t="s">
        <v>192</v>
      </c>
      <c r="C238" s="13">
        <v>5</v>
      </c>
      <c r="D238" s="13">
        <v>11</v>
      </c>
      <c r="E238" s="23">
        <v>46</v>
      </c>
    </row>
    <row r="239" spans="1:5" x14ac:dyDescent="0.25">
      <c r="A239" s="190"/>
      <c r="B239" s="12" t="s">
        <v>193</v>
      </c>
      <c r="C239" s="13">
        <v>11</v>
      </c>
      <c r="D239" s="13">
        <v>0</v>
      </c>
      <c r="E239" s="23">
        <v>0</v>
      </c>
    </row>
    <row r="240" spans="1:5" x14ac:dyDescent="0.25">
      <c r="A240" s="190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0"/>
      <c r="B241" s="12" t="s">
        <v>195</v>
      </c>
      <c r="C241" s="13">
        <v>0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48</v>
      </c>
      <c r="D242" s="13">
        <v>57</v>
      </c>
      <c r="E242" s="23">
        <v>7</v>
      </c>
    </row>
    <row r="243" spans="1:5" x14ac:dyDescent="0.25">
      <c r="A243" s="190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13</v>
      </c>
      <c r="D245" s="13">
        <v>47</v>
      </c>
      <c r="E245" s="23">
        <v>6</v>
      </c>
    </row>
    <row r="246" spans="1:5" x14ac:dyDescent="0.25">
      <c r="A246" s="190"/>
      <c r="B246" s="12" t="s">
        <v>200</v>
      </c>
      <c r="C246" s="13">
        <v>0</v>
      </c>
      <c r="D246" s="13">
        <v>0</v>
      </c>
      <c r="E246" s="23">
        <v>0</v>
      </c>
    </row>
    <row r="247" spans="1:5" x14ac:dyDescent="0.25">
      <c r="A247" s="190"/>
      <c r="B247" s="12" t="s">
        <v>201</v>
      </c>
      <c r="C247" s="13">
        <v>0</v>
      </c>
      <c r="D247" s="13">
        <v>0</v>
      </c>
      <c r="E247" s="23">
        <v>0</v>
      </c>
    </row>
    <row r="248" spans="1:5" x14ac:dyDescent="0.25">
      <c r="A248" s="190"/>
      <c r="B248" s="12" t="s">
        <v>202</v>
      </c>
      <c r="C248" s="13">
        <v>0</v>
      </c>
      <c r="D248" s="13">
        <v>0</v>
      </c>
      <c r="E248" s="23">
        <v>0</v>
      </c>
    </row>
    <row r="249" spans="1:5" x14ac:dyDescent="0.25">
      <c r="A249" s="190"/>
      <c r="B249" s="12" t="s">
        <v>203</v>
      </c>
      <c r="C249" s="13">
        <v>0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2</v>
      </c>
      <c r="D251" s="13">
        <v>2</v>
      </c>
      <c r="E251" s="23">
        <v>0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0</v>
      </c>
      <c r="E255" s="23">
        <v>0</v>
      </c>
    </row>
    <row r="256" spans="1:5" x14ac:dyDescent="0.25">
      <c r="A256" s="190"/>
      <c r="B256" s="12" t="s">
        <v>210</v>
      </c>
      <c r="C256" s="13">
        <v>0</v>
      </c>
      <c r="D256" s="13">
        <v>0</v>
      </c>
      <c r="E256" s="23">
        <v>0</v>
      </c>
    </row>
    <row r="257" spans="1:5" x14ac:dyDescent="0.25">
      <c r="A257" s="190"/>
      <c r="B257" s="12" t="s">
        <v>211</v>
      </c>
      <c r="C257" s="13">
        <v>0</v>
      </c>
      <c r="D257" s="13">
        <v>0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40</v>
      </c>
      <c r="D259" s="13">
        <v>54</v>
      </c>
      <c r="E259" s="23">
        <v>29</v>
      </c>
    </row>
    <row r="260" spans="1:5" x14ac:dyDescent="0.25">
      <c r="A260" s="190"/>
      <c r="B260" s="12" t="s">
        <v>214</v>
      </c>
      <c r="C260" s="13">
        <v>0</v>
      </c>
      <c r="D260" s="13">
        <v>0</v>
      </c>
      <c r="E260" s="23">
        <v>0</v>
      </c>
    </row>
    <row r="261" spans="1:5" x14ac:dyDescent="0.25">
      <c r="A261" s="190"/>
      <c r="B261" s="12" t="s">
        <v>215</v>
      </c>
      <c r="C261" s="13">
        <v>1</v>
      </c>
      <c r="D261" s="13">
        <v>1</v>
      </c>
      <c r="E261" s="23">
        <v>1</v>
      </c>
    </row>
    <row r="262" spans="1:5" x14ac:dyDescent="0.25">
      <c r="A262" s="190"/>
      <c r="B262" s="12" t="s">
        <v>216</v>
      </c>
      <c r="C262" s="13">
        <v>0</v>
      </c>
      <c r="D262" s="13">
        <v>0</v>
      </c>
      <c r="E262" s="23">
        <v>0</v>
      </c>
    </row>
    <row r="263" spans="1:5" x14ac:dyDescent="0.25">
      <c r="A263" s="190"/>
      <c r="B263" s="12" t="s">
        <v>217</v>
      </c>
      <c r="C263" s="13">
        <v>0</v>
      </c>
      <c r="D263" s="13">
        <v>0</v>
      </c>
      <c r="E263" s="23">
        <v>0</v>
      </c>
    </row>
    <row r="264" spans="1:5" x14ac:dyDescent="0.25">
      <c r="A264" s="190"/>
      <c r="B264" s="12" t="s">
        <v>218</v>
      </c>
      <c r="C264" s="13">
        <v>0</v>
      </c>
      <c r="D264" s="13">
        <v>0</v>
      </c>
      <c r="E264" s="23">
        <v>0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0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0"/>
      <c r="B268" s="12" t="s">
        <v>222</v>
      </c>
      <c r="C268" s="13">
        <v>0</v>
      </c>
      <c r="D268" s="13">
        <v>0</v>
      </c>
      <c r="E268" s="23">
        <v>0</v>
      </c>
    </row>
    <row r="269" spans="1:5" x14ac:dyDescent="0.25">
      <c r="A269" s="190"/>
      <c r="B269" s="12" t="s">
        <v>223</v>
      </c>
      <c r="C269" s="13">
        <v>0</v>
      </c>
      <c r="D269" s="13">
        <v>0</v>
      </c>
      <c r="E269" s="23">
        <v>0</v>
      </c>
    </row>
    <row r="270" spans="1:5" x14ac:dyDescent="0.25">
      <c r="A270" s="191"/>
      <c r="B270" s="12" t="s">
        <v>224</v>
      </c>
      <c r="C270" s="13">
        <v>0</v>
      </c>
      <c r="D270" s="13">
        <v>561</v>
      </c>
      <c r="E270" s="23">
        <v>0</v>
      </c>
    </row>
    <row r="271" spans="1:5" ht="16.7" customHeight="1" x14ac:dyDescent="0.25">
      <c r="A271" s="192" t="s">
        <v>186</v>
      </c>
      <c r="B271" s="193"/>
      <c r="C271" s="24">
        <v>120</v>
      </c>
      <c r="D271" s="24">
        <v>733</v>
      </c>
      <c r="E271" s="25">
        <v>89</v>
      </c>
    </row>
    <row r="272" spans="1:5" ht="16.7" customHeight="1" x14ac:dyDescent="0.25">
      <c r="A272" s="11" t="s">
        <v>225</v>
      </c>
      <c r="B272" s="12" t="s">
        <v>226</v>
      </c>
      <c r="C272" s="13">
        <v>10</v>
      </c>
      <c r="D272" s="13">
        <v>10</v>
      </c>
      <c r="E272" s="23">
        <v>21</v>
      </c>
    </row>
    <row r="273" spans="1:5" ht="16.7" customHeight="1" x14ac:dyDescent="0.25">
      <c r="A273" s="192" t="s">
        <v>186</v>
      </c>
      <c r="B273" s="193"/>
      <c r="C273" s="24">
        <v>10</v>
      </c>
      <c r="D273" s="24">
        <v>10</v>
      </c>
      <c r="E273" s="25">
        <v>21</v>
      </c>
    </row>
    <row r="274" spans="1:5" x14ac:dyDescent="0.25">
      <c r="A274" s="189" t="s">
        <v>227</v>
      </c>
      <c r="B274" s="12" t="s">
        <v>228</v>
      </c>
      <c r="C274" s="13">
        <v>0</v>
      </c>
      <c r="D274" s="13">
        <v>0</v>
      </c>
      <c r="E274" s="23">
        <v>0</v>
      </c>
    </row>
    <row r="275" spans="1:5" x14ac:dyDescent="0.25">
      <c r="A275" s="190"/>
      <c r="B275" s="12" t="s">
        <v>229</v>
      </c>
      <c r="C275" s="13">
        <v>0</v>
      </c>
      <c r="D275" s="13">
        <v>0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0</v>
      </c>
      <c r="D277" s="13">
        <v>0</v>
      </c>
      <c r="E277" s="23">
        <v>0</v>
      </c>
    </row>
    <row r="278" spans="1:5" x14ac:dyDescent="0.25">
      <c r="A278" s="190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0</v>
      </c>
      <c r="D283" s="24">
        <v>0</v>
      </c>
      <c r="E283" s="25">
        <v>0</v>
      </c>
    </row>
    <row r="284" spans="1:5" x14ac:dyDescent="0.25">
      <c r="A284" s="189" t="s">
        <v>237</v>
      </c>
      <c r="B284" s="12" t="s">
        <v>238</v>
      </c>
      <c r="C284" s="13">
        <v>0</v>
      </c>
      <c r="D284" s="13">
        <v>0</v>
      </c>
      <c r="E284" s="23">
        <v>0</v>
      </c>
    </row>
    <row r="285" spans="1:5" x14ac:dyDescent="0.25">
      <c r="A285" s="190"/>
      <c r="B285" s="12" t="s">
        <v>239</v>
      </c>
      <c r="C285" s="13">
        <v>0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0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0</v>
      </c>
      <c r="D288" s="13">
        <v>0</v>
      </c>
      <c r="E288" s="23">
        <v>0</v>
      </c>
    </row>
    <row r="289" spans="1:5" x14ac:dyDescent="0.25">
      <c r="A289" s="190"/>
      <c r="B289" s="12" t="s">
        <v>242</v>
      </c>
      <c r="C289" s="13">
        <v>3</v>
      </c>
      <c r="D289" s="13">
        <v>3</v>
      </c>
      <c r="E289" s="23">
        <v>6</v>
      </c>
    </row>
    <row r="290" spans="1:5" x14ac:dyDescent="0.25">
      <c r="A290" s="190"/>
      <c r="B290" s="12" t="s">
        <v>243</v>
      </c>
      <c r="C290" s="13">
        <v>2</v>
      </c>
      <c r="D290" s="13">
        <v>2</v>
      </c>
      <c r="E290" s="23">
        <v>3</v>
      </c>
    </row>
    <row r="291" spans="1:5" x14ac:dyDescent="0.25">
      <c r="A291" s="190"/>
      <c r="B291" s="12" t="s">
        <v>244</v>
      </c>
      <c r="C291" s="13">
        <v>0</v>
      </c>
      <c r="D291" s="13">
        <v>0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2</v>
      </c>
      <c r="D293" s="13">
        <v>2</v>
      </c>
      <c r="E293" s="23">
        <v>3</v>
      </c>
    </row>
    <row r="294" spans="1:5" x14ac:dyDescent="0.25">
      <c r="A294" s="190"/>
      <c r="B294" s="12" t="s">
        <v>247</v>
      </c>
      <c r="C294" s="13">
        <v>0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0</v>
      </c>
      <c r="D296" s="13">
        <v>200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7</v>
      </c>
      <c r="D299" s="24">
        <v>207</v>
      </c>
      <c r="E299" s="25">
        <v>12</v>
      </c>
    </row>
    <row r="300" spans="1:5" x14ac:dyDescent="0.25">
      <c r="A300" s="189" t="s">
        <v>252</v>
      </c>
      <c r="B300" s="12" t="s">
        <v>253</v>
      </c>
      <c r="C300" s="13">
        <v>88</v>
      </c>
      <c r="D300" s="13">
        <v>97</v>
      </c>
      <c r="E300" s="23">
        <v>90</v>
      </c>
    </row>
    <row r="301" spans="1:5" x14ac:dyDescent="0.25">
      <c r="A301" s="190"/>
      <c r="B301" s="12" t="s">
        <v>254</v>
      </c>
      <c r="C301" s="13">
        <v>38</v>
      </c>
      <c r="D301" s="13">
        <v>43</v>
      </c>
      <c r="E301" s="23">
        <v>0</v>
      </c>
    </row>
    <row r="302" spans="1:5" x14ac:dyDescent="0.25">
      <c r="A302" s="191"/>
      <c r="B302" s="12" t="s">
        <v>255</v>
      </c>
      <c r="C302" s="13">
        <v>88</v>
      </c>
      <c r="D302" s="13">
        <v>97</v>
      </c>
      <c r="E302" s="23">
        <v>90</v>
      </c>
    </row>
    <row r="303" spans="1:5" ht="16.7" customHeight="1" x14ac:dyDescent="0.25">
      <c r="A303" s="192" t="s">
        <v>186</v>
      </c>
      <c r="B303" s="193"/>
      <c r="C303" s="24">
        <v>214</v>
      </c>
      <c r="D303" s="24">
        <v>237</v>
      </c>
      <c r="E303" s="25">
        <v>180</v>
      </c>
    </row>
    <row r="304" spans="1:5" x14ac:dyDescent="0.25">
      <c r="A304" s="189" t="s">
        <v>256</v>
      </c>
      <c r="B304" s="12" t="s">
        <v>257</v>
      </c>
      <c r="C304" s="13">
        <v>5</v>
      </c>
      <c r="D304" s="13">
        <v>5</v>
      </c>
      <c r="E304" s="23">
        <v>0</v>
      </c>
    </row>
    <row r="305" spans="1:5" x14ac:dyDescent="0.25">
      <c r="A305" s="190"/>
      <c r="B305" s="12" t="s">
        <v>258</v>
      </c>
      <c r="C305" s="13">
        <v>573</v>
      </c>
      <c r="D305" s="13">
        <v>599</v>
      </c>
      <c r="E305" s="23">
        <v>0</v>
      </c>
    </row>
    <row r="306" spans="1:5" x14ac:dyDescent="0.25">
      <c r="A306" s="191"/>
      <c r="B306" s="12" t="s">
        <v>259</v>
      </c>
      <c r="C306" s="13">
        <v>1</v>
      </c>
      <c r="D306" s="13">
        <v>1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579</v>
      </c>
      <c r="D307" s="24">
        <v>605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0</v>
      </c>
      <c r="D309" s="13">
        <v>0</v>
      </c>
      <c r="E309" s="23">
        <v>0</v>
      </c>
    </row>
    <row r="310" spans="1:5" x14ac:dyDescent="0.25">
      <c r="A310" s="190"/>
      <c r="B310" s="12" t="s">
        <v>263</v>
      </c>
      <c r="C310" s="13">
        <v>0</v>
      </c>
      <c r="D310" s="13">
        <v>0</v>
      </c>
      <c r="E310" s="23">
        <v>0</v>
      </c>
    </row>
    <row r="311" spans="1:5" x14ac:dyDescent="0.25">
      <c r="A311" s="190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0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0</v>
      </c>
      <c r="D314" s="13">
        <v>50</v>
      </c>
      <c r="E314" s="23">
        <v>18</v>
      </c>
    </row>
    <row r="315" spans="1:5" x14ac:dyDescent="0.25">
      <c r="A315" s="190"/>
      <c r="B315" s="12" t="s">
        <v>267</v>
      </c>
      <c r="C315" s="13">
        <v>0</v>
      </c>
      <c r="D315" s="13">
        <v>0</v>
      </c>
      <c r="E315" s="23">
        <v>0</v>
      </c>
    </row>
    <row r="316" spans="1:5" x14ac:dyDescent="0.25">
      <c r="A316" s="190"/>
      <c r="B316" s="12" t="s">
        <v>268</v>
      </c>
      <c r="C316" s="13">
        <v>0</v>
      </c>
      <c r="D316" s="13">
        <v>0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0</v>
      </c>
      <c r="D321" s="24">
        <v>50</v>
      </c>
      <c r="E321" s="25">
        <v>18</v>
      </c>
    </row>
    <row r="322" spans="1:5" x14ac:dyDescent="0.25">
      <c r="A322" s="189" t="s">
        <v>273</v>
      </c>
      <c r="B322" s="12" t="s">
        <v>274</v>
      </c>
      <c r="C322" s="13">
        <v>0</v>
      </c>
      <c r="D322" s="13">
        <v>0</v>
      </c>
      <c r="E322" s="23">
        <v>0</v>
      </c>
    </row>
    <row r="323" spans="1:5" x14ac:dyDescent="0.25">
      <c r="A323" s="190"/>
      <c r="B323" s="12" t="s">
        <v>275</v>
      </c>
      <c r="C323" s="13">
        <v>0</v>
      </c>
      <c r="D323" s="13">
        <v>0</v>
      </c>
      <c r="E323" s="23">
        <v>0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0</v>
      </c>
      <c r="D325" s="13">
        <v>0</v>
      </c>
      <c r="E325" s="23">
        <v>0</v>
      </c>
    </row>
    <row r="326" spans="1:5" x14ac:dyDescent="0.25">
      <c r="A326" s="190"/>
      <c r="B326" s="12" t="s">
        <v>200</v>
      </c>
      <c r="C326" s="13">
        <v>17</v>
      </c>
      <c r="D326" s="13">
        <v>0</v>
      </c>
      <c r="E326" s="23">
        <v>0</v>
      </c>
    </row>
    <row r="327" spans="1:5" x14ac:dyDescent="0.25">
      <c r="A327" s="190"/>
      <c r="B327" s="12" t="s">
        <v>201</v>
      </c>
      <c r="C327" s="13">
        <v>0</v>
      </c>
      <c r="D327" s="13">
        <v>0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0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4</v>
      </c>
      <c r="D334" s="13">
        <v>0</v>
      </c>
      <c r="E334" s="23">
        <v>0</v>
      </c>
    </row>
    <row r="335" spans="1:5" x14ac:dyDescent="0.25">
      <c r="A335" s="190"/>
      <c r="B335" s="12" t="s">
        <v>280</v>
      </c>
      <c r="C335" s="13">
        <v>1709</v>
      </c>
      <c r="D335" s="13">
        <v>2586</v>
      </c>
      <c r="E335" s="23">
        <v>1031</v>
      </c>
    </row>
    <row r="336" spans="1:5" x14ac:dyDescent="0.25">
      <c r="A336" s="190"/>
      <c r="B336" s="12" t="s">
        <v>281</v>
      </c>
      <c r="C336" s="13">
        <v>2021</v>
      </c>
      <c r="D336" s="13">
        <v>2468</v>
      </c>
      <c r="E336" s="23">
        <v>10</v>
      </c>
    </row>
    <row r="337" spans="1:5" x14ac:dyDescent="0.25">
      <c r="A337" s="190"/>
      <c r="B337" s="12" t="s">
        <v>282</v>
      </c>
      <c r="C337" s="13">
        <v>0</v>
      </c>
      <c r="D337" s="13">
        <v>0</v>
      </c>
      <c r="E337" s="23">
        <v>0</v>
      </c>
    </row>
    <row r="338" spans="1:5" x14ac:dyDescent="0.25">
      <c r="A338" s="190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0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0"/>
      <c r="B340" s="12" t="s">
        <v>284</v>
      </c>
      <c r="C340" s="13">
        <v>0</v>
      </c>
      <c r="D340" s="13">
        <v>0</v>
      </c>
      <c r="E340" s="23">
        <v>0</v>
      </c>
    </row>
    <row r="341" spans="1:5" x14ac:dyDescent="0.25">
      <c r="A341" s="190"/>
      <c r="B341" s="12" t="s">
        <v>285</v>
      </c>
      <c r="C341" s="13">
        <v>0</v>
      </c>
      <c r="D341" s="13">
        <v>0</v>
      </c>
      <c r="E341" s="23">
        <v>0</v>
      </c>
    </row>
    <row r="342" spans="1:5" x14ac:dyDescent="0.25">
      <c r="A342" s="190"/>
      <c r="B342" s="12" t="s">
        <v>221</v>
      </c>
      <c r="C342" s="13">
        <v>0</v>
      </c>
      <c r="D342" s="13">
        <v>0</v>
      </c>
      <c r="E342" s="23">
        <v>0</v>
      </c>
    </row>
    <row r="343" spans="1:5" x14ac:dyDescent="0.25">
      <c r="A343" s="191"/>
      <c r="B343" s="12" t="s">
        <v>224</v>
      </c>
      <c r="C343" s="13">
        <v>0</v>
      </c>
      <c r="D343" s="13">
        <v>0</v>
      </c>
      <c r="E343" s="23">
        <v>0</v>
      </c>
    </row>
    <row r="344" spans="1:5" ht="16.7" customHeight="1" x14ac:dyDescent="0.25">
      <c r="A344" s="192" t="s">
        <v>186</v>
      </c>
      <c r="B344" s="193"/>
      <c r="C344" s="26">
        <v>3751</v>
      </c>
      <c r="D344" s="26">
        <v>5054</v>
      </c>
      <c r="E344" s="27">
        <v>1041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8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907</v>
      </c>
      <c r="G2" s="98" t="s">
        <v>933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905</v>
      </c>
      <c r="N2" s="98" t="s">
        <v>905</v>
      </c>
      <c r="O2" s="98" t="s">
        <v>905</v>
      </c>
      <c r="P2" s="98" t="s">
        <v>950</v>
      </c>
      <c r="Q2" s="98" t="s">
        <v>950</v>
      </c>
      <c r="R2" s="98" t="s">
        <v>704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C2" s="98" t="s">
        <v>803</v>
      </c>
      <c r="AD2" s="98" t="s">
        <v>473</v>
      </c>
      <c r="AE2" s="98" t="s">
        <v>845</v>
      </c>
      <c r="AF2" s="98" t="s">
        <v>748</v>
      </c>
      <c r="AI2" s="98" t="s">
        <v>173</v>
      </c>
      <c r="AL2" s="98" t="s">
        <v>473</v>
      </c>
      <c r="AM2" s="98" t="s">
        <v>473</v>
      </c>
      <c r="AN2" s="98" t="s">
        <v>473</v>
      </c>
      <c r="AO2" s="98" t="s">
        <v>473</v>
      </c>
      <c r="AT2" s="98" t="s">
        <v>473</v>
      </c>
      <c r="AV2" s="98" t="s">
        <v>473</v>
      </c>
      <c r="AW2" s="98" t="s">
        <v>845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F3" s="98" t="s">
        <v>639</v>
      </c>
      <c r="G3" s="98" t="s">
        <v>906</v>
      </c>
      <c r="H3" s="98" t="s">
        <v>906</v>
      </c>
      <c r="I3" s="98" t="s">
        <v>906</v>
      </c>
      <c r="J3" s="98" t="s">
        <v>907</v>
      </c>
      <c r="K3" s="98" t="s">
        <v>274</v>
      </c>
      <c r="L3" s="98" t="s">
        <v>906</v>
      </c>
      <c r="M3" s="98" t="s">
        <v>907</v>
      </c>
      <c r="N3" s="98" t="s">
        <v>907</v>
      </c>
      <c r="O3" s="98" t="s">
        <v>906</v>
      </c>
      <c r="P3" s="98" t="s">
        <v>907</v>
      </c>
      <c r="Q3" s="98" t="s">
        <v>907</v>
      </c>
      <c r="R3" s="98" t="s">
        <v>705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C3" s="98" t="s">
        <v>804</v>
      </c>
      <c r="AD3" s="98" t="s">
        <v>474</v>
      </c>
      <c r="AE3" s="98" t="s">
        <v>846</v>
      </c>
      <c r="AF3" s="98" t="s">
        <v>855</v>
      </c>
      <c r="AI3" s="98" t="s">
        <v>174</v>
      </c>
      <c r="AL3" s="98" t="s">
        <v>474</v>
      </c>
      <c r="AM3" s="98" t="s">
        <v>474</v>
      </c>
      <c r="AN3" s="98" t="s">
        <v>474</v>
      </c>
      <c r="AO3" s="98" t="s">
        <v>474</v>
      </c>
      <c r="AT3" s="98" t="s">
        <v>475</v>
      </c>
      <c r="AV3" s="98" t="s">
        <v>474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907</v>
      </c>
      <c r="F4" s="98" t="s">
        <v>935</v>
      </c>
      <c r="G4" s="98" t="s">
        <v>907</v>
      </c>
      <c r="H4" s="98" t="s">
        <v>907</v>
      </c>
      <c r="I4" s="98" t="s">
        <v>907</v>
      </c>
      <c r="J4" s="98" t="s">
        <v>909</v>
      </c>
      <c r="K4" s="98" t="s">
        <v>906</v>
      </c>
      <c r="L4" s="98" t="s">
        <v>909</v>
      </c>
      <c r="M4" s="98" t="s">
        <v>910</v>
      </c>
      <c r="N4" s="98" t="s">
        <v>911</v>
      </c>
      <c r="O4" s="98" t="s">
        <v>907</v>
      </c>
      <c r="P4" s="98" t="s">
        <v>951</v>
      </c>
      <c r="Q4" s="98" t="s">
        <v>951</v>
      </c>
      <c r="R4" s="98" t="s">
        <v>706</v>
      </c>
      <c r="S4" s="98" t="s">
        <v>951</v>
      </c>
      <c r="T4" s="98" t="s">
        <v>951</v>
      </c>
      <c r="U4" s="98" t="s">
        <v>705</v>
      </c>
      <c r="V4" s="98" t="s">
        <v>27</v>
      </c>
      <c r="W4" s="98" t="s">
        <v>1035</v>
      </c>
      <c r="AA4" s="98" t="s">
        <v>792</v>
      </c>
      <c r="AB4" s="98" t="s">
        <v>801</v>
      </c>
      <c r="AC4" s="98" t="s">
        <v>805</v>
      </c>
      <c r="AD4" s="98" t="s">
        <v>475</v>
      </c>
      <c r="AE4" s="98" t="s">
        <v>847</v>
      </c>
      <c r="AF4" s="98" t="s">
        <v>856</v>
      </c>
      <c r="AI4" s="98" t="s">
        <v>175</v>
      </c>
      <c r="AL4" s="98" t="s">
        <v>475</v>
      </c>
      <c r="AM4" s="98" t="s">
        <v>475</v>
      </c>
      <c r="AN4" s="98" t="s">
        <v>475</v>
      </c>
      <c r="AO4" s="98" t="s">
        <v>475</v>
      </c>
      <c r="AT4" s="98" t="s">
        <v>478</v>
      </c>
      <c r="AV4" s="98" t="s">
        <v>475</v>
      </c>
    </row>
    <row r="5" spans="1:50" x14ac:dyDescent="0.2">
      <c r="A5" s="98" t="s">
        <v>694</v>
      </c>
      <c r="B5" s="98" t="s">
        <v>104</v>
      </c>
      <c r="C5" s="98" t="s">
        <v>146</v>
      </c>
      <c r="D5" s="98" t="s">
        <v>909</v>
      </c>
      <c r="E5" s="98" t="s">
        <v>909</v>
      </c>
      <c r="F5" s="98" t="s">
        <v>916</v>
      </c>
      <c r="G5" s="98" t="s">
        <v>909</v>
      </c>
      <c r="H5" s="98" t="s">
        <v>909</v>
      </c>
      <c r="I5" s="98" t="s">
        <v>909</v>
      </c>
      <c r="J5" s="98" t="s">
        <v>913</v>
      </c>
      <c r="K5" s="98" t="s">
        <v>907</v>
      </c>
      <c r="L5" s="98" t="s">
        <v>919</v>
      </c>
      <c r="M5" s="98" t="s">
        <v>911</v>
      </c>
      <c r="O5" s="98" t="s">
        <v>639</v>
      </c>
      <c r="P5" s="98" t="s">
        <v>952</v>
      </c>
      <c r="Q5" s="98" t="s">
        <v>952</v>
      </c>
      <c r="R5" s="98" t="s">
        <v>707</v>
      </c>
      <c r="S5" s="98" t="s">
        <v>952</v>
      </c>
      <c r="T5" s="98" t="s">
        <v>952</v>
      </c>
      <c r="U5" s="98" t="s">
        <v>706</v>
      </c>
      <c r="V5" s="98" t="s">
        <v>28</v>
      </c>
      <c r="AD5" s="98" t="s">
        <v>477</v>
      </c>
      <c r="AE5" s="98" t="s">
        <v>848</v>
      </c>
      <c r="AF5" s="98" t="s">
        <v>752</v>
      </c>
      <c r="AI5" s="98" t="s">
        <v>176</v>
      </c>
      <c r="AL5" s="98" t="s">
        <v>476</v>
      </c>
      <c r="AM5" s="98" t="s">
        <v>476</v>
      </c>
      <c r="AN5" s="98" t="s">
        <v>476</v>
      </c>
      <c r="AO5" s="98" t="s">
        <v>476</v>
      </c>
      <c r="AV5" s="98" t="s">
        <v>476</v>
      </c>
    </row>
    <row r="6" spans="1:50" x14ac:dyDescent="0.2">
      <c r="A6" s="98" t="s">
        <v>1029</v>
      </c>
      <c r="B6" s="98" t="s">
        <v>105</v>
      </c>
      <c r="C6" s="98" t="s">
        <v>1014</v>
      </c>
      <c r="D6" s="98" t="s">
        <v>912</v>
      </c>
      <c r="E6" s="98" t="s">
        <v>911</v>
      </c>
      <c r="F6" s="98" t="s">
        <v>845</v>
      </c>
      <c r="G6" s="98" t="s">
        <v>913</v>
      </c>
      <c r="H6" s="98" t="s">
        <v>913</v>
      </c>
      <c r="I6" s="98" t="s">
        <v>913</v>
      </c>
      <c r="J6" s="98" t="s">
        <v>639</v>
      </c>
      <c r="K6" s="98" t="s">
        <v>909</v>
      </c>
      <c r="L6" s="98" t="s">
        <v>925</v>
      </c>
      <c r="M6" s="98" t="s">
        <v>639</v>
      </c>
      <c r="O6" s="98" t="s">
        <v>920</v>
      </c>
      <c r="P6" s="98" t="s">
        <v>955</v>
      </c>
      <c r="Q6" s="98" t="s">
        <v>955</v>
      </c>
      <c r="R6" s="98" t="s">
        <v>708</v>
      </c>
      <c r="S6" s="98" t="s">
        <v>955</v>
      </c>
      <c r="T6" s="98" t="s">
        <v>955</v>
      </c>
      <c r="V6" s="98" t="s">
        <v>29</v>
      </c>
      <c r="AD6" s="98" t="s">
        <v>478</v>
      </c>
      <c r="AE6" s="98" t="s">
        <v>849</v>
      </c>
      <c r="AI6" s="98" t="s">
        <v>177</v>
      </c>
      <c r="AL6" s="98" t="s">
        <v>477</v>
      </c>
      <c r="AM6" s="98" t="s">
        <v>477</v>
      </c>
      <c r="AN6" s="98" t="s">
        <v>477</v>
      </c>
      <c r="AO6" s="98" t="s">
        <v>477</v>
      </c>
      <c r="AV6" s="98" t="s">
        <v>477</v>
      </c>
    </row>
    <row r="7" spans="1:50" x14ac:dyDescent="0.2">
      <c r="C7" s="98" t="s">
        <v>253</v>
      </c>
      <c r="D7" s="98" t="s">
        <v>913</v>
      </c>
      <c r="E7" s="98" t="s">
        <v>639</v>
      </c>
      <c r="F7" s="98" t="s">
        <v>919</v>
      </c>
      <c r="G7" s="98" t="s">
        <v>639</v>
      </c>
      <c r="H7" s="98" t="s">
        <v>639</v>
      </c>
      <c r="I7" s="98" t="s">
        <v>639</v>
      </c>
      <c r="J7" s="98" t="s">
        <v>919</v>
      </c>
      <c r="K7" s="98" t="s">
        <v>639</v>
      </c>
      <c r="L7" s="98" t="s">
        <v>930</v>
      </c>
      <c r="M7" s="98" t="s">
        <v>922</v>
      </c>
      <c r="O7" s="98" t="s">
        <v>923</v>
      </c>
      <c r="R7" s="98" t="s">
        <v>709</v>
      </c>
      <c r="AD7" s="98" t="s">
        <v>479</v>
      </c>
      <c r="AI7" s="98" t="s">
        <v>178</v>
      </c>
      <c r="AL7" s="98" t="s">
        <v>478</v>
      </c>
      <c r="AM7" s="98" t="s">
        <v>478</v>
      </c>
      <c r="AN7" s="98" t="s">
        <v>478</v>
      </c>
      <c r="AO7" s="98" t="s">
        <v>478</v>
      </c>
      <c r="AV7" s="98" t="s">
        <v>478</v>
      </c>
    </row>
    <row r="8" spans="1:50" x14ac:dyDescent="0.2">
      <c r="C8" s="98" t="s">
        <v>1015</v>
      </c>
      <c r="D8" s="98" t="s">
        <v>639</v>
      </c>
      <c r="E8" s="98" t="s">
        <v>916</v>
      </c>
      <c r="F8" s="98" t="s">
        <v>920</v>
      </c>
      <c r="G8" s="98" t="s">
        <v>920</v>
      </c>
      <c r="H8" s="98" t="s">
        <v>919</v>
      </c>
      <c r="I8" s="98" t="s">
        <v>919</v>
      </c>
      <c r="J8" s="98" t="s">
        <v>920</v>
      </c>
      <c r="K8" s="98" t="s">
        <v>919</v>
      </c>
      <c r="O8" s="98" t="s">
        <v>925</v>
      </c>
      <c r="R8" s="98" t="s">
        <v>710</v>
      </c>
      <c r="AI8" s="98" t="s">
        <v>181</v>
      </c>
    </row>
    <row r="9" spans="1:50" x14ac:dyDescent="0.2">
      <c r="C9" s="98" t="s">
        <v>273</v>
      </c>
      <c r="D9" s="98" t="s">
        <v>915</v>
      </c>
      <c r="E9" s="98" t="s">
        <v>918</v>
      </c>
      <c r="F9" s="98" t="s">
        <v>921</v>
      </c>
      <c r="G9" s="98" t="s">
        <v>921</v>
      </c>
      <c r="H9" s="98" t="s">
        <v>920</v>
      </c>
      <c r="I9" s="98" t="s">
        <v>920</v>
      </c>
      <c r="J9" s="98" t="s">
        <v>921</v>
      </c>
      <c r="K9" s="98" t="s">
        <v>925</v>
      </c>
      <c r="O9" s="98" t="s">
        <v>105</v>
      </c>
      <c r="R9" s="98" t="s">
        <v>712</v>
      </c>
      <c r="AI9" s="98" t="s">
        <v>182</v>
      </c>
    </row>
    <row r="10" spans="1:50" x14ac:dyDescent="0.2">
      <c r="D10" s="98" t="s">
        <v>917</v>
      </c>
      <c r="E10" s="98" t="s">
        <v>919</v>
      </c>
      <c r="F10" s="98" t="s">
        <v>922</v>
      </c>
      <c r="G10" s="98" t="s">
        <v>923</v>
      </c>
      <c r="H10" s="98" t="s">
        <v>921</v>
      </c>
      <c r="I10" s="98" t="s">
        <v>921</v>
      </c>
      <c r="J10" s="98" t="s">
        <v>923</v>
      </c>
      <c r="K10" s="98" t="s">
        <v>930</v>
      </c>
      <c r="AI10" s="98" t="s">
        <v>184</v>
      </c>
    </row>
    <row r="11" spans="1:50" x14ac:dyDescent="0.2">
      <c r="D11" s="98" t="s">
        <v>918</v>
      </c>
      <c r="E11" s="98" t="s">
        <v>921</v>
      </c>
      <c r="F11" s="98" t="s">
        <v>923</v>
      </c>
      <c r="G11" s="98" t="s">
        <v>925</v>
      </c>
      <c r="H11" s="98" t="s">
        <v>923</v>
      </c>
      <c r="I11" s="98" t="s">
        <v>923</v>
      </c>
      <c r="J11" s="98" t="s">
        <v>925</v>
      </c>
      <c r="AI11" s="98" t="s">
        <v>105</v>
      </c>
    </row>
    <row r="12" spans="1:50" x14ac:dyDescent="0.2">
      <c r="D12" s="98" t="s">
        <v>919</v>
      </c>
      <c r="E12" s="98" t="s">
        <v>923</v>
      </c>
      <c r="F12" s="98" t="s">
        <v>924</v>
      </c>
      <c r="G12" s="98" t="s">
        <v>929</v>
      </c>
      <c r="H12" s="98" t="s">
        <v>925</v>
      </c>
      <c r="I12" s="98" t="s">
        <v>925</v>
      </c>
      <c r="J12" s="98" t="s">
        <v>105</v>
      </c>
    </row>
    <row r="13" spans="1:50" x14ac:dyDescent="0.2">
      <c r="D13" s="98" t="s">
        <v>920</v>
      </c>
      <c r="E13" s="98" t="s">
        <v>925</v>
      </c>
      <c r="F13" s="98" t="s">
        <v>105</v>
      </c>
      <c r="G13" s="98" t="s">
        <v>105</v>
      </c>
      <c r="H13" s="98" t="s">
        <v>105</v>
      </c>
      <c r="I13" s="98" t="s">
        <v>929</v>
      </c>
    </row>
    <row r="14" spans="1:50" x14ac:dyDescent="0.2">
      <c r="D14" s="98" t="s">
        <v>921</v>
      </c>
      <c r="E14" s="98" t="s">
        <v>930</v>
      </c>
      <c r="I14" s="98" t="s">
        <v>105</v>
      </c>
    </row>
    <row r="15" spans="1:50" x14ac:dyDescent="0.2">
      <c r="D15" s="98" t="s">
        <v>923</v>
      </c>
    </row>
    <row r="16" spans="1:50" x14ac:dyDescent="0.2">
      <c r="D16" s="98" t="s">
        <v>925</v>
      </c>
    </row>
    <row r="17" spans="4:4" x14ac:dyDescent="0.2">
      <c r="D17" s="98" t="s">
        <v>929</v>
      </c>
    </row>
    <row r="18" spans="4:4" x14ac:dyDescent="0.2">
      <c r="D18" s="98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3162</v>
      </c>
      <c r="D4" s="92">
        <f>SUM(DatosViolenciaGénero!D52:D58)</f>
        <v>598</v>
      </c>
    </row>
    <row r="5" spans="2:4" x14ac:dyDescent="0.2">
      <c r="B5" s="91" t="s">
        <v>907</v>
      </c>
      <c r="C5" s="92">
        <f>SUM(DatosViolenciaGénero!C59:C62)</f>
        <v>838</v>
      </c>
      <c r="D5" s="92">
        <f>SUM(DatosViolenciaGénero!D59:D62)</f>
        <v>302</v>
      </c>
    </row>
    <row r="6" spans="2:4" ht="12.75" customHeight="1" x14ac:dyDescent="0.2">
      <c r="B6" s="91" t="s">
        <v>951</v>
      </c>
      <c r="C6" s="92">
        <f>DatosViolenciaGénero!C63</f>
        <v>168</v>
      </c>
      <c r="D6" s="92">
        <f>DatosViolenciaGénero!D63</f>
        <v>3</v>
      </c>
    </row>
    <row r="7" spans="2:4" ht="12.75" customHeight="1" x14ac:dyDescent="0.2">
      <c r="B7" s="91" t="s">
        <v>952</v>
      </c>
      <c r="C7" s="92">
        <f>SUM(DatosViolenciaGénero!C64:C66)</f>
        <v>44</v>
      </c>
      <c r="D7" s="92">
        <f>SUM(DatosViolenciaGénero!D64:D66)</f>
        <v>2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0</v>
      </c>
    </row>
    <row r="10" spans="2:4" ht="12.75" customHeight="1" x14ac:dyDescent="0.2">
      <c r="B10" s="91" t="s">
        <v>955</v>
      </c>
      <c r="C10" s="92">
        <f>SUM(DatosViolenciaGénero!C68:C71)</f>
        <v>622</v>
      </c>
      <c r="D10" s="92">
        <f>SUM(DatosViolenciaGénero!D68:D71)</f>
        <v>235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419</v>
      </c>
    </row>
    <row r="16" spans="2:4" ht="13.5" thickBot="1" x14ac:dyDescent="0.25">
      <c r="B16" s="95" t="s">
        <v>958</v>
      </c>
      <c r="C16" s="96">
        <f>DatosViolenciaGénero!C34</f>
        <v>740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444</v>
      </c>
      <c r="D4" s="92">
        <f>SUM(DatosViolenciaDoméstica!D40:D46)</f>
        <v>97</v>
      </c>
    </row>
    <row r="5" spans="2:4" x14ac:dyDescent="0.2">
      <c r="B5" s="91" t="s">
        <v>907</v>
      </c>
      <c r="C5" s="92">
        <f>SUM(DatosViolenciaDoméstica!C47:C50)</f>
        <v>230</v>
      </c>
      <c r="D5" s="92">
        <f>SUM(DatosViolenciaDoméstica!D47:D50)</f>
        <v>36</v>
      </c>
    </row>
    <row r="6" spans="2:4" ht="12.75" customHeight="1" x14ac:dyDescent="0.2">
      <c r="B6" s="91" t="s">
        <v>951</v>
      </c>
      <c r="C6" s="92">
        <f>DatosViolenciaDoméstica!C51</f>
        <v>32</v>
      </c>
      <c r="D6" s="92">
        <f>DatosViolenciaDoméstica!D51</f>
        <v>1</v>
      </c>
    </row>
    <row r="7" spans="2:4" ht="12.75" customHeight="1" x14ac:dyDescent="0.2">
      <c r="B7" s="91" t="s">
        <v>952</v>
      </c>
      <c r="C7" s="92">
        <f>SUM(DatosViolenciaDoméstica!C52:C54)</f>
        <v>8</v>
      </c>
      <c r="D7" s="92">
        <f>SUM(DatosViolenciaDoméstica!D52:D54)</f>
        <v>1</v>
      </c>
    </row>
    <row r="8" spans="2:4" ht="12.75" customHeight="1" x14ac:dyDescent="0.2">
      <c r="B8" s="91" t="s">
        <v>953</v>
      </c>
      <c r="C8" s="92">
        <f>DatosViolenciaDoméstica!C58</f>
        <v>0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35</v>
      </c>
      <c r="D10" s="92">
        <f>SUM(DatosViolenciaDoméstica!D56:D58)</f>
        <v>20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28</v>
      </c>
    </row>
    <row r="16" spans="2:4" ht="13.5" thickBot="1" x14ac:dyDescent="0.25">
      <c r="B16" s="95" t="s">
        <v>958</v>
      </c>
      <c r="C16" s="96">
        <f>DatosViolenciaDoméstica!C31</f>
        <v>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318</v>
      </c>
    </row>
    <row r="5" spans="2:3" x14ac:dyDescent="0.2">
      <c r="B5" s="85" t="s">
        <v>942</v>
      </c>
      <c r="C5" s="87">
        <f>DatosMenores!C62</f>
        <v>6</v>
      </c>
    </row>
    <row r="6" spans="2:3" x14ac:dyDescent="0.2">
      <c r="B6" s="85" t="s">
        <v>943</v>
      </c>
      <c r="C6" s="87">
        <f>DatosMenores!C63</f>
        <v>626</v>
      </c>
    </row>
    <row r="7" spans="2:3" ht="25.5" x14ac:dyDescent="0.2">
      <c r="B7" s="85" t="s">
        <v>944</v>
      </c>
      <c r="C7" s="87">
        <f>DatosMenores!C66</f>
        <v>11</v>
      </c>
    </row>
    <row r="8" spans="2:3" ht="25.5" x14ac:dyDescent="0.2">
      <c r="B8" s="85" t="s">
        <v>684</v>
      </c>
      <c r="C8" s="87">
        <f>DatosMenores!C67</f>
        <v>57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16</v>
      </c>
    </row>
    <row r="11" spans="2:3" x14ac:dyDescent="0.2">
      <c r="B11" s="85" t="s">
        <v>946</v>
      </c>
      <c r="C11" s="87">
        <f>DatosMenores!C69</f>
        <v>22</v>
      </c>
    </row>
    <row r="12" spans="2:3" x14ac:dyDescent="0.2">
      <c r="B12" s="85" t="s">
        <v>947</v>
      </c>
      <c r="C12" s="87">
        <f>DatosMenores!C71</f>
        <v>0</v>
      </c>
    </row>
    <row r="13" spans="2:3" ht="25.5" x14ac:dyDescent="0.2">
      <c r="B13" s="85" t="s">
        <v>948</v>
      </c>
      <c r="C13" s="87">
        <f>DatosMenores!C64</f>
        <v>5</v>
      </c>
    </row>
    <row r="14" spans="2:3" ht="25.5" x14ac:dyDescent="0.2">
      <c r="B14" s="85" t="s">
        <v>949</v>
      </c>
      <c r="C14" s="87">
        <f>DatosMenores!C65</f>
        <v>50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37115</v>
      </c>
      <c r="E11" s="69">
        <f>DatosDelitos!G5+DatosDelitos!G13-DatosDelitos!G17</f>
        <v>374</v>
      </c>
      <c r="F11" s="69">
        <f>DatosDelitos!H5+DatosDelitos!H13-DatosDelitos!H17</f>
        <v>271</v>
      </c>
      <c r="G11" s="69">
        <f>DatosDelitos!I5+DatosDelitos!I13-DatosDelitos!I17</f>
        <v>29</v>
      </c>
      <c r="H11" s="70">
        <f>DatosDelitos!J5+DatosDelitos!J13-DatosDelitos!J17</f>
        <v>8</v>
      </c>
      <c r="I11" s="70">
        <f>DatosDelitos!K5+DatosDelitos!K13-DatosDelitos!K17</f>
        <v>14</v>
      </c>
      <c r="J11" s="70">
        <f>DatosDelitos!L5+DatosDelitos!L13-DatosDelitos!L17</f>
        <v>10</v>
      </c>
      <c r="K11" s="70">
        <f>DatosDelitos!N5+DatosDelitos!N13-DatosDelitos!N17</f>
        <v>27</v>
      </c>
      <c r="L11" s="71">
        <f>DatosDelitos!O5+DatosDelitos!O13-DatosDelitos!O17</f>
        <v>184</v>
      </c>
    </row>
    <row r="12" spans="2:13" ht="13.15" customHeight="1" x14ac:dyDescent="0.2">
      <c r="B12" s="225" t="s">
        <v>274</v>
      </c>
      <c r="C12" s="225"/>
      <c r="D12" s="72">
        <f>DatosDelitos!B10</f>
        <v>5</v>
      </c>
      <c r="E12" s="73">
        <f>DatosDelitos!G10</f>
        <v>0</v>
      </c>
      <c r="F12" s="73">
        <f>DatosDelitos!H10</f>
        <v>0</v>
      </c>
      <c r="G12" s="73">
        <f>DatosDelitos!I10</f>
        <v>1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44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2082</v>
      </c>
      <c r="E15" s="73">
        <f>DatosDelitos!G17+DatosDelitos!G44</f>
        <v>151</v>
      </c>
      <c r="F15" s="73">
        <f>DatosDelitos!H16+DatosDelitos!H44</f>
        <v>42</v>
      </c>
      <c r="G15" s="73">
        <f>DatosDelitos!I17+DatosDelitos!I44</f>
        <v>10</v>
      </c>
      <c r="H15" s="73">
        <f>DatosDelitos!J17+DatosDelitos!J44</f>
        <v>4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16</v>
      </c>
      <c r="L15" s="74">
        <f>DatosDelitos!O17+DatosDelitos!O44</f>
        <v>386</v>
      </c>
    </row>
    <row r="16" spans="2:13" ht="13.15" customHeight="1" x14ac:dyDescent="0.2">
      <c r="B16" s="225" t="s">
        <v>907</v>
      </c>
      <c r="C16" s="225"/>
      <c r="D16" s="72">
        <f>DatosDelitos!B30</f>
        <v>5160</v>
      </c>
      <c r="E16" s="73">
        <f>DatosDelitos!G30</f>
        <v>147</v>
      </c>
      <c r="F16" s="73">
        <f>DatosDelitos!H30</f>
        <v>82</v>
      </c>
      <c r="G16" s="73">
        <f>DatosDelitos!I30</f>
        <v>2</v>
      </c>
      <c r="H16" s="73">
        <f>DatosDelitos!J30</f>
        <v>0</v>
      </c>
      <c r="I16" s="73">
        <f>DatosDelitos!K30</f>
        <v>1</v>
      </c>
      <c r="J16" s="73">
        <f>DatosDelitos!L30</f>
        <v>1</v>
      </c>
      <c r="K16" s="73">
        <f>DatosDelitos!N30</f>
        <v>2</v>
      </c>
      <c r="L16" s="74">
        <f>DatosDelitos!O30</f>
        <v>269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22</v>
      </c>
      <c r="E17" s="73">
        <f>DatosDelitos!G42-DatosDelitos!G44</f>
        <v>2</v>
      </c>
      <c r="F17" s="73">
        <f>DatosDelitos!H42-DatosDelitos!H44</f>
        <v>2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2</v>
      </c>
    </row>
    <row r="18" spans="2:12" ht="13.15" customHeight="1" x14ac:dyDescent="0.2">
      <c r="B18" s="225" t="s">
        <v>909</v>
      </c>
      <c r="C18" s="225"/>
      <c r="D18" s="72">
        <f>DatosDelitos!B50</f>
        <v>776</v>
      </c>
      <c r="E18" s="73">
        <f>DatosDelitos!G50</f>
        <v>81</v>
      </c>
      <c r="F18" s="73">
        <f>DatosDelitos!H50</f>
        <v>62</v>
      </c>
      <c r="G18" s="73">
        <f>DatosDelitos!I50</f>
        <v>46</v>
      </c>
      <c r="H18" s="73">
        <f>DatosDelitos!J50</f>
        <v>28</v>
      </c>
      <c r="I18" s="73">
        <f>DatosDelitos!K50</f>
        <v>0</v>
      </c>
      <c r="J18" s="73">
        <f>DatosDelitos!L50</f>
        <v>0</v>
      </c>
      <c r="K18" s="73">
        <f>DatosDelitos!N50</f>
        <v>11</v>
      </c>
      <c r="L18" s="74">
        <f>DatosDelitos!O50</f>
        <v>43</v>
      </c>
    </row>
    <row r="19" spans="2:12" ht="13.15" customHeight="1" x14ac:dyDescent="0.2">
      <c r="B19" s="225" t="s">
        <v>910</v>
      </c>
      <c r="C19" s="225"/>
      <c r="D19" s="72">
        <f>DatosDelitos!B72</f>
        <v>8</v>
      </c>
      <c r="E19" s="73">
        <f>DatosDelitos!G72</f>
        <v>3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1</v>
      </c>
      <c r="J19" s="73">
        <f>DatosDelitos!L72</f>
        <v>0</v>
      </c>
      <c r="K19" s="73">
        <f>DatosDelitos!N72</f>
        <v>0</v>
      </c>
      <c r="L19" s="74">
        <f>DatosDelitos!O72</f>
        <v>0</v>
      </c>
    </row>
    <row r="20" spans="2:12" ht="27" customHeight="1" x14ac:dyDescent="0.2">
      <c r="B20" s="225" t="s">
        <v>911</v>
      </c>
      <c r="C20" s="225"/>
      <c r="D20" s="72">
        <f>DatosDelitos!B74</f>
        <v>80</v>
      </c>
      <c r="E20" s="73">
        <f>DatosDelitos!G74</f>
        <v>11</v>
      </c>
      <c r="F20" s="73">
        <f>DatosDelitos!H74</f>
        <v>5</v>
      </c>
      <c r="G20" s="73">
        <f>DatosDelitos!I74</f>
        <v>0</v>
      </c>
      <c r="H20" s="73">
        <f>DatosDelitos!J74</f>
        <v>0</v>
      </c>
      <c r="I20" s="73">
        <f>DatosDelitos!K74</f>
        <v>2</v>
      </c>
      <c r="J20" s="73">
        <f>DatosDelitos!L74</f>
        <v>2</v>
      </c>
      <c r="K20" s="73">
        <f>DatosDelitos!N74</f>
        <v>1</v>
      </c>
      <c r="L20" s="74">
        <f>DatosDelitos!O74</f>
        <v>2</v>
      </c>
    </row>
    <row r="21" spans="2:12" ht="13.15" customHeight="1" x14ac:dyDescent="0.2">
      <c r="B21" s="226" t="s">
        <v>912</v>
      </c>
      <c r="C21" s="226"/>
      <c r="D21" s="72">
        <f>DatosDelitos!B81</f>
        <v>392</v>
      </c>
      <c r="E21" s="73">
        <f>DatosDelitos!G81</f>
        <v>9</v>
      </c>
      <c r="F21" s="73">
        <f>DatosDelitos!H81</f>
        <v>3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0</v>
      </c>
    </row>
    <row r="22" spans="2:12" ht="13.15" customHeight="1" x14ac:dyDescent="0.2">
      <c r="B22" s="225" t="s">
        <v>913</v>
      </c>
      <c r="C22" s="225"/>
      <c r="D22" s="72">
        <f>DatosDelitos!B84</f>
        <v>1241</v>
      </c>
      <c r="E22" s="73">
        <f>DatosDelitos!G84</f>
        <v>287</v>
      </c>
      <c r="F22" s="73">
        <f>DatosDelitos!H84</f>
        <v>247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50</v>
      </c>
    </row>
    <row r="23" spans="2:12" ht="13.15" customHeight="1" x14ac:dyDescent="0.2">
      <c r="B23" s="225" t="s">
        <v>639</v>
      </c>
      <c r="C23" s="225"/>
      <c r="D23" s="72">
        <f>DatosDelitos!B96</f>
        <v>20007</v>
      </c>
      <c r="E23" s="73">
        <f>DatosDelitos!G96</f>
        <v>1479</v>
      </c>
      <c r="F23" s="73">
        <f>DatosDelitos!H96</f>
        <v>1057</v>
      </c>
      <c r="G23" s="73">
        <f>DatosDelitos!I96</f>
        <v>4</v>
      </c>
      <c r="H23" s="73">
        <f>DatosDelitos!J96</f>
        <v>0</v>
      </c>
      <c r="I23" s="73">
        <f>DatosDelitos!K96</f>
        <v>2</v>
      </c>
      <c r="J23" s="73">
        <f>DatosDelitos!L96</f>
        <v>0</v>
      </c>
      <c r="K23" s="73">
        <f>DatosDelitos!N96</f>
        <v>73</v>
      </c>
      <c r="L23" s="74">
        <f>DatosDelitos!O96</f>
        <v>323</v>
      </c>
    </row>
    <row r="24" spans="2:12" ht="27" customHeight="1" x14ac:dyDescent="0.2">
      <c r="B24" s="225" t="s">
        <v>914</v>
      </c>
      <c r="C24" s="225"/>
      <c r="D24" s="72">
        <f>DatosDelitos!B130</f>
        <v>60</v>
      </c>
      <c r="E24" s="73">
        <f>DatosDelitos!G130</f>
        <v>16</v>
      </c>
      <c r="F24" s="73">
        <f>DatosDelitos!H130</f>
        <v>15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0</v>
      </c>
    </row>
    <row r="25" spans="2:12" ht="13.15" customHeight="1" x14ac:dyDescent="0.2">
      <c r="B25" s="225" t="s">
        <v>915</v>
      </c>
      <c r="C25" s="225"/>
      <c r="D25" s="72">
        <f>DatosDelitos!B136</f>
        <v>309</v>
      </c>
      <c r="E25" s="73">
        <f>DatosDelitos!G136</f>
        <v>13</v>
      </c>
      <c r="F25" s="73">
        <f>DatosDelitos!H136</f>
        <v>5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0</v>
      </c>
    </row>
    <row r="26" spans="2:12" ht="13.15" customHeight="1" x14ac:dyDescent="0.2">
      <c r="B26" s="226" t="s">
        <v>916</v>
      </c>
      <c r="C26" s="226"/>
      <c r="D26" s="72">
        <f>DatosDelitos!B143</f>
        <v>23</v>
      </c>
      <c r="E26" s="73">
        <f>DatosDelitos!G143</f>
        <v>11</v>
      </c>
      <c r="F26" s="73">
        <f>DatosDelitos!H143</f>
        <v>8</v>
      </c>
      <c r="G26" s="73">
        <f>DatosDelitos!I143</f>
        <v>0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12</v>
      </c>
      <c r="L26" s="74">
        <f>DatosDelitos!O143</f>
        <v>13</v>
      </c>
    </row>
    <row r="27" spans="2:12" ht="38.25" customHeight="1" x14ac:dyDescent="0.2">
      <c r="B27" s="225" t="s">
        <v>917</v>
      </c>
      <c r="C27" s="225"/>
      <c r="D27" s="72">
        <f>DatosDelitos!B146</f>
        <v>134</v>
      </c>
      <c r="E27" s="73">
        <f>DatosDelitos!G146</f>
        <v>21</v>
      </c>
      <c r="F27" s="73">
        <f>DatosDelitos!H146</f>
        <v>17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4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172</v>
      </c>
      <c r="E28" s="73">
        <f>DatosDelitos!G155+SUM(DatosDelitos!G166:G171)</f>
        <v>2</v>
      </c>
      <c r="F28" s="73">
        <f>DatosDelitos!H155+SUM(DatosDelitos!H166:H171)</f>
        <v>1</v>
      </c>
      <c r="G28" s="73">
        <f>DatosDelitos!I155+SUM(DatosDelitos!I166:I171)</f>
        <v>0</v>
      </c>
      <c r="H28" s="73">
        <f>DatosDelitos!J155+SUM(DatosDelitos!J166:J171)</f>
        <v>0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1</v>
      </c>
      <c r="L28" s="73">
        <f>DatosDelitos!O155+SUM(DatosDelitos!O166:P171)</f>
        <v>3</v>
      </c>
    </row>
    <row r="29" spans="2:12" ht="13.15" customHeight="1" x14ac:dyDescent="0.2">
      <c r="B29" s="225" t="s">
        <v>919</v>
      </c>
      <c r="C29" s="225"/>
      <c r="D29" s="72">
        <f>SUM(DatosDelitos!B172:B176)</f>
        <v>1037</v>
      </c>
      <c r="E29" s="73">
        <f>SUM(DatosDelitos!G172:G176)</f>
        <v>343</v>
      </c>
      <c r="F29" s="73">
        <f>SUM(DatosDelitos!H172:H176)</f>
        <v>263</v>
      </c>
      <c r="G29" s="73">
        <f>SUM(DatosDelitos!I172:I176)</f>
        <v>8</v>
      </c>
      <c r="H29" s="73">
        <f>SUM(DatosDelitos!J172:J176)</f>
        <v>7</v>
      </c>
      <c r="I29" s="73">
        <f>SUM(DatosDelitos!K172:K176)</f>
        <v>0</v>
      </c>
      <c r="J29" s="73">
        <f>SUM(DatosDelitos!L172:L176)</f>
        <v>0</v>
      </c>
      <c r="K29" s="73">
        <f>SUM(DatosDelitos!N172:N176)</f>
        <v>62</v>
      </c>
      <c r="L29" s="73">
        <f>SUM(DatosDelitos!O172:O176)</f>
        <v>21</v>
      </c>
    </row>
    <row r="30" spans="2:12" ht="13.15" customHeight="1" x14ac:dyDescent="0.2">
      <c r="B30" s="225" t="s">
        <v>920</v>
      </c>
      <c r="C30" s="225"/>
      <c r="D30" s="72">
        <f>DatosDelitos!B177</f>
        <v>851</v>
      </c>
      <c r="E30" s="73">
        <f>DatosDelitos!G177</f>
        <v>199</v>
      </c>
      <c r="F30" s="73">
        <f>DatosDelitos!H177</f>
        <v>156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0</v>
      </c>
      <c r="L30" s="73">
        <f>DatosDelitos!O177</f>
        <v>2046</v>
      </c>
    </row>
    <row r="31" spans="2:12" ht="13.15" customHeight="1" x14ac:dyDescent="0.2">
      <c r="B31" s="225" t="s">
        <v>921</v>
      </c>
      <c r="C31" s="225"/>
      <c r="D31" s="72">
        <f>DatosDelitos!B185</f>
        <v>609</v>
      </c>
      <c r="E31" s="73">
        <f>DatosDelitos!G185</f>
        <v>172</v>
      </c>
      <c r="F31" s="73">
        <f>DatosDelitos!H185</f>
        <v>104</v>
      </c>
      <c r="G31" s="73">
        <f>DatosDelitos!I185</f>
        <v>0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3</v>
      </c>
      <c r="L31" s="73">
        <f>DatosDelitos!O185</f>
        <v>42</v>
      </c>
    </row>
    <row r="32" spans="2:12" ht="13.15" customHeight="1" x14ac:dyDescent="0.2">
      <c r="B32" s="225" t="s">
        <v>922</v>
      </c>
      <c r="C32" s="225"/>
      <c r="D32" s="72">
        <f>DatosDelitos!B200</f>
        <v>83</v>
      </c>
      <c r="E32" s="73">
        <f>DatosDelitos!G200</f>
        <v>46</v>
      </c>
      <c r="F32" s="73">
        <f>DatosDelitos!H200</f>
        <v>39</v>
      </c>
      <c r="G32" s="73">
        <f>DatosDelitos!I200</f>
        <v>0</v>
      </c>
      <c r="H32" s="73">
        <f>DatosDelitos!J200</f>
        <v>0</v>
      </c>
      <c r="I32" s="73">
        <f>DatosDelitos!K200</f>
        <v>2</v>
      </c>
      <c r="J32" s="73">
        <f>DatosDelitos!L200</f>
        <v>0</v>
      </c>
      <c r="K32" s="73">
        <f>DatosDelitos!N200</f>
        <v>0</v>
      </c>
      <c r="L32" s="73">
        <f>DatosDelitos!O200</f>
        <v>31</v>
      </c>
    </row>
    <row r="33" spans="2:13" ht="13.15" customHeight="1" x14ac:dyDescent="0.2">
      <c r="B33" s="225" t="s">
        <v>923</v>
      </c>
      <c r="C33" s="225"/>
      <c r="D33" s="72">
        <f>DatosDelitos!B220</f>
        <v>1379</v>
      </c>
      <c r="E33" s="73">
        <f>DatosDelitos!G220</f>
        <v>295</v>
      </c>
      <c r="F33" s="73">
        <f>DatosDelitos!H220</f>
        <v>240</v>
      </c>
      <c r="G33" s="73">
        <f>DatosDelitos!I220</f>
        <v>0</v>
      </c>
      <c r="H33" s="73">
        <f>DatosDelitos!J220</f>
        <v>0</v>
      </c>
      <c r="I33" s="73">
        <f>DatosDelitos!K220</f>
        <v>0</v>
      </c>
      <c r="J33" s="73">
        <f>DatosDelitos!L220</f>
        <v>0</v>
      </c>
      <c r="K33" s="73">
        <f>DatosDelitos!N220</f>
        <v>9</v>
      </c>
      <c r="L33" s="73">
        <f>DatosDelitos!O220</f>
        <v>314</v>
      </c>
    </row>
    <row r="34" spans="2:13" ht="13.15" customHeight="1" x14ac:dyDescent="0.2">
      <c r="B34" s="225" t="s">
        <v>924</v>
      </c>
      <c r="C34" s="225"/>
      <c r="D34" s="72">
        <f>DatosDelitos!B241</f>
        <v>13</v>
      </c>
      <c r="E34" s="73">
        <f>DatosDelitos!G241</f>
        <v>0</v>
      </c>
      <c r="F34" s="73">
        <f>DatosDelitos!H241</f>
        <v>1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0</v>
      </c>
    </row>
    <row r="35" spans="2:13" ht="13.15" customHeight="1" x14ac:dyDescent="0.2">
      <c r="B35" s="225" t="s">
        <v>925</v>
      </c>
      <c r="C35" s="225"/>
      <c r="D35" s="72">
        <f>DatosDelitos!B268</f>
        <v>1599</v>
      </c>
      <c r="E35" s="73">
        <f>DatosDelitos!G268</f>
        <v>97</v>
      </c>
      <c r="F35" s="73">
        <f>DatosDelitos!H268</f>
        <v>63</v>
      </c>
      <c r="G35" s="73">
        <f>DatosDelitos!I268</f>
        <v>3</v>
      </c>
      <c r="H35" s="73">
        <f>DatosDelitos!J268</f>
        <v>1</v>
      </c>
      <c r="I35" s="73">
        <f>DatosDelitos!K268</f>
        <v>0</v>
      </c>
      <c r="J35" s="73">
        <f>DatosDelitos!L268</f>
        <v>0</v>
      </c>
      <c r="K35" s="73">
        <f>DatosDelitos!N268</f>
        <v>3</v>
      </c>
      <c r="L35" s="73">
        <f>DatosDelitos!O268</f>
        <v>178</v>
      </c>
    </row>
    <row r="36" spans="2:13" ht="38.25" customHeight="1" x14ac:dyDescent="0.2">
      <c r="B36" s="225" t="s">
        <v>926</v>
      </c>
      <c r="C36" s="225"/>
      <c r="D36" s="72">
        <f>DatosDelitos!B298</f>
        <v>2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1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1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1</v>
      </c>
      <c r="E38" s="73">
        <f>DatosDelitos!G309+DatosDelitos!G315+DatosDelitos!G317</f>
        <v>1</v>
      </c>
      <c r="F38" s="73">
        <f>DatosDelitos!H309+DatosDelitos!H315+DatosDelitos!H317</f>
        <v>4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0</v>
      </c>
    </row>
    <row r="39" spans="2:13" ht="13.15" customHeight="1" x14ac:dyDescent="0.2">
      <c r="B39" s="225" t="s">
        <v>929</v>
      </c>
      <c r="C39" s="225"/>
      <c r="D39" s="72">
        <f>DatosDelitos!B320</f>
        <v>14169</v>
      </c>
      <c r="E39" s="73">
        <f>DatosDelitos!G320</f>
        <v>87</v>
      </c>
      <c r="F39" s="73">
        <f>DatosDelitos!H320</f>
        <v>0</v>
      </c>
      <c r="G39" s="73">
        <f>DatosDelitos!I320</f>
        <v>0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0</v>
      </c>
      <c r="L39" s="73">
        <f>DatosDelitos!O320</f>
        <v>4</v>
      </c>
    </row>
    <row r="40" spans="2:13" ht="13.15" customHeight="1" x14ac:dyDescent="0.2">
      <c r="B40" s="225" t="s">
        <v>930</v>
      </c>
      <c r="C40" s="225"/>
      <c r="D40" s="72">
        <f>DatosDelitos!B322</f>
        <v>8</v>
      </c>
      <c r="E40" s="72">
        <f>DatosDelitos!G322</f>
        <v>0</v>
      </c>
      <c r="F40" s="72">
        <f>DatosDelitos!H322</f>
        <v>0</v>
      </c>
      <c r="G40" s="72">
        <f>DatosDelitos!I322</f>
        <v>2</v>
      </c>
      <c r="H40" s="72">
        <f>DatosDelitos!J322</f>
        <v>1</v>
      </c>
      <c r="I40" s="72">
        <f>DatosDelitos!K322</f>
        <v>0</v>
      </c>
      <c r="J40" s="72">
        <f>DatosDelitos!L322</f>
        <v>0</v>
      </c>
      <c r="K40" s="72">
        <f>DatosDelitos!N322</f>
        <v>4</v>
      </c>
      <c r="L40" s="72">
        <f>DatosDelitos!O322</f>
        <v>4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87382</v>
      </c>
      <c r="E42" s="75">
        <f t="shared" ref="E42:L42" si="0">SUM(E11:E41)</f>
        <v>3847</v>
      </c>
      <c r="F42" s="75">
        <f t="shared" si="0"/>
        <v>2687</v>
      </c>
      <c r="G42" s="75">
        <f t="shared" si="0"/>
        <v>105</v>
      </c>
      <c r="H42" s="75">
        <f t="shared" si="0"/>
        <v>49</v>
      </c>
      <c r="I42" s="75">
        <f t="shared" si="0"/>
        <v>22</v>
      </c>
      <c r="J42" s="75">
        <f t="shared" si="0"/>
        <v>13</v>
      </c>
      <c r="K42" s="75">
        <f t="shared" si="0"/>
        <v>224</v>
      </c>
      <c r="L42" s="75">
        <f t="shared" si="0"/>
        <v>3920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652</v>
      </c>
      <c r="E49" s="78">
        <f>DatosDelitos!F13-DatosDelitos!F17</f>
        <v>241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1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2037</v>
      </c>
      <c r="E53" s="78">
        <f>DatosDelitos!F17+DatosDelitos!F44</f>
        <v>579</v>
      </c>
    </row>
    <row r="54" spans="2:5" ht="13.15" customHeight="1" x14ac:dyDescent="0.25">
      <c r="B54" s="227" t="s">
        <v>907</v>
      </c>
      <c r="C54" s="227"/>
      <c r="D54" s="78">
        <f>DatosDelitos!E30</f>
        <v>1103</v>
      </c>
      <c r="E54" s="78">
        <f>DatosDelitos!F30</f>
        <v>384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2</v>
      </c>
      <c r="E55" s="78">
        <f>DatosDelitos!F42-DatosDelitos!F44</f>
        <v>2</v>
      </c>
    </row>
    <row r="56" spans="2:5" ht="13.15" customHeight="1" x14ac:dyDescent="0.25">
      <c r="B56" s="227" t="s">
        <v>909</v>
      </c>
      <c r="C56" s="227"/>
      <c r="D56" s="78">
        <f>DatosDelitos!E50</f>
        <v>55</v>
      </c>
      <c r="E56" s="78">
        <f>DatosDelitos!F50</f>
        <v>19</v>
      </c>
    </row>
    <row r="57" spans="2:5" ht="13.15" customHeight="1" x14ac:dyDescent="0.25">
      <c r="B57" s="227" t="s">
        <v>910</v>
      </c>
      <c r="C57" s="227"/>
      <c r="D57" s="78">
        <f>DatosDelitos!E72</f>
        <v>2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10</v>
      </c>
      <c r="E58" s="78">
        <f>DatosDelitos!F74</f>
        <v>2</v>
      </c>
    </row>
    <row r="59" spans="2:5" ht="13.15" customHeight="1" x14ac:dyDescent="0.25">
      <c r="B59" s="227" t="s">
        <v>912</v>
      </c>
      <c r="C59" s="227"/>
      <c r="D59" s="78">
        <f>DatosDelitos!E81</f>
        <v>5</v>
      </c>
      <c r="E59" s="78">
        <f>DatosDelitos!F81</f>
        <v>0</v>
      </c>
    </row>
    <row r="60" spans="2:5" ht="13.15" customHeight="1" x14ac:dyDescent="0.25">
      <c r="B60" s="227" t="s">
        <v>913</v>
      </c>
      <c r="C60" s="227"/>
      <c r="D60" s="78">
        <f>DatosDelitos!E84</f>
        <v>207</v>
      </c>
      <c r="E60" s="78">
        <f>DatosDelitos!F84</f>
        <v>53</v>
      </c>
    </row>
    <row r="61" spans="2:5" ht="13.15" customHeight="1" x14ac:dyDescent="0.25">
      <c r="B61" s="227" t="s">
        <v>639</v>
      </c>
      <c r="C61" s="227"/>
      <c r="D61" s="78">
        <f>DatosDelitos!E96</f>
        <v>1232</v>
      </c>
      <c r="E61" s="78">
        <f>DatosDelitos!F96</f>
        <v>532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1</v>
      </c>
      <c r="E64" s="78">
        <f>DatosDelitos!F143</f>
        <v>2</v>
      </c>
    </row>
    <row r="65" spans="2:5" ht="40.5" customHeight="1" x14ac:dyDescent="0.25">
      <c r="B65" s="227" t="s">
        <v>917</v>
      </c>
      <c r="C65" s="227"/>
      <c r="D65" s="78">
        <f>DatosDelitos!E146</f>
        <v>1</v>
      </c>
      <c r="E65" s="78">
        <f>DatosDelitos!F146</f>
        <v>2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1</v>
      </c>
      <c r="E66" s="79">
        <f>DatosDelitos!F155+SUM(DatosDelitos!F166:G171)</f>
        <v>0</v>
      </c>
    </row>
    <row r="67" spans="2:5" ht="13.15" customHeight="1" x14ac:dyDescent="0.25">
      <c r="B67" s="227" t="s">
        <v>919</v>
      </c>
      <c r="C67" s="227"/>
      <c r="D67" s="78">
        <f>SUM(DatosDelitos!E172:F176)</f>
        <v>29</v>
      </c>
      <c r="E67" s="78">
        <f>SUM(DatosDelitos!F172:G176)</f>
        <v>349</v>
      </c>
    </row>
    <row r="68" spans="2:5" ht="13.15" customHeight="1" x14ac:dyDescent="0.25">
      <c r="B68" s="227" t="s">
        <v>920</v>
      </c>
      <c r="C68" s="227"/>
      <c r="D68" s="78">
        <f>DatosDelitos!E177</f>
        <v>2493</v>
      </c>
      <c r="E68" s="78">
        <f>DatosDelitos!F177</f>
        <v>2252</v>
      </c>
    </row>
    <row r="69" spans="2:5" ht="13.15" customHeight="1" x14ac:dyDescent="0.25">
      <c r="B69" s="227" t="s">
        <v>921</v>
      </c>
      <c r="C69" s="227"/>
      <c r="D69" s="78">
        <f>DatosDelitos!E185</f>
        <v>85</v>
      </c>
      <c r="E69" s="78">
        <f>DatosDelitos!F185</f>
        <v>47</v>
      </c>
    </row>
    <row r="70" spans="2:5" ht="13.15" customHeight="1" x14ac:dyDescent="0.25">
      <c r="B70" s="227" t="s">
        <v>922</v>
      </c>
      <c r="C70" s="227"/>
      <c r="D70" s="78">
        <f>DatosDelitos!E200</f>
        <v>0</v>
      </c>
      <c r="E70" s="78">
        <f>DatosDelitos!F200</f>
        <v>0</v>
      </c>
    </row>
    <row r="71" spans="2:5" ht="13.15" customHeight="1" x14ac:dyDescent="0.25">
      <c r="B71" s="227" t="s">
        <v>923</v>
      </c>
      <c r="C71" s="227"/>
      <c r="D71" s="78">
        <f>DatosDelitos!E220</f>
        <v>690</v>
      </c>
      <c r="E71" s="78">
        <f>DatosDelitos!F220</f>
        <v>414</v>
      </c>
    </row>
    <row r="72" spans="2:5" ht="13.15" customHeight="1" x14ac:dyDescent="0.25">
      <c r="B72" s="227" t="s">
        <v>924</v>
      </c>
      <c r="C72" s="227"/>
      <c r="D72" s="78">
        <f>DatosDelitos!E241</f>
        <v>2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378</v>
      </c>
      <c r="E73" s="78">
        <f>DatosDelitos!F268</f>
        <v>203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1</v>
      </c>
      <c r="E75" s="78">
        <f>DatosDelitos!F302</f>
        <v>1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63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9050</v>
      </c>
      <c r="E80" s="78">
        <f>SUM(E48:E79)</f>
        <v>5082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4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8</v>
      </c>
    </row>
    <row r="90" spans="2:13" ht="13.15" customHeight="1" x14ac:dyDescent="0.25">
      <c r="B90" s="227" t="s">
        <v>907</v>
      </c>
      <c r="C90" s="227"/>
      <c r="D90" s="78">
        <f>DatosDelitos!M30</f>
        <v>13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3</v>
      </c>
    </row>
    <row r="92" spans="2:13" ht="13.15" customHeight="1" x14ac:dyDescent="0.25">
      <c r="B92" s="227" t="s">
        <v>909</v>
      </c>
      <c r="C92" s="227"/>
      <c r="D92" s="78">
        <f>DatosDelitos!M50</f>
        <v>3</v>
      </c>
    </row>
    <row r="93" spans="2:13" ht="13.15" customHeight="1" x14ac:dyDescent="0.25">
      <c r="B93" s="227" t="s">
        <v>910</v>
      </c>
      <c r="C93" s="227"/>
      <c r="D93" s="78">
        <f>DatosDelitos!M72</f>
        <v>0</v>
      </c>
    </row>
    <row r="94" spans="2:13" ht="27" customHeight="1" x14ac:dyDescent="0.25">
      <c r="B94" s="227" t="s">
        <v>934</v>
      </c>
      <c r="C94" s="227"/>
      <c r="D94" s="78">
        <f>DatosDelitos!M74</f>
        <v>8</v>
      </c>
    </row>
    <row r="95" spans="2:13" ht="13.15" customHeight="1" x14ac:dyDescent="0.25">
      <c r="B95" s="227" t="s">
        <v>912</v>
      </c>
      <c r="C95" s="227"/>
      <c r="D95" s="78">
        <f>DatosDelitos!M81</f>
        <v>0</v>
      </c>
    </row>
    <row r="96" spans="2:13" ht="13.15" customHeight="1" x14ac:dyDescent="0.25">
      <c r="B96" s="227" t="s">
        <v>913</v>
      </c>
      <c r="C96" s="227"/>
      <c r="D96" s="78">
        <f>DatosDelitos!M84</f>
        <v>1</v>
      </c>
    </row>
    <row r="97" spans="2:4" ht="13.15" customHeight="1" x14ac:dyDescent="0.25">
      <c r="B97" s="227" t="s">
        <v>639</v>
      </c>
      <c r="C97" s="227"/>
      <c r="D97" s="78">
        <f>DatosDelitos!M96</f>
        <v>34</v>
      </c>
    </row>
    <row r="98" spans="2:4" ht="27" customHeight="1" x14ac:dyDescent="0.25">
      <c r="B98" s="227" t="s">
        <v>935</v>
      </c>
      <c r="C98" s="227"/>
      <c r="D98" s="78">
        <f>DatosDelitos!M130</f>
        <v>33</v>
      </c>
    </row>
    <row r="99" spans="2:4" ht="13.15" customHeight="1" x14ac:dyDescent="0.25">
      <c r="B99" s="227" t="s">
        <v>915</v>
      </c>
      <c r="C99" s="227"/>
      <c r="D99" s="78">
        <f>DatosDelitos!M136</f>
        <v>5</v>
      </c>
    </row>
    <row r="100" spans="2:4" ht="13.15" customHeight="1" x14ac:dyDescent="0.25">
      <c r="B100" s="227" t="s">
        <v>916</v>
      </c>
      <c r="C100" s="227"/>
      <c r="D100" s="78">
        <f>DatosDelitos!M143</f>
        <v>40</v>
      </c>
    </row>
    <row r="101" spans="2:4" ht="13.15" customHeight="1" x14ac:dyDescent="0.25">
      <c r="B101" s="227" t="s">
        <v>938</v>
      </c>
      <c r="C101" s="227"/>
      <c r="D101" s="78">
        <f>DatosDelitos!M147</f>
        <v>3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2</v>
      </c>
    </row>
    <row r="103" spans="2:4" ht="13.15" customHeight="1" x14ac:dyDescent="0.25">
      <c r="B103" s="227" t="s">
        <v>845</v>
      </c>
      <c r="C103" s="227"/>
      <c r="D103" s="78">
        <f>SUM(DatosDelitos!M150:N154)</f>
        <v>38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0</v>
      </c>
    </row>
    <row r="105" spans="2:4" ht="13.15" customHeight="1" x14ac:dyDescent="0.25">
      <c r="B105" s="227" t="s">
        <v>939</v>
      </c>
      <c r="C105" s="227"/>
      <c r="D105" s="78">
        <f>SUM(DatosDelitos!M160:N164)</f>
        <v>1</v>
      </c>
    </row>
    <row r="106" spans="2:4" ht="13.15" customHeight="1" x14ac:dyDescent="0.25">
      <c r="B106" s="227" t="s">
        <v>919</v>
      </c>
      <c r="C106" s="227"/>
      <c r="D106" s="78">
        <f>SUM(DatosDelitos!M172:N176)</f>
        <v>64</v>
      </c>
    </row>
    <row r="107" spans="2:4" ht="13.15" customHeight="1" x14ac:dyDescent="0.25">
      <c r="B107" s="227" t="s">
        <v>920</v>
      </c>
      <c r="C107" s="227"/>
      <c r="D107" s="78">
        <f>DatosDelitos!M177</f>
        <v>85</v>
      </c>
    </row>
    <row r="108" spans="2:4" ht="13.15" customHeight="1" x14ac:dyDescent="0.25">
      <c r="B108" s="227" t="s">
        <v>921</v>
      </c>
      <c r="C108" s="227"/>
      <c r="D108" s="78">
        <f>DatosDelitos!M185</f>
        <v>40</v>
      </c>
    </row>
    <row r="109" spans="2:4" ht="13.15" customHeight="1" x14ac:dyDescent="0.25">
      <c r="B109" s="227" t="s">
        <v>922</v>
      </c>
      <c r="C109" s="227"/>
      <c r="D109" s="78">
        <f>DatosDelitos!M200</f>
        <v>51</v>
      </c>
    </row>
    <row r="110" spans="2:4" ht="13.15" customHeight="1" x14ac:dyDescent="0.25">
      <c r="B110" s="227" t="s">
        <v>923</v>
      </c>
      <c r="C110" s="227"/>
      <c r="D110" s="78">
        <f>DatosDelitos!M220</f>
        <v>20</v>
      </c>
    </row>
    <row r="111" spans="2:4" ht="13.15" customHeight="1" x14ac:dyDescent="0.25">
      <c r="B111" s="227" t="s">
        <v>924</v>
      </c>
      <c r="C111" s="227"/>
      <c r="D111" s="78">
        <f>DatosDelitos!M241</f>
        <v>13</v>
      </c>
    </row>
    <row r="112" spans="2:4" ht="13.15" customHeight="1" x14ac:dyDescent="0.25">
      <c r="B112" s="227" t="s">
        <v>925</v>
      </c>
      <c r="C112" s="227"/>
      <c r="D112" s="78">
        <f>DatosDelitos!M268</f>
        <v>4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10</v>
      </c>
    </row>
    <row r="118" spans="2:4" ht="15" x14ac:dyDescent="0.25">
      <c r="B118" s="229" t="s">
        <v>930</v>
      </c>
      <c r="C118" s="229"/>
      <c r="D118" s="78">
        <f>DatosDelitos!M322</f>
        <v>0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483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301</v>
      </c>
      <c r="B5" s="29">
        <v>44</v>
      </c>
      <c r="C5" s="29">
        <v>79</v>
      </c>
      <c r="D5" s="30">
        <v>-0.443037974683544</v>
      </c>
      <c r="E5" s="29">
        <v>0</v>
      </c>
      <c r="F5" s="29">
        <v>0</v>
      </c>
      <c r="G5" s="29">
        <v>11</v>
      </c>
      <c r="H5" s="29">
        <v>10</v>
      </c>
      <c r="I5" s="29">
        <v>10</v>
      </c>
      <c r="J5" s="29">
        <v>8</v>
      </c>
      <c r="K5" s="29">
        <v>13</v>
      </c>
      <c r="L5" s="29">
        <v>10</v>
      </c>
      <c r="M5" s="29">
        <v>0</v>
      </c>
      <c r="N5" s="29">
        <v>19</v>
      </c>
      <c r="O5" s="29">
        <v>10</v>
      </c>
    </row>
    <row r="6" spans="1:15" x14ac:dyDescent="0.25">
      <c r="A6" s="12" t="s">
        <v>302</v>
      </c>
      <c r="B6" s="13">
        <v>31</v>
      </c>
      <c r="C6" s="13">
        <v>45</v>
      </c>
      <c r="D6" s="31">
        <v>-0.31111111111111101</v>
      </c>
      <c r="E6" s="13">
        <v>0</v>
      </c>
      <c r="F6" s="13">
        <v>0</v>
      </c>
      <c r="G6" s="13">
        <v>1</v>
      </c>
      <c r="H6" s="13">
        <v>0</v>
      </c>
      <c r="I6" s="13">
        <v>10</v>
      </c>
      <c r="J6" s="13">
        <v>8</v>
      </c>
      <c r="K6" s="13">
        <v>11</v>
      </c>
      <c r="L6" s="13">
        <v>4</v>
      </c>
      <c r="M6" s="13">
        <v>0</v>
      </c>
      <c r="N6" s="13">
        <v>17</v>
      </c>
      <c r="O6" s="23">
        <v>10</v>
      </c>
    </row>
    <row r="7" spans="1:15" x14ac:dyDescent="0.25">
      <c r="A7" s="12" t="s">
        <v>303</v>
      </c>
      <c r="B7" s="13">
        <v>0</v>
      </c>
      <c r="C7" s="13">
        <v>2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2</v>
      </c>
      <c r="L7" s="13">
        <v>6</v>
      </c>
      <c r="M7" s="13">
        <v>0</v>
      </c>
      <c r="N7" s="13">
        <v>2</v>
      </c>
      <c r="O7" s="23">
        <v>0</v>
      </c>
    </row>
    <row r="8" spans="1:15" x14ac:dyDescent="0.25">
      <c r="A8" s="12" t="s">
        <v>304</v>
      </c>
      <c r="B8" s="13">
        <v>13</v>
      </c>
      <c r="C8" s="13">
        <v>27</v>
      </c>
      <c r="D8" s="31">
        <v>-0.51851851851851904</v>
      </c>
      <c r="E8" s="13">
        <v>0</v>
      </c>
      <c r="F8" s="13">
        <v>0</v>
      </c>
      <c r="G8" s="13">
        <v>10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305</v>
      </c>
      <c r="B9" s="13">
        <v>0</v>
      </c>
      <c r="C9" s="13">
        <v>5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306</v>
      </c>
      <c r="B10" s="29">
        <v>5</v>
      </c>
      <c r="C10" s="29">
        <v>5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1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274</v>
      </c>
      <c r="B11" s="13">
        <v>2</v>
      </c>
      <c r="C11" s="13">
        <v>5</v>
      </c>
      <c r="D11" s="31">
        <v>-0.6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3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308</v>
      </c>
      <c r="B13" s="29">
        <v>38475</v>
      </c>
      <c r="C13" s="29">
        <v>41537</v>
      </c>
      <c r="D13" s="30">
        <v>-7.3717408575486906E-2</v>
      </c>
      <c r="E13" s="29">
        <v>2121</v>
      </c>
      <c r="F13" s="29">
        <v>789</v>
      </c>
      <c r="G13" s="29">
        <v>463</v>
      </c>
      <c r="H13" s="29">
        <v>329</v>
      </c>
      <c r="I13" s="29">
        <v>25</v>
      </c>
      <c r="J13" s="29">
        <v>0</v>
      </c>
      <c r="K13" s="29">
        <v>1</v>
      </c>
      <c r="L13" s="29">
        <v>0</v>
      </c>
      <c r="M13" s="29">
        <v>6</v>
      </c>
      <c r="N13" s="29">
        <v>17</v>
      </c>
      <c r="O13" s="29">
        <v>544</v>
      </c>
    </row>
    <row r="14" spans="1:15" x14ac:dyDescent="0.25">
      <c r="A14" s="12" t="s">
        <v>309</v>
      </c>
      <c r="B14" s="13">
        <v>34898</v>
      </c>
      <c r="C14" s="13">
        <v>34842</v>
      </c>
      <c r="D14" s="31">
        <v>1.6072556110441399E-3</v>
      </c>
      <c r="E14" s="13">
        <v>641</v>
      </c>
      <c r="F14" s="13">
        <v>224</v>
      </c>
      <c r="G14" s="13">
        <v>342</v>
      </c>
      <c r="H14" s="13">
        <v>221</v>
      </c>
      <c r="I14" s="13">
        <v>17</v>
      </c>
      <c r="J14" s="13">
        <v>0</v>
      </c>
      <c r="K14" s="13">
        <v>1</v>
      </c>
      <c r="L14" s="13">
        <v>0</v>
      </c>
      <c r="M14" s="13">
        <v>2</v>
      </c>
      <c r="N14" s="13">
        <v>8</v>
      </c>
      <c r="O14" s="23">
        <v>161</v>
      </c>
    </row>
    <row r="15" spans="1:15" x14ac:dyDescent="0.25">
      <c r="A15" s="12" t="s">
        <v>310</v>
      </c>
      <c r="B15" s="13">
        <v>13</v>
      </c>
      <c r="C15" s="13">
        <v>12</v>
      </c>
      <c r="D15" s="31">
        <v>8.3333333333333301E-2</v>
      </c>
      <c r="E15" s="13">
        <v>0</v>
      </c>
      <c r="F15" s="13">
        <v>5</v>
      </c>
      <c r="G15" s="13">
        <v>2</v>
      </c>
      <c r="H15" s="13">
        <v>26</v>
      </c>
      <c r="I15" s="13">
        <v>2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311</v>
      </c>
      <c r="B16" s="13">
        <v>2160</v>
      </c>
      <c r="C16" s="13">
        <v>5099</v>
      </c>
      <c r="D16" s="31">
        <v>-0.57638752696607198</v>
      </c>
      <c r="E16" s="13">
        <v>11</v>
      </c>
      <c r="F16" s="13">
        <v>12</v>
      </c>
      <c r="G16" s="13">
        <v>19</v>
      </c>
      <c r="H16" s="13">
        <v>14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12</v>
      </c>
    </row>
    <row r="17" spans="1:15" x14ac:dyDescent="0.25">
      <c r="A17" s="12" t="s">
        <v>312</v>
      </c>
      <c r="B17" s="13">
        <v>1404</v>
      </c>
      <c r="C17" s="13">
        <v>1583</v>
      </c>
      <c r="D17" s="31">
        <v>-0.11307643714466201</v>
      </c>
      <c r="E17" s="13">
        <v>1469</v>
      </c>
      <c r="F17" s="13">
        <v>548</v>
      </c>
      <c r="G17" s="13">
        <v>100</v>
      </c>
      <c r="H17" s="13">
        <v>68</v>
      </c>
      <c r="I17" s="13">
        <v>6</v>
      </c>
      <c r="J17" s="13">
        <v>0</v>
      </c>
      <c r="K17" s="13">
        <v>0</v>
      </c>
      <c r="L17" s="13">
        <v>0</v>
      </c>
      <c r="M17" s="13">
        <v>2</v>
      </c>
      <c r="N17" s="13">
        <v>9</v>
      </c>
      <c r="O17" s="23">
        <v>370</v>
      </c>
    </row>
    <row r="18" spans="1:15" x14ac:dyDescent="0.25">
      <c r="A18" s="12" t="s">
        <v>313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315</v>
      </c>
      <c r="B20" s="29">
        <v>44</v>
      </c>
      <c r="C20" s="29">
        <v>45</v>
      </c>
      <c r="D20" s="30">
        <v>-2.2222222222222199E-2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316</v>
      </c>
      <c r="B21" s="13">
        <v>34</v>
      </c>
      <c r="C21" s="13">
        <v>14</v>
      </c>
      <c r="D21" s="31">
        <v>1.4285714285714299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10</v>
      </c>
      <c r="C22" s="13">
        <v>31</v>
      </c>
      <c r="D22" s="31">
        <v>-0.67741935483870996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318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325</v>
      </c>
      <c r="B30" s="29">
        <v>5160</v>
      </c>
      <c r="C30" s="29">
        <v>4741</v>
      </c>
      <c r="D30" s="30">
        <v>8.8377979329255396E-2</v>
      </c>
      <c r="E30" s="29">
        <v>1103</v>
      </c>
      <c r="F30" s="29">
        <v>384</v>
      </c>
      <c r="G30" s="29">
        <v>147</v>
      </c>
      <c r="H30" s="29">
        <v>82</v>
      </c>
      <c r="I30" s="29">
        <v>2</v>
      </c>
      <c r="J30" s="29">
        <v>0</v>
      </c>
      <c r="K30" s="29">
        <v>1</v>
      </c>
      <c r="L30" s="29">
        <v>1</v>
      </c>
      <c r="M30" s="29">
        <v>13</v>
      </c>
      <c r="N30" s="29">
        <v>2</v>
      </c>
      <c r="O30" s="29">
        <v>269</v>
      </c>
    </row>
    <row r="31" spans="1:15" x14ac:dyDescent="0.25">
      <c r="A31" s="12" t="s">
        <v>326</v>
      </c>
      <c r="B31" s="13">
        <v>36</v>
      </c>
      <c r="C31" s="13">
        <v>28</v>
      </c>
      <c r="D31" s="31">
        <v>0.28571428571428598</v>
      </c>
      <c r="E31" s="13">
        <v>6</v>
      </c>
      <c r="F31" s="13">
        <v>0</v>
      </c>
      <c r="G31" s="13">
        <v>7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327</v>
      </c>
      <c r="B32" s="13">
        <v>0</v>
      </c>
      <c r="C32" s="13">
        <v>4</v>
      </c>
      <c r="D32" s="31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3137</v>
      </c>
      <c r="C33" s="13">
        <v>2916</v>
      </c>
      <c r="D33" s="31">
        <v>7.5788751714677596E-2</v>
      </c>
      <c r="E33" s="13">
        <v>251</v>
      </c>
      <c r="F33" s="13">
        <v>149</v>
      </c>
      <c r="G33" s="13">
        <v>48</v>
      </c>
      <c r="H33" s="13">
        <v>32</v>
      </c>
      <c r="I33" s="13">
        <v>0</v>
      </c>
      <c r="J33" s="13">
        <v>0</v>
      </c>
      <c r="K33" s="13">
        <v>0</v>
      </c>
      <c r="L33" s="13">
        <v>0</v>
      </c>
      <c r="M33" s="13">
        <v>9</v>
      </c>
      <c r="N33" s="13">
        <v>2</v>
      </c>
      <c r="O33" s="23">
        <v>116</v>
      </c>
    </row>
    <row r="34" spans="1:15" x14ac:dyDescent="0.25">
      <c r="A34" s="12" t="s">
        <v>329</v>
      </c>
      <c r="B34" s="13">
        <v>275</v>
      </c>
      <c r="C34" s="13">
        <v>337</v>
      </c>
      <c r="D34" s="31">
        <v>-0.18397626112759599</v>
      </c>
      <c r="E34" s="13">
        <v>21</v>
      </c>
      <c r="F34" s="13">
        <v>4</v>
      </c>
      <c r="G34" s="13">
        <v>6</v>
      </c>
      <c r="H34" s="13">
        <v>1</v>
      </c>
      <c r="I34" s="13">
        <v>0</v>
      </c>
      <c r="J34" s="13">
        <v>0</v>
      </c>
      <c r="K34" s="13">
        <v>1</v>
      </c>
      <c r="L34" s="13">
        <v>1</v>
      </c>
      <c r="M34" s="13">
        <v>0</v>
      </c>
      <c r="N34" s="13">
        <v>0</v>
      </c>
      <c r="O34" s="23">
        <v>3</v>
      </c>
    </row>
    <row r="35" spans="1:15" x14ac:dyDescent="0.25">
      <c r="A35" s="12" t="s">
        <v>330</v>
      </c>
      <c r="B35" s="13">
        <v>929</v>
      </c>
      <c r="C35" s="13">
        <v>857</v>
      </c>
      <c r="D35" s="31">
        <v>8.4014002333722304E-2</v>
      </c>
      <c r="E35" s="13">
        <v>68</v>
      </c>
      <c r="F35" s="13">
        <v>29</v>
      </c>
      <c r="G35" s="13">
        <v>21</v>
      </c>
      <c r="H35" s="13">
        <v>17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7</v>
      </c>
    </row>
    <row r="36" spans="1:15" x14ac:dyDescent="0.25">
      <c r="A36" s="12" t="s">
        <v>331</v>
      </c>
      <c r="B36" s="13">
        <v>477</v>
      </c>
      <c r="C36" s="13">
        <v>398</v>
      </c>
      <c r="D36" s="31">
        <v>0.19849246231155801</v>
      </c>
      <c r="E36" s="13">
        <v>611</v>
      </c>
      <c r="F36" s="13">
        <v>159</v>
      </c>
      <c r="G36" s="13">
        <v>46</v>
      </c>
      <c r="H36" s="13">
        <v>23</v>
      </c>
      <c r="I36" s="13">
        <v>2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114</v>
      </c>
    </row>
    <row r="37" spans="1:15" x14ac:dyDescent="0.25">
      <c r="A37" s="12" t="s">
        <v>332</v>
      </c>
      <c r="B37" s="13">
        <v>81</v>
      </c>
      <c r="C37" s="13">
        <v>78</v>
      </c>
      <c r="D37" s="31">
        <v>3.8461538461538498E-2</v>
      </c>
      <c r="E37" s="13">
        <v>76</v>
      </c>
      <c r="F37" s="13">
        <v>23</v>
      </c>
      <c r="G37" s="13">
        <v>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1</v>
      </c>
      <c r="N37" s="13">
        <v>0</v>
      </c>
      <c r="O37" s="23">
        <v>15</v>
      </c>
    </row>
    <row r="38" spans="1:15" x14ac:dyDescent="0.25">
      <c r="A38" s="12" t="s">
        <v>333</v>
      </c>
      <c r="B38" s="13">
        <v>63</v>
      </c>
      <c r="C38" s="13">
        <v>0</v>
      </c>
      <c r="D38" s="31">
        <v>0</v>
      </c>
      <c r="E38" s="13">
        <v>50</v>
      </c>
      <c r="F38" s="13">
        <v>0</v>
      </c>
      <c r="G38" s="13">
        <v>3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334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1</v>
      </c>
      <c r="D40" s="31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162</v>
      </c>
      <c r="C41" s="13">
        <v>122</v>
      </c>
      <c r="D41" s="31">
        <v>0.32786885245901598</v>
      </c>
      <c r="E41" s="13">
        <v>20</v>
      </c>
      <c r="F41" s="13">
        <v>20</v>
      </c>
      <c r="G41" s="13">
        <v>7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14</v>
      </c>
    </row>
    <row r="42" spans="1:15" ht="16.7" customHeight="1" x14ac:dyDescent="0.25">
      <c r="A42" s="28" t="s">
        <v>337</v>
      </c>
      <c r="B42" s="29">
        <v>700</v>
      </c>
      <c r="C42" s="29">
        <v>659</v>
      </c>
      <c r="D42" s="30">
        <v>6.2215477996965099E-2</v>
      </c>
      <c r="E42" s="29">
        <v>570</v>
      </c>
      <c r="F42" s="29">
        <v>33</v>
      </c>
      <c r="G42" s="29">
        <v>53</v>
      </c>
      <c r="H42" s="29">
        <v>30</v>
      </c>
      <c r="I42" s="29">
        <v>4</v>
      </c>
      <c r="J42" s="29">
        <v>4</v>
      </c>
      <c r="K42" s="29">
        <v>0</v>
      </c>
      <c r="L42" s="29">
        <v>0</v>
      </c>
      <c r="M42" s="29">
        <v>9</v>
      </c>
      <c r="N42" s="29">
        <v>7</v>
      </c>
      <c r="O42" s="29">
        <v>18</v>
      </c>
    </row>
    <row r="43" spans="1:15" x14ac:dyDescent="0.25">
      <c r="A43" s="12" t="s">
        <v>338</v>
      </c>
      <c r="B43" s="13">
        <v>1</v>
      </c>
      <c r="C43" s="13">
        <v>23</v>
      </c>
      <c r="D43" s="31">
        <v>-0.95652173913043503</v>
      </c>
      <c r="E43" s="13">
        <v>1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339</v>
      </c>
      <c r="B44" s="13">
        <v>678</v>
      </c>
      <c r="C44" s="13">
        <v>607</v>
      </c>
      <c r="D44" s="31">
        <v>0.11696869851729801</v>
      </c>
      <c r="E44" s="13">
        <v>568</v>
      </c>
      <c r="F44" s="13">
        <v>31</v>
      </c>
      <c r="G44" s="13">
        <v>51</v>
      </c>
      <c r="H44" s="13">
        <v>28</v>
      </c>
      <c r="I44" s="13">
        <v>4</v>
      </c>
      <c r="J44" s="13">
        <v>4</v>
      </c>
      <c r="K44" s="13">
        <v>0</v>
      </c>
      <c r="L44" s="13">
        <v>0</v>
      </c>
      <c r="M44" s="13">
        <v>6</v>
      </c>
      <c r="N44" s="13">
        <v>7</v>
      </c>
      <c r="O44" s="23">
        <v>16</v>
      </c>
    </row>
    <row r="45" spans="1:15" x14ac:dyDescent="0.25">
      <c r="A45" s="12" t="s">
        <v>340</v>
      </c>
      <c r="B45" s="13">
        <v>1</v>
      </c>
      <c r="C45" s="13">
        <v>4</v>
      </c>
      <c r="D45" s="31">
        <v>-0.75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5</v>
      </c>
      <c r="C46" s="13">
        <v>7</v>
      </c>
      <c r="D46" s="31">
        <v>-0.28571428571428598</v>
      </c>
      <c r="E46" s="13">
        <v>1</v>
      </c>
      <c r="F46" s="13">
        <v>1</v>
      </c>
      <c r="G46" s="13">
        <v>0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3</v>
      </c>
      <c r="N46" s="13">
        <v>0</v>
      </c>
      <c r="O46" s="23">
        <v>1</v>
      </c>
    </row>
    <row r="47" spans="1:15" x14ac:dyDescent="0.25">
      <c r="A47" s="12" t="s">
        <v>342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10</v>
      </c>
      <c r="C48" s="13">
        <v>17</v>
      </c>
      <c r="D48" s="31">
        <v>-0.41176470588235298</v>
      </c>
      <c r="E48" s="13">
        <v>0</v>
      </c>
      <c r="F48" s="13">
        <v>0</v>
      </c>
      <c r="G48" s="13">
        <v>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5</v>
      </c>
      <c r="C49" s="13">
        <v>1</v>
      </c>
      <c r="D49" s="31">
        <v>4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345</v>
      </c>
      <c r="B50" s="29">
        <v>776</v>
      </c>
      <c r="C50" s="29">
        <v>741</v>
      </c>
      <c r="D50" s="30">
        <v>4.7233468286099901E-2</v>
      </c>
      <c r="E50" s="29">
        <v>55</v>
      </c>
      <c r="F50" s="29">
        <v>19</v>
      </c>
      <c r="G50" s="29">
        <v>81</v>
      </c>
      <c r="H50" s="29">
        <v>62</v>
      </c>
      <c r="I50" s="29">
        <v>46</v>
      </c>
      <c r="J50" s="29">
        <v>28</v>
      </c>
      <c r="K50" s="29">
        <v>0</v>
      </c>
      <c r="L50" s="29">
        <v>0</v>
      </c>
      <c r="M50" s="29">
        <v>3</v>
      </c>
      <c r="N50" s="29">
        <v>11</v>
      </c>
      <c r="O50" s="29">
        <v>43</v>
      </c>
    </row>
    <row r="51" spans="1:15" x14ac:dyDescent="0.25">
      <c r="A51" s="12" t="s">
        <v>346</v>
      </c>
      <c r="B51" s="13">
        <v>235</v>
      </c>
      <c r="C51" s="13">
        <v>224</v>
      </c>
      <c r="D51" s="31">
        <v>4.9107142857142898E-2</v>
      </c>
      <c r="E51" s="13">
        <v>15</v>
      </c>
      <c r="F51" s="13">
        <v>0</v>
      </c>
      <c r="G51" s="13">
        <v>12</v>
      </c>
      <c r="H51" s="13">
        <v>2</v>
      </c>
      <c r="I51" s="13">
        <v>27</v>
      </c>
      <c r="J51" s="13">
        <v>15</v>
      </c>
      <c r="K51" s="13">
        <v>0</v>
      </c>
      <c r="L51" s="13">
        <v>0</v>
      </c>
      <c r="M51" s="13">
        <v>3</v>
      </c>
      <c r="N51" s="13">
        <v>4</v>
      </c>
      <c r="O51" s="23">
        <v>10</v>
      </c>
    </row>
    <row r="52" spans="1:15" x14ac:dyDescent="0.25">
      <c r="A52" s="12" t="s">
        <v>347</v>
      </c>
      <c r="B52" s="13">
        <v>1</v>
      </c>
      <c r="C52" s="13">
        <v>6</v>
      </c>
      <c r="D52" s="31">
        <v>-0.83333333333333304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238</v>
      </c>
      <c r="C53" s="13">
        <v>232</v>
      </c>
      <c r="D53" s="31">
        <v>2.5862068965517199E-2</v>
      </c>
      <c r="E53" s="13">
        <v>24</v>
      </c>
      <c r="F53" s="13">
        <v>11</v>
      </c>
      <c r="G53" s="13">
        <v>29</v>
      </c>
      <c r="H53" s="13">
        <v>9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6</v>
      </c>
      <c r="O53" s="23">
        <v>17</v>
      </c>
    </row>
    <row r="54" spans="1:15" x14ac:dyDescent="0.25">
      <c r="A54" s="12" t="s">
        <v>349</v>
      </c>
      <c r="B54" s="13">
        <v>4</v>
      </c>
      <c r="C54" s="13">
        <v>8</v>
      </c>
      <c r="D54" s="31">
        <v>-0.5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3</v>
      </c>
      <c r="C55" s="13">
        <v>2</v>
      </c>
      <c r="D55" s="31">
        <v>0.5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21</v>
      </c>
      <c r="C56" s="13">
        <v>19</v>
      </c>
      <c r="D56" s="31">
        <v>0.105263157894737</v>
      </c>
      <c r="E56" s="13">
        <v>2</v>
      </c>
      <c r="F56" s="13">
        <v>0</v>
      </c>
      <c r="G56" s="13">
        <v>4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352</v>
      </c>
      <c r="B57" s="13">
        <v>19</v>
      </c>
      <c r="C57" s="13">
        <v>12</v>
      </c>
      <c r="D57" s="31">
        <v>0.58333333333333304</v>
      </c>
      <c r="E57" s="13">
        <v>5</v>
      </c>
      <c r="F57" s="13">
        <v>5</v>
      </c>
      <c r="G57" s="13">
        <v>3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353</v>
      </c>
      <c r="B58" s="13">
        <v>11</v>
      </c>
      <c r="C58" s="13">
        <v>13</v>
      </c>
      <c r="D58" s="31">
        <v>-0.15384615384615399</v>
      </c>
      <c r="E58" s="13">
        <v>0</v>
      </c>
      <c r="F58" s="13">
        <v>0</v>
      </c>
      <c r="G58" s="13">
        <v>3</v>
      </c>
      <c r="H58" s="13">
        <v>5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1</v>
      </c>
      <c r="C59" s="13">
        <v>4</v>
      </c>
      <c r="D59" s="31">
        <v>-0.75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355</v>
      </c>
      <c r="B60" s="13">
        <v>9</v>
      </c>
      <c r="C60" s="13">
        <v>8</v>
      </c>
      <c r="D60" s="31">
        <v>0.125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24</v>
      </c>
      <c r="C61" s="13">
        <v>0</v>
      </c>
      <c r="D61" s="31">
        <v>0</v>
      </c>
      <c r="E61" s="13">
        <v>1</v>
      </c>
      <c r="F61" s="13">
        <v>0</v>
      </c>
      <c r="G61" s="13">
        <v>6</v>
      </c>
      <c r="H61" s="13">
        <v>18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357</v>
      </c>
      <c r="B62" s="13">
        <v>20</v>
      </c>
      <c r="C62" s="13">
        <v>52</v>
      </c>
      <c r="D62" s="31">
        <v>-0.61538461538461497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132</v>
      </c>
      <c r="C63" s="13">
        <v>103</v>
      </c>
      <c r="D63" s="31">
        <v>0.28155339805825202</v>
      </c>
      <c r="E63" s="13">
        <v>2</v>
      </c>
      <c r="F63" s="13">
        <v>2</v>
      </c>
      <c r="G63" s="13">
        <v>17</v>
      </c>
      <c r="H63" s="13">
        <v>24</v>
      </c>
      <c r="I63" s="13">
        <v>15</v>
      </c>
      <c r="J63" s="13">
        <v>9</v>
      </c>
      <c r="K63" s="13">
        <v>0</v>
      </c>
      <c r="L63" s="13">
        <v>0</v>
      </c>
      <c r="M63" s="13">
        <v>0</v>
      </c>
      <c r="N63" s="13">
        <v>0</v>
      </c>
      <c r="O63" s="23">
        <v>5</v>
      </c>
    </row>
    <row r="64" spans="1:15" x14ac:dyDescent="0.25">
      <c r="A64" s="12" t="s">
        <v>359</v>
      </c>
      <c r="B64" s="13">
        <v>29</v>
      </c>
      <c r="C64" s="13">
        <v>44</v>
      </c>
      <c r="D64" s="31">
        <v>-0.34090909090909099</v>
      </c>
      <c r="E64" s="13">
        <v>1</v>
      </c>
      <c r="F64" s="13">
        <v>0</v>
      </c>
      <c r="G64" s="13">
        <v>1</v>
      </c>
      <c r="H64" s="13">
        <v>1</v>
      </c>
      <c r="I64" s="13">
        <v>4</v>
      </c>
      <c r="J64" s="13">
        <v>4</v>
      </c>
      <c r="K64" s="13">
        <v>0</v>
      </c>
      <c r="L64" s="13">
        <v>0</v>
      </c>
      <c r="M64" s="13">
        <v>0</v>
      </c>
      <c r="N64" s="13">
        <v>1</v>
      </c>
      <c r="O64" s="23">
        <v>2</v>
      </c>
    </row>
    <row r="65" spans="1:15" x14ac:dyDescent="0.25">
      <c r="A65" s="12" t="s">
        <v>360</v>
      </c>
      <c r="B65" s="13">
        <v>0</v>
      </c>
      <c r="C65" s="13">
        <v>2</v>
      </c>
      <c r="D65" s="31">
        <v>-1</v>
      </c>
      <c r="E65" s="13">
        <v>0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361</v>
      </c>
      <c r="B66" s="13">
        <v>5</v>
      </c>
      <c r="C66" s="13">
        <v>2</v>
      </c>
      <c r="D66" s="31">
        <v>1.5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8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16</v>
      </c>
      <c r="C69" s="13">
        <v>10</v>
      </c>
      <c r="D69" s="31">
        <v>0.6</v>
      </c>
      <c r="E69" s="13">
        <v>4</v>
      </c>
      <c r="F69" s="13">
        <v>0</v>
      </c>
      <c r="G69" s="13">
        <v>3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367</v>
      </c>
      <c r="B72" s="29">
        <v>8</v>
      </c>
      <c r="C72" s="29">
        <v>12</v>
      </c>
      <c r="D72" s="30">
        <v>-0.33333333333333298</v>
      </c>
      <c r="E72" s="29">
        <v>2</v>
      </c>
      <c r="F72" s="29">
        <v>0</v>
      </c>
      <c r="G72" s="29">
        <v>3</v>
      </c>
      <c r="H72" s="29">
        <v>0</v>
      </c>
      <c r="I72" s="29">
        <v>0</v>
      </c>
      <c r="J72" s="29">
        <v>0</v>
      </c>
      <c r="K72" s="29">
        <v>1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368</v>
      </c>
      <c r="B73" s="13">
        <v>8</v>
      </c>
      <c r="C73" s="13">
        <v>12</v>
      </c>
      <c r="D73" s="31">
        <v>-0.33333333333333298</v>
      </c>
      <c r="E73" s="13">
        <v>2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8" t="s">
        <v>369</v>
      </c>
      <c r="B74" s="29">
        <v>80</v>
      </c>
      <c r="C74" s="29">
        <v>97</v>
      </c>
      <c r="D74" s="30">
        <v>-0.17525773195876301</v>
      </c>
      <c r="E74" s="29">
        <v>10</v>
      </c>
      <c r="F74" s="29">
        <v>2</v>
      </c>
      <c r="G74" s="29">
        <v>11</v>
      </c>
      <c r="H74" s="29">
        <v>5</v>
      </c>
      <c r="I74" s="29">
        <v>0</v>
      </c>
      <c r="J74" s="29">
        <v>0</v>
      </c>
      <c r="K74" s="29">
        <v>2</v>
      </c>
      <c r="L74" s="29">
        <v>2</v>
      </c>
      <c r="M74" s="29">
        <v>8</v>
      </c>
      <c r="N74" s="29">
        <v>1</v>
      </c>
      <c r="O74" s="29">
        <v>2</v>
      </c>
    </row>
    <row r="75" spans="1:15" x14ac:dyDescent="0.25">
      <c r="A75" s="12" t="s">
        <v>370</v>
      </c>
      <c r="B75" s="13">
        <v>29</v>
      </c>
      <c r="C75" s="13">
        <v>28</v>
      </c>
      <c r="D75" s="31">
        <v>3.5714285714285698E-2</v>
      </c>
      <c r="E75" s="13">
        <v>0</v>
      </c>
      <c r="F75" s="13">
        <v>0</v>
      </c>
      <c r="G75" s="13">
        <v>6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1</v>
      </c>
      <c r="C76" s="13">
        <v>7</v>
      </c>
      <c r="D76" s="31">
        <v>-0.85714285714285698</v>
      </c>
      <c r="E76" s="13">
        <v>0</v>
      </c>
      <c r="F76" s="13">
        <v>0</v>
      </c>
      <c r="G76" s="13">
        <v>1</v>
      </c>
      <c r="H76" s="13">
        <v>2</v>
      </c>
      <c r="I76" s="13">
        <v>0</v>
      </c>
      <c r="J76" s="13">
        <v>0</v>
      </c>
      <c r="K76" s="13">
        <v>0</v>
      </c>
      <c r="L76" s="13">
        <v>0</v>
      </c>
      <c r="M76" s="13">
        <v>5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28</v>
      </c>
      <c r="C77" s="13">
        <v>30</v>
      </c>
      <c r="D77" s="31">
        <v>-6.6666666666666693E-2</v>
      </c>
      <c r="E77" s="13">
        <v>9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3">
        <v>0</v>
      </c>
    </row>
    <row r="78" spans="1:15" x14ac:dyDescent="0.25">
      <c r="A78" s="12" t="s">
        <v>373</v>
      </c>
      <c r="B78" s="13">
        <v>1</v>
      </c>
      <c r="C78" s="13">
        <v>1</v>
      </c>
      <c r="D78" s="31">
        <v>0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2</v>
      </c>
      <c r="L78" s="13">
        <v>2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21</v>
      </c>
      <c r="C79" s="13">
        <v>23</v>
      </c>
      <c r="D79" s="31">
        <v>-8.6956521739130405E-2</v>
      </c>
      <c r="E79" s="13">
        <v>0</v>
      </c>
      <c r="F79" s="13">
        <v>2</v>
      </c>
      <c r="G79" s="13">
        <v>4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3</v>
      </c>
      <c r="N79" s="13">
        <v>0</v>
      </c>
      <c r="O79" s="23">
        <v>2</v>
      </c>
    </row>
    <row r="80" spans="1:15" x14ac:dyDescent="0.25">
      <c r="A80" s="12" t="s">
        <v>375</v>
      </c>
      <c r="B80" s="13">
        <v>0</v>
      </c>
      <c r="C80" s="13">
        <v>8</v>
      </c>
      <c r="D80" s="31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376</v>
      </c>
      <c r="B81" s="29">
        <v>392</v>
      </c>
      <c r="C81" s="29">
        <v>366</v>
      </c>
      <c r="D81" s="30">
        <v>7.10382513661202E-2</v>
      </c>
      <c r="E81" s="29">
        <v>5</v>
      </c>
      <c r="F81" s="29">
        <v>0</v>
      </c>
      <c r="G81" s="29">
        <v>9</v>
      </c>
      <c r="H81" s="29">
        <v>3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</row>
    <row r="82" spans="1:15" x14ac:dyDescent="0.25">
      <c r="A82" s="12" t="s">
        <v>377</v>
      </c>
      <c r="B82" s="13">
        <v>52</v>
      </c>
      <c r="C82" s="13">
        <v>40</v>
      </c>
      <c r="D82" s="31">
        <v>0.3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340</v>
      </c>
      <c r="C83" s="13">
        <v>326</v>
      </c>
      <c r="D83" s="31">
        <v>4.2944785276073601E-2</v>
      </c>
      <c r="E83" s="13">
        <v>5</v>
      </c>
      <c r="F83" s="13">
        <v>0</v>
      </c>
      <c r="G83" s="13">
        <v>7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ht="16.7" customHeight="1" x14ac:dyDescent="0.25">
      <c r="A84" s="28" t="s">
        <v>379</v>
      </c>
      <c r="B84" s="29">
        <v>1241</v>
      </c>
      <c r="C84" s="29">
        <v>1206</v>
      </c>
      <c r="D84" s="30">
        <v>2.9021558872305099E-2</v>
      </c>
      <c r="E84" s="29">
        <v>207</v>
      </c>
      <c r="F84" s="29">
        <v>53</v>
      </c>
      <c r="G84" s="29">
        <v>287</v>
      </c>
      <c r="H84" s="29">
        <v>247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0</v>
      </c>
      <c r="O84" s="29">
        <v>50</v>
      </c>
    </row>
    <row r="85" spans="1:15" x14ac:dyDescent="0.25">
      <c r="A85" s="12" t="s">
        <v>380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1">
        <v>0</v>
      </c>
      <c r="E86" s="13">
        <v>1</v>
      </c>
      <c r="F86" s="13">
        <v>1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1</v>
      </c>
    </row>
    <row r="87" spans="1:15" x14ac:dyDescent="0.25">
      <c r="A87" s="12" t="s">
        <v>382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7</v>
      </c>
      <c r="C88" s="13">
        <v>6</v>
      </c>
      <c r="D88" s="31">
        <v>0.16666666666666699</v>
      </c>
      <c r="E88" s="13">
        <v>1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3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37</v>
      </c>
      <c r="C90" s="13">
        <v>39</v>
      </c>
      <c r="D90" s="31">
        <v>-5.1282051282051301E-2</v>
      </c>
      <c r="E90" s="13">
        <v>0</v>
      </c>
      <c r="F90" s="13">
        <v>0</v>
      </c>
      <c r="G90" s="13">
        <v>2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170</v>
      </c>
      <c r="C91" s="13">
        <v>162</v>
      </c>
      <c r="D91" s="31">
        <v>4.9382716049382699E-2</v>
      </c>
      <c r="E91" s="13">
        <v>5</v>
      </c>
      <c r="F91" s="13">
        <v>13</v>
      </c>
      <c r="G91" s="13">
        <v>32</v>
      </c>
      <c r="H91" s="13">
        <v>31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11</v>
      </c>
    </row>
    <row r="92" spans="1:15" x14ac:dyDescent="0.25">
      <c r="A92" s="12" t="s">
        <v>387</v>
      </c>
      <c r="B92" s="13">
        <v>52</v>
      </c>
      <c r="C92" s="13">
        <v>33</v>
      </c>
      <c r="D92" s="31">
        <v>0.57575757575757602</v>
      </c>
      <c r="E92" s="13">
        <v>9</v>
      </c>
      <c r="F92" s="13">
        <v>3</v>
      </c>
      <c r="G92" s="13">
        <v>2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3</v>
      </c>
    </row>
    <row r="93" spans="1:15" x14ac:dyDescent="0.25">
      <c r="A93" s="12" t="s">
        <v>388</v>
      </c>
      <c r="B93" s="13">
        <v>970</v>
      </c>
      <c r="C93" s="13">
        <v>965</v>
      </c>
      <c r="D93" s="31">
        <v>5.1813471502590702E-3</v>
      </c>
      <c r="E93" s="13">
        <v>191</v>
      </c>
      <c r="F93" s="13">
        <v>36</v>
      </c>
      <c r="G93" s="13">
        <v>250</v>
      </c>
      <c r="H93" s="13">
        <v>212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34</v>
      </c>
    </row>
    <row r="94" spans="1:15" x14ac:dyDescent="0.25">
      <c r="A94" s="12" t="s">
        <v>389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2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391</v>
      </c>
      <c r="B96" s="29">
        <v>20007</v>
      </c>
      <c r="C96" s="29">
        <v>19172</v>
      </c>
      <c r="D96" s="30">
        <v>4.3553098268307999E-2</v>
      </c>
      <c r="E96" s="29">
        <v>1232</v>
      </c>
      <c r="F96" s="29">
        <v>532</v>
      </c>
      <c r="G96" s="29">
        <v>1479</v>
      </c>
      <c r="H96" s="29">
        <v>1057</v>
      </c>
      <c r="I96" s="29">
        <v>4</v>
      </c>
      <c r="J96" s="29">
        <v>0</v>
      </c>
      <c r="K96" s="29">
        <v>2</v>
      </c>
      <c r="L96" s="29">
        <v>0</v>
      </c>
      <c r="M96" s="29">
        <v>34</v>
      </c>
      <c r="N96" s="29">
        <v>73</v>
      </c>
      <c r="O96" s="29">
        <v>323</v>
      </c>
    </row>
    <row r="97" spans="1:15" x14ac:dyDescent="0.25">
      <c r="A97" s="12" t="s">
        <v>392</v>
      </c>
      <c r="B97" s="13">
        <v>5820</v>
      </c>
      <c r="C97" s="13">
        <v>5760</v>
      </c>
      <c r="D97" s="31">
        <v>1.0416666666666701E-2</v>
      </c>
      <c r="E97" s="13">
        <v>314</v>
      </c>
      <c r="F97" s="13">
        <v>167</v>
      </c>
      <c r="G97" s="13">
        <v>212</v>
      </c>
      <c r="H97" s="13">
        <v>149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109</v>
      </c>
    </row>
    <row r="98" spans="1:15" x14ac:dyDescent="0.25">
      <c r="A98" s="12" t="s">
        <v>393</v>
      </c>
      <c r="B98" s="13">
        <v>5961</v>
      </c>
      <c r="C98" s="13">
        <v>5549</v>
      </c>
      <c r="D98" s="31">
        <v>7.4247612182375203E-2</v>
      </c>
      <c r="E98" s="13">
        <v>330</v>
      </c>
      <c r="F98" s="13">
        <v>125</v>
      </c>
      <c r="G98" s="13">
        <v>365</v>
      </c>
      <c r="H98" s="13">
        <v>187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24</v>
      </c>
      <c r="O98" s="23">
        <v>80</v>
      </c>
    </row>
    <row r="99" spans="1:15" x14ac:dyDescent="0.25">
      <c r="A99" s="12" t="s">
        <v>394</v>
      </c>
      <c r="B99" s="13">
        <v>244</v>
      </c>
      <c r="C99" s="13">
        <v>208</v>
      </c>
      <c r="D99" s="31">
        <v>0.17307692307692299</v>
      </c>
      <c r="E99" s="13">
        <v>57</v>
      </c>
      <c r="F99" s="13">
        <v>57</v>
      </c>
      <c r="G99" s="13">
        <v>167</v>
      </c>
      <c r="H99" s="13">
        <v>162</v>
      </c>
      <c r="I99" s="13">
        <v>0</v>
      </c>
      <c r="J99" s="13">
        <v>0</v>
      </c>
      <c r="K99" s="13">
        <v>0</v>
      </c>
      <c r="L99" s="13">
        <v>0</v>
      </c>
      <c r="M99" s="13">
        <v>2</v>
      </c>
      <c r="N99" s="13">
        <v>14</v>
      </c>
      <c r="O99" s="23">
        <v>11</v>
      </c>
    </row>
    <row r="100" spans="1:15" x14ac:dyDescent="0.25">
      <c r="A100" s="12" t="s">
        <v>395</v>
      </c>
      <c r="B100" s="13">
        <v>929</v>
      </c>
      <c r="C100" s="13">
        <v>769</v>
      </c>
      <c r="D100" s="31">
        <v>0.20806241872561801</v>
      </c>
      <c r="E100" s="13">
        <v>133</v>
      </c>
      <c r="F100" s="13">
        <v>65</v>
      </c>
      <c r="G100" s="13">
        <v>118</v>
      </c>
      <c r="H100" s="13">
        <v>91</v>
      </c>
      <c r="I100" s="13">
        <v>2</v>
      </c>
      <c r="J100" s="13">
        <v>0</v>
      </c>
      <c r="K100" s="13">
        <v>1</v>
      </c>
      <c r="L100" s="13">
        <v>0</v>
      </c>
      <c r="M100" s="13">
        <v>0</v>
      </c>
      <c r="N100" s="13">
        <v>33</v>
      </c>
      <c r="O100" s="23">
        <v>22</v>
      </c>
    </row>
    <row r="101" spans="1:15" x14ac:dyDescent="0.25">
      <c r="A101" s="12" t="s">
        <v>396</v>
      </c>
      <c r="B101" s="13">
        <v>14</v>
      </c>
      <c r="C101" s="13">
        <v>19</v>
      </c>
      <c r="D101" s="31">
        <v>-0.26315789473684198</v>
      </c>
      <c r="E101" s="13">
        <v>0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397</v>
      </c>
      <c r="B102" s="13">
        <v>207</v>
      </c>
      <c r="C102" s="13">
        <v>171</v>
      </c>
      <c r="D102" s="31">
        <v>0.21052631578947401</v>
      </c>
      <c r="E102" s="13">
        <v>44</v>
      </c>
      <c r="F102" s="13">
        <v>26</v>
      </c>
      <c r="G102" s="13">
        <v>44</v>
      </c>
      <c r="H102" s="13">
        <v>25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23</v>
      </c>
    </row>
    <row r="103" spans="1:15" x14ac:dyDescent="0.25">
      <c r="A103" s="12" t="s">
        <v>398</v>
      </c>
      <c r="B103" s="13">
        <v>552</v>
      </c>
      <c r="C103" s="13">
        <v>440</v>
      </c>
      <c r="D103" s="31">
        <v>0.25454545454545502</v>
      </c>
      <c r="E103" s="13">
        <v>11</v>
      </c>
      <c r="F103" s="13">
        <v>0</v>
      </c>
      <c r="G103" s="13">
        <v>7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0</v>
      </c>
    </row>
    <row r="104" spans="1:15" x14ac:dyDescent="0.25">
      <c r="A104" s="12" t="s">
        <v>399</v>
      </c>
      <c r="B104" s="13">
        <v>2458</v>
      </c>
      <c r="C104" s="13">
        <v>2154</v>
      </c>
      <c r="D104" s="31">
        <v>0.14113277623026901</v>
      </c>
      <c r="E104" s="13">
        <v>58</v>
      </c>
      <c r="F104" s="13">
        <v>28</v>
      </c>
      <c r="G104" s="13">
        <v>205</v>
      </c>
      <c r="H104" s="13">
        <v>159</v>
      </c>
      <c r="I104" s="13">
        <v>0</v>
      </c>
      <c r="J104" s="13">
        <v>0</v>
      </c>
      <c r="K104" s="13">
        <v>1</v>
      </c>
      <c r="L104" s="13">
        <v>0</v>
      </c>
      <c r="M104" s="13">
        <v>23</v>
      </c>
      <c r="N104" s="13">
        <v>2</v>
      </c>
      <c r="O104" s="23">
        <v>21</v>
      </c>
    </row>
    <row r="105" spans="1:15" x14ac:dyDescent="0.25">
      <c r="A105" s="12" t="s">
        <v>400</v>
      </c>
      <c r="B105" s="13">
        <v>939</v>
      </c>
      <c r="C105" s="13">
        <v>781</v>
      </c>
      <c r="D105" s="31">
        <v>0.202304737516005</v>
      </c>
      <c r="E105" s="13">
        <v>54</v>
      </c>
      <c r="F105" s="13">
        <v>14</v>
      </c>
      <c r="G105" s="13">
        <v>100</v>
      </c>
      <c r="H105" s="13">
        <v>81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16</v>
      </c>
    </row>
    <row r="106" spans="1:15" x14ac:dyDescent="0.25">
      <c r="A106" s="12" t="s">
        <v>401</v>
      </c>
      <c r="B106" s="13">
        <v>53</v>
      </c>
      <c r="C106" s="13">
        <v>89</v>
      </c>
      <c r="D106" s="31">
        <v>-0.40449438202247201</v>
      </c>
      <c r="E106" s="13">
        <v>0</v>
      </c>
      <c r="F106" s="13">
        <v>0</v>
      </c>
      <c r="G106" s="13">
        <v>4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402</v>
      </c>
      <c r="B107" s="13">
        <v>0</v>
      </c>
      <c r="C107" s="13">
        <v>4</v>
      </c>
      <c r="D107" s="31">
        <v>-1</v>
      </c>
      <c r="E107" s="13">
        <v>0</v>
      </c>
      <c r="F107" s="13">
        <v>0</v>
      </c>
      <c r="G107" s="13">
        <v>8</v>
      </c>
      <c r="H107" s="13">
        <v>12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23</v>
      </c>
      <c r="C108" s="13">
        <v>28</v>
      </c>
      <c r="D108" s="31">
        <v>-0.17857142857142899</v>
      </c>
      <c r="E108" s="13">
        <v>0</v>
      </c>
      <c r="F108" s="13">
        <v>0</v>
      </c>
      <c r="G108" s="13">
        <v>20</v>
      </c>
      <c r="H108" s="13">
        <v>20</v>
      </c>
      <c r="I108" s="13">
        <v>0</v>
      </c>
      <c r="J108" s="13">
        <v>0</v>
      </c>
      <c r="K108" s="13">
        <v>0</v>
      </c>
      <c r="L108" s="13">
        <v>0</v>
      </c>
      <c r="M108" s="13">
        <v>5</v>
      </c>
      <c r="N108" s="13">
        <v>0</v>
      </c>
      <c r="O108" s="23">
        <v>0</v>
      </c>
    </row>
    <row r="109" spans="1:15" x14ac:dyDescent="0.25">
      <c r="A109" s="12" t="s">
        <v>404</v>
      </c>
      <c r="B109" s="13">
        <v>0</v>
      </c>
      <c r="C109" s="13">
        <v>2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2557</v>
      </c>
      <c r="C110" s="13">
        <v>2920</v>
      </c>
      <c r="D110" s="31">
        <v>-0.12431506849315101</v>
      </c>
      <c r="E110" s="13">
        <v>223</v>
      </c>
      <c r="F110" s="13">
        <v>44</v>
      </c>
      <c r="G110" s="13">
        <v>124</v>
      </c>
      <c r="H110" s="13">
        <v>85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37</v>
      </c>
    </row>
    <row r="111" spans="1:15" x14ac:dyDescent="0.25">
      <c r="A111" s="12" t="s">
        <v>406</v>
      </c>
      <c r="B111" s="13">
        <v>1</v>
      </c>
      <c r="C111" s="13">
        <v>4</v>
      </c>
      <c r="D111" s="31">
        <v>-0.75</v>
      </c>
      <c r="E111" s="13">
        <v>0</v>
      </c>
      <c r="F111" s="13">
        <v>0</v>
      </c>
      <c r="G111" s="13">
        <v>1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2</v>
      </c>
      <c r="C112" s="13">
        <v>1</v>
      </c>
      <c r="D112" s="31">
        <v>1</v>
      </c>
      <c r="E112" s="13">
        <v>0</v>
      </c>
      <c r="F112" s="13">
        <v>0</v>
      </c>
      <c r="G112" s="13">
        <v>0</v>
      </c>
      <c r="H112" s="13">
        <v>4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4</v>
      </c>
      <c r="C113" s="13">
        <v>26</v>
      </c>
      <c r="D113" s="31">
        <v>-0.84615384615384603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5</v>
      </c>
      <c r="C114" s="13">
        <v>10</v>
      </c>
      <c r="D114" s="31">
        <v>-0.5</v>
      </c>
      <c r="E114" s="13">
        <v>0</v>
      </c>
      <c r="F114" s="13">
        <v>0</v>
      </c>
      <c r="G114" s="13">
        <v>2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12</v>
      </c>
      <c r="C115" s="13">
        <v>0</v>
      </c>
      <c r="D115" s="31">
        <v>0</v>
      </c>
      <c r="E115" s="13">
        <v>0</v>
      </c>
      <c r="F115" s="13">
        <v>0</v>
      </c>
      <c r="G115" s="13">
        <v>13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1</v>
      </c>
      <c r="C116" s="13">
        <v>18</v>
      </c>
      <c r="D116" s="31">
        <v>-0.94444444444444398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2</v>
      </c>
      <c r="C118" s="13">
        <v>1</v>
      </c>
      <c r="D118" s="31">
        <v>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30</v>
      </c>
      <c r="C119" s="13">
        <v>22</v>
      </c>
      <c r="D119" s="31">
        <v>0.36363636363636398</v>
      </c>
      <c r="E119" s="13">
        <v>0</v>
      </c>
      <c r="F119" s="13">
        <v>0</v>
      </c>
      <c r="G119" s="13">
        <v>6</v>
      </c>
      <c r="H119" s="13">
        <v>6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80</v>
      </c>
      <c r="C120" s="13">
        <v>80</v>
      </c>
      <c r="D120" s="31">
        <v>0</v>
      </c>
      <c r="E120" s="13">
        <v>8</v>
      </c>
      <c r="F120" s="13">
        <v>6</v>
      </c>
      <c r="G120" s="13">
        <v>35</v>
      </c>
      <c r="H120" s="13">
        <v>32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416</v>
      </c>
      <c r="B121" s="13">
        <v>14</v>
      </c>
      <c r="C121" s="13">
        <v>16</v>
      </c>
      <c r="D121" s="31">
        <v>-0.125</v>
      </c>
      <c r="E121" s="13">
        <v>0</v>
      </c>
      <c r="F121" s="13">
        <v>0</v>
      </c>
      <c r="G121" s="13">
        <v>1</v>
      </c>
      <c r="H121" s="13">
        <v>0</v>
      </c>
      <c r="I121" s="13">
        <v>2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4</v>
      </c>
    </row>
    <row r="122" spans="1:15" x14ac:dyDescent="0.25">
      <c r="A122" s="12" t="s">
        <v>417</v>
      </c>
      <c r="B122" s="13">
        <v>1</v>
      </c>
      <c r="C122" s="13">
        <v>7</v>
      </c>
      <c r="D122" s="31">
        <v>-0.85714285714285698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1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14</v>
      </c>
      <c r="C125" s="13">
        <v>17</v>
      </c>
      <c r="D125" s="31">
        <v>-0.17647058823529399</v>
      </c>
      <c r="E125" s="13">
        <v>0</v>
      </c>
      <c r="F125" s="13">
        <v>0</v>
      </c>
      <c r="G125" s="13">
        <v>3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4</v>
      </c>
      <c r="D126" s="31">
        <v>-1</v>
      </c>
      <c r="E126" s="13">
        <v>0</v>
      </c>
      <c r="F126" s="13">
        <v>0</v>
      </c>
      <c r="G126" s="13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82</v>
      </c>
      <c r="C127" s="13">
        <v>72</v>
      </c>
      <c r="D127" s="31">
        <v>0.13888888888888901</v>
      </c>
      <c r="E127" s="13">
        <v>0</v>
      </c>
      <c r="F127" s="13">
        <v>0</v>
      </c>
      <c r="G127" s="13">
        <v>38</v>
      </c>
      <c r="H127" s="13">
        <v>37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423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2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425</v>
      </c>
      <c r="B130" s="29">
        <v>60</v>
      </c>
      <c r="C130" s="29">
        <v>37</v>
      </c>
      <c r="D130" s="30">
        <v>0.62162162162162204</v>
      </c>
      <c r="E130" s="29">
        <v>0</v>
      </c>
      <c r="F130" s="29">
        <v>0</v>
      </c>
      <c r="G130" s="29">
        <v>16</v>
      </c>
      <c r="H130" s="29">
        <v>15</v>
      </c>
      <c r="I130" s="29">
        <v>0</v>
      </c>
      <c r="J130" s="29">
        <v>0</v>
      </c>
      <c r="K130" s="29">
        <v>0</v>
      </c>
      <c r="L130" s="29">
        <v>0</v>
      </c>
      <c r="M130" s="29">
        <v>33</v>
      </c>
      <c r="N130" s="29">
        <v>0</v>
      </c>
      <c r="O130" s="29">
        <v>0</v>
      </c>
    </row>
    <row r="131" spans="1:15" x14ac:dyDescent="0.25">
      <c r="A131" s="12" t="s">
        <v>426</v>
      </c>
      <c r="B131" s="13">
        <v>28</v>
      </c>
      <c r="C131" s="13">
        <v>25</v>
      </c>
      <c r="D131" s="31">
        <v>0.12</v>
      </c>
      <c r="E131" s="13">
        <v>0</v>
      </c>
      <c r="F131" s="13">
        <v>0</v>
      </c>
      <c r="G131" s="13">
        <v>13</v>
      </c>
      <c r="H131" s="13">
        <v>10</v>
      </c>
      <c r="I131" s="13">
        <v>0</v>
      </c>
      <c r="J131" s="13">
        <v>0</v>
      </c>
      <c r="K131" s="13">
        <v>0</v>
      </c>
      <c r="L131" s="13">
        <v>0</v>
      </c>
      <c r="M131" s="13">
        <v>4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2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24</v>
      </c>
      <c r="C133" s="13">
        <v>12</v>
      </c>
      <c r="D133" s="31">
        <v>1</v>
      </c>
      <c r="E133" s="13">
        <v>0</v>
      </c>
      <c r="F133" s="13">
        <v>0</v>
      </c>
      <c r="G133" s="13">
        <v>2</v>
      </c>
      <c r="H133" s="13">
        <v>5</v>
      </c>
      <c r="I133" s="13">
        <v>0</v>
      </c>
      <c r="J133" s="13">
        <v>0</v>
      </c>
      <c r="K133" s="13">
        <v>0</v>
      </c>
      <c r="L133" s="13">
        <v>0</v>
      </c>
      <c r="M133" s="13">
        <v>25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5</v>
      </c>
      <c r="C134" s="13">
        <v>0</v>
      </c>
      <c r="D134" s="31">
        <v>0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4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1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431</v>
      </c>
      <c r="B136" s="29">
        <v>309</v>
      </c>
      <c r="C136" s="29">
        <v>23</v>
      </c>
      <c r="D136" s="30">
        <v>12.4347826086957</v>
      </c>
      <c r="E136" s="29">
        <v>0</v>
      </c>
      <c r="F136" s="29">
        <v>0</v>
      </c>
      <c r="G136" s="29">
        <v>13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5</v>
      </c>
      <c r="N136" s="29">
        <v>0</v>
      </c>
      <c r="O136" s="29">
        <v>0</v>
      </c>
    </row>
    <row r="137" spans="1:15" x14ac:dyDescent="0.25">
      <c r="A137" s="12" t="s">
        <v>432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10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5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169</v>
      </c>
      <c r="C141" s="13">
        <v>23</v>
      </c>
      <c r="D141" s="31">
        <v>6.3478260869565197</v>
      </c>
      <c r="E141" s="13">
        <v>0</v>
      </c>
      <c r="F141" s="13">
        <v>0</v>
      </c>
      <c r="G141" s="13">
        <v>3</v>
      </c>
      <c r="H141" s="13">
        <v>4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140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8" t="s">
        <v>438</v>
      </c>
      <c r="B143" s="29">
        <v>23</v>
      </c>
      <c r="C143" s="29">
        <v>15</v>
      </c>
      <c r="D143" s="30">
        <v>0.53333333333333299</v>
      </c>
      <c r="E143" s="29">
        <v>1</v>
      </c>
      <c r="F143" s="29">
        <v>2</v>
      </c>
      <c r="G143" s="29">
        <v>11</v>
      </c>
      <c r="H143" s="29">
        <v>8</v>
      </c>
      <c r="I143" s="29">
        <v>0</v>
      </c>
      <c r="J143" s="29">
        <v>0</v>
      </c>
      <c r="K143" s="29">
        <v>0</v>
      </c>
      <c r="L143" s="29">
        <v>0</v>
      </c>
      <c r="M143" s="29">
        <v>40</v>
      </c>
      <c r="N143" s="29">
        <v>12</v>
      </c>
      <c r="O143" s="29">
        <v>13</v>
      </c>
    </row>
    <row r="144" spans="1:15" x14ac:dyDescent="0.25">
      <c r="A144" s="12" t="s">
        <v>439</v>
      </c>
      <c r="B144" s="13">
        <v>22</v>
      </c>
      <c r="C144" s="13">
        <v>15</v>
      </c>
      <c r="D144" s="31">
        <v>0.46666666666666701</v>
      </c>
      <c r="E144" s="13">
        <v>0</v>
      </c>
      <c r="F144" s="13">
        <v>1</v>
      </c>
      <c r="G144" s="13">
        <v>9</v>
      </c>
      <c r="H144" s="13">
        <v>8</v>
      </c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12</v>
      </c>
      <c r="O144" s="23">
        <v>13</v>
      </c>
    </row>
    <row r="145" spans="1:15" x14ac:dyDescent="0.25">
      <c r="A145" s="12" t="s">
        <v>440</v>
      </c>
      <c r="B145" s="13">
        <v>1</v>
      </c>
      <c r="C145" s="13">
        <v>0</v>
      </c>
      <c r="D145" s="31">
        <v>0</v>
      </c>
      <c r="E145" s="13">
        <v>1</v>
      </c>
      <c r="F145" s="13">
        <v>1</v>
      </c>
      <c r="G145" s="13">
        <v>2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39</v>
      </c>
      <c r="N145" s="13">
        <v>0</v>
      </c>
      <c r="O145" s="23">
        <v>0</v>
      </c>
    </row>
    <row r="146" spans="1:15" ht="16.7" customHeight="1" x14ac:dyDescent="0.25">
      <c r="A146" s="28" t="s">
        <v>441</v>
      </c>
      <c r="B146" s="29">
        <v>134</v>
      </c>
      <c r="C146" s="29">
        <v>119</v>
      </c>
      <c r="D146" s="30">
        <v>0.126050420168067</v>
      </c>
      <c r="E146" s="29">
        <v>1</v>
      </c>
      <c r="F146" s="29">
        <v>2</v>
      </c>
      <c r="G146" s="29">
        <v>21</v>
      </c>
      <c r="H146" s="29">
        <v>17</v>
      </c>
      <c r="I146" s="29">
        <v>0</v>
      </c>
      <c r="J146" s="29">
        <v>0</v>
      </c>
      <c r="K146" s="29">
        <v>0</v>
      </c>
      <c r="L146" s="29">
        <v>0</v>
      </c>
      <c r="M146" s="29">
        <v>43</v>
      </c>
      <c r="N146" s="29">
        <v>0</v>
      </c>
      <c r="O146" s="29">
        <v>4</v>
      </c>
    </row>
    <row r="147" spans="1:15" x14ac:dyDescent="0.25">
      <c r="A147" s="12" t="s">
        <v>442</v>
      </c>
      <c r="B147" s="13">
        <v>70</v>
      </c>
      <c r="C147" s="13">
        <v>72</v>
      </c>
      <c r="D147" s="31">
        <v>-2.7777777777777801E-2</v>
      </c>
      <c r="E147" s="13">
        <v>0</v>
      </c>
      <c r="F147" s="13">
        <v>0</v>
      </c>
      <c r="G147" s="13">
        <v>9</v>
      </c>
      <c r="H147" s="13">
        <v>7</v>
      </c>
      <c r="I147" s="13">
        <v>0</v>
      </c>
      <c r="J147" s="13">
        <v>0</v>
      </c>
      <c r="K147" s="13">
        <v>0</v>
      </c>
      <c r="L147" s="13">
        <v>0</v>
      </c>
      <c r="M147" s="13">
        <v>3</v>
      </c>
      <c r="N147" s="13">
        <v>0</v>
      </c>
      <c r="O147" s="23">
        <v>1</v>
      </c>
    </row>
    <row r="148" spans="1:15" x14ac:dyDescent="0.25">
      <c r="A148" s="12" t="s">
        <v>443</v>
      </c>
      <c r="B148" s="13">
        <v>8</v>
      </c>
      <c r="C148" s="13">
        <v>5</v>
      </c>
      <c r="D148" s="31">
        <v>0.6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21</v>
      </c>
      <c r="C150" s="13">
        <v>21</v>
      </c>
      <c r="D150" s="31">
        <v>0</v>
      </c>
      <c r="E150" s="13">
        <v>0</v>
      </c>
      <c r="F150" s="13">
        <v>0</v>
      </c>
      <c r="G150" s="13">
        <v>4</v>
      </c>
      <c r="H150" s="13">
        <v>5</v>
      </c>
      <c r="I150" s="13">
        <v>0</v>
      </c>
      <c r="J150" s="13">
        <v>0</v>
      </c>
      <c r="K150" s="13">
        <v>0</v>
      </c>
      <c r="L150" s="13">
        <v>0</v>
      </c>
      <c r="M150" s="13">
        <v>20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3</v>
      </c>
      <c r="C152" s="13">
        <v>4</v>
      </c>
      <c r="D152" s="31">
        <v>-0.25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8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5</v>
      </c>
      <c r="C153" s="13">
        <v>0</v>
      </c>
      <c r="D153" s="31">
        <v>0</v>
      </c>
      <c r="E153" s="13">
        <v>0</v>
      </c>
      <c r="F153" s="13">
        <v>0</v>
      </c>
      <c r="G153" s="13">
        <v>2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8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27</v>
      </c>
      <c r="C154" s="13">
        <v>17</v>
      </c>
      <c r="D154" s="31">
        <v>0.58823529411764697</v>
      </c>
      <c r="E154" s="13">
        <v>1</v>
      </c>
      <c r="F154" s="13">
        <v>2</v>
      </c>
      <c r="G154" s="13">
        <v>5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2</v>
      </c>
    </row>
    <row r="155" spans="1:15" ht="16.7" customHeight="1" x14ac:dyDescent="0.25">
      <c r="A155" s="28" t="s">
        <v>450</v>
      </c>
      <c r="B155" s="29">
        <v>167</v>
      </c>
      <c r="C155" s="29">
        <v>114</v>
      </c>
      <c r="D155" s="30">
        <v>0.464912280701754</v>
      </c>
      <c r="E155" s="29">
        <v>1</v>
      </c>
      <c r="F155" s="29">
        <v>0</v>
      </c>
      <c r="G155" s="29">
        <v>2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1</v>
      </c>
      <c r="O155" s="29">
        <v>3</v>
      </c>
    </row>
    <row r="156" spans="1:15" x14ac:dyDescent="0.25">
      <c r="A156" s="12" t="s">
        <v>451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14</v>
      </c>
      <c r="C160" s="13">
        <v>10</v>
      </c>
      <c r="D160" s="31">
        <v>0.4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23">
        <v>3</v>
      </c>
    </row>
    <row r="161" spans="1:15" x14ac:dyDescent="0.25">
      <c r="A161" s="12" t="s">
        <v>456</v>
      </c>
      <c r="B161" s="13">
        <v>6</v>
      </c>
      <c r="C161" s="13">
        <v>2</v>
      </c>
      <c r="D161" s="31">
        <v>2</v>
      </c>
      <c r="E161" s="13">
        <v>1</v>
      </c>
      <c r="F161" s="13">
        <v>0</v>
      </c>
      <c r="G161" s="13">
        <v>1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457</v>
      </c>
      <c r="B162" s="13">
        <v>6</v>
      </c>
      <c r="C162" s="13">
        <v>6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37</v>
      </c>
      <c r="C163" s="13">
        <v>19</v>
      </c>
      <c r="D163" s="31">
        <v>0.94736842105263197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104</v>
      </c>
      <c r="C164" s="13">
        <v>77</v>
      </c>
      <c r="D164" s="31">
        <v>0.35064935064935099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28" t="s">
        <v>460</v>
      </c>
      <c r="B165" s="29">
        <v>1042</v>
      </c>
      <c r="C165" s="29">
        <v>990</v>
      </c>
      <c r="D165" s="30">
        <v>5.2525252525252503E-2</v>
      </c>
      <c r="E165" s="29">
        <v>23</v>
      </c>
      <c r="F165" s="29">
        <v>6</v>
      </c>
      <c r="G165" s="29">
        <v>343</v>
      </c>
      <c r="H165" s="29">
        <v>263</v>
      </c>
      <c r="I165" s="29">
        <v>8</v>
      </c>
      <c r="J165" s="29">
        <v>7</v>
      </c>
      <c r="K165" s="29">
        <v>0</v>
      </c>
      <c r="L165" s="29">
        <v>0</v>
      </c>
      <c r="M165" s="29">
        <v>2</v>
      </c>
      <c r="N165" s="29">
        <v>62</v>
      </c>
      <c r="O165" s="29">
        <v>21</v>
      </c>
    </row>
    <row r="166" spans="1:15" x14ac:dyDescent="0.25">
      <c r="A166" s="12" t="s">
        <v>461</v>
      </c>
      <c r="B166" s="13">
        <v>3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2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549</v>
      </c>
      <c r="C172" s="13">
        <v>517</v>
      </c>
      <c r="D172" s="31">
        <v>6.1895551257253399E-2</v>
      </c>
      <c r="E172" s="13">
        <v>2</v>
      </c>
      <c r="F172" s="13">
        <v>0</v>
      </c>
      <c r="G172" s="13">
        <v>205</v>
      </c>
      <c r="H172" s="13">
        <v>164</v>
      </c>
      <c r="I172" s="13">
        <v>8</v>
      </c>
      <c r="J172" s="13">
        <v>7</v>
      </c>
      <c r="K172" s="13">
        <v>0</v>
      </c>
      <c r="L172" s="13">
        <v>0</v>
      </c>
      <c r="M172" s="13">
        <v>0</v>
      </c>
      <c r="N172" s="13">
        <v>62</v>
      </c>
      <c r="O172" s="23">
        <v>15</v>
      </c>
    </row>
    <row r="173" spans="1:15" x14ac:dyDescent="0.25">
      <c r="A173" s="12" t="s">
        <v>468</v>
      </c>
      <c r="B173" s="13">
        <v>462</v>
      </c>
      <c r="C173" s="13">
        <v>457</v>
      </c>
      <c r="D173" s="31">
        <v>1.09409190371991E-2</v>
      </c>
      <c r="E173" s="13">
        <v>21</v>
      </c>
      <c r="F173" s="13">
        <v>6</v>
      </c>
      <c r="G173" s="13">
        <v>138</v>
      </c>
      <c r="H173" s="13">
        <v>96</v>
      </c>
      <c r="I173" s="13">
        <v>0</v>
      </c>
      <c r="J173" s="13">
        <v>0</v>
      </c>
      <c r="K173" s="13">
        <v>0</v>
      </c>
      <c r="L173" s="13">
        <v>0</v>
      </c>
      <c r="M173" s="13">
        <v>2</v>
      </c>
      <c r="N173" s="13">
        <v>0</v>
      </c>
      <c r="O173" s="23">
        <v>5</v>
      </c>
    </row>
    <row r="174" spans="1:15" x14ac:dyDescent="0.25">
      <c r="A174" s="12" t="s">
        <v>469</v>
      </c>
      <c r="B174" s="13">
        <v>26</v>
      </c>
      <c r="C174" s="13">
        <v>16</v>
      </c>
      <c r="D174" s="31">
        <v>0.625</v>
      </c>
      <c r="E174" s="13">
        <v>0</v>
      </c>
      <c r="F174" s="13">
        <v>0</v>
      </c>
      <c r="G174" s="13">
        <v>0</v>
      </c>
      <c r="H174" s="13">
        <v>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25">
      <c r="A176" s="12" t="s">
        <v>471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472</v>
      </c>
      <c r="B177" s="29">
        <v>851</v>
      </c>
      <c r="C177" s="29">
        <v>623</v>
      </c>
      <c r="D177" s="30">
        <v>0.36597110754414103</v>
      </c>
      <c r="E177" s="29">
        <v>2493</v>
      </c>
      <c r="F177" s="29">
        <v>2252</v>
      </c>
      <c r="G177" s="29">
        <v>199</v>
      </c>
      <c r="H177" s="29">
        <v>156</v>
      </c>
      <c r="I177" s="29">
        <v>0</v>
      </c>
      <c r="J177" s="29">
        <v>0</v>
      </c>
      <c r="K177" s="29">
        <v>0</v>
      </c>
      <c r="L177" s="29">
        <v>0</v>
      </c>
      <c r="M177" s="29">
        <v>85</v>
      </c>
      <c r="N177" s="29">
        <v>0</v>
      </c>
      <c r="O177" s="29">
        <v>2046</v>
      </c>
    </row>
    <row r="178" spans="1:15" x14ac:dyDescent="0.25">
      <c r="A178" s="12" t="s">
        <v>473</v>
      </c>
      <c r="B178" s="13">
        <v>2</v>
      </c>
      <c r="C178" s="13">
        <v>1</v>
      </c>
      <c r="D178" s="31">
        <v>1</v>
      </c>
      <c r="E178" s="13">
        <v>7</v>
      </c>
      <c r="F178" s="13">
        <v>15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13</v>
      </c>
    </row>
    <row r="179" spans="1:15" x14ac:dyDescent="0.25">
      <c r="A179" s="12" t="s">
        <v>474</v>
      </c>
      <c r="B179" s="13">
        <v>448</v>
      </c>
      <c r="C179" s="13">
        <v>254</v>
      </c>
      <c r="D179" s="31">
        <v>0.76377952755905498</v>
      </c>
      <c r="E179" s="13">
        <v>1441</v>
      </c>
      <c r="F179" s="13">
        <v>1412</v>
      </c>
      <c r="G179" s="13">
        <v>104</v>
      </c>
      <c r="H179" s="13">
        <v>71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1281</v>
      </c>
    </row>
    <row r="180" spans="1:15" x14ac:dyDescent="0.25">
      <c r="A180" s="12" t="s">
        <v>475</v>
      </c>
      <c r="B180" s="13">
        <v>58</v>
      </c>
      <c r="C180" s="13">
        <v>50</v>
      </c>
      <c r="D180" s="31">
        <v>0.16</v>
      </c>
      <c r="E180" s="13">
        <v>39</v>
      </c>
      <c r="F180" s="13">
        <v>30</v>
      </c>
      <c r="G180" s="13">
        <v>16</v>
      </c>
      <c r="H180" s="13">
        <v>11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25</v>
      </c>
    </row>
    <row r="181" spans="1:15" x14ac:dyDescent="0.25">
      <c r="A181" s="12" t="s">
        <v>476</v>
      </c>
      <c r="B181" s="13">
        <v>0</v>
      </c>
      <c r="C181" s="13">
        <v>3</v>
      </c>
      <c r="D181" s="31">
        <v>-1</v>
      </c>
      <c r="E181" s="13">
        <v>8</v>
      </c>
      <c r="F181" s="13">
        <v>8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8</v>
      </c>
    </row>
    <row r="182" spans="1:15" x14ac:dyDescent="0.25">
      <c r="A182" s="12" t="s">
        <v>477</v>
      </c>
      <c r="B182" s="13">
        <v>14</v>
      </c>
      <c r="C182" s="13">
        <v>7</v>
      </c>
      <c r="D182" s="31">
        <v>1</v>
      </c>
      <c r="E182" s="13">
        <v>62</v>
      </c>
      <c r="F182" s="13">
        <v>56</v>
      </c>
      <c r="G182" s="13">
        <v>6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41</v>
      </c>
    </row>
    <row r="183" spans="1:15" x14ac:dyDescent="0.25">
      <c r="A183" s="12" t="s">
        <v>478</v>
      </c>
      <c r="B183" s="13">
        <v>322</v>
      </c>
      <c r="C183" s="13">
        <v>307</v>
      </c>
      <c r="D183" s="31">
        <v>4.8859934853420203E-2</v>
      </c>
      <c r="E183" s="13">
        <v>936</v>
      </c>
      <c r="F183" s="13">
        <v>731</v>
      </c>
      <c r="G183" s="13">
        <v>71</v>
      </c>
      <c r="H183" s="13">
        <v>71</v>
      </c>
      <c r="I183" s="13">
        <v>0</v>
      </c>
      <c r="J183" s="13">
        <v>0</v>
      </c>
      <c r="K183" s="13">
        <v>0</v>
      </c>
      <c r="L183" s="13">
        <v>0</v>
      </c>
      <c r="M183" s="13">
        <v>83</v>
      </c>
      <c r="N183" s="13">
        <v>0</v>
      </c>
      <c r="O183" s="23">
        <v>678</v>
      </c>
    </row>
    <row r="184" spans="1:15" x14ac:dyDescent="0.25">
      <c r="A184" s="12" t="s">
        <v>479</v>
      </c>
      <c r="B184" s="13">
        <v>7</v>
      </c>
      <c r="C184" s="13">
        <v>1</v>
      </c>
      <c r="D184" s="31">
        <v>6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480</v>
      </c>
      <c r="B185" s="29">
        <v>609</v>
      </c>
      <c r="C185" s="29">
        <v>587</v>
      </c>
      <c r="D185" s="30">
        <v>3.7478705281090298E-2</v>
      </c>
      <c r="E185" s="29">
        <v>85</v>
      </c>
      <c r="F185" s="29">
        <v>47</v>
      </c>
      <c r="G185" s="29">
        <v>172</v>
      </c>
      <c r="H185" s="29">
        <v>104</v>
      </c>
      <c r="I185" s="29">
        <v>0</v>
      </c>
      <c r="J185" s="29">
        <v>0</v>
      </c>
      <c r="K185" s="29">
        <v>0</v>
      </c>
      <c r="L185" s="29">
        <v>0</v>
      </c>
      <c r="M185" s="29">
        <v>40</v>
      </c>
      <c r="N185" s="29">
        <v>3</v>
      </c>
      <c r="O185" s="29">
        <v>42</v>
      </c>
    </row>
    <row r="186" spans="1:15" x14ac:dyDescent="0.25">
      <c r="A186" s="12" t="s">
        <v>481</v>
      </c>
      <c r="B186" s="13">
        <v>39</v>
      </c>
      <c r="C186" s="13">
        <v>29</v>
      </c>
      <c r="D186" s="31">
        <v>0.34482758620689702</v>
      </c>
      <c r="E186" s="13">
        <v>1</v>
      </c>
      <c r="F186" s="13">
        <v>0</v>
      </c>
      <c r="G186" s="13">
        <v>1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</v>
      </c>
      <c r="O186" s="23">
        <v>0</v>
      </c>
    </row>
    <row r="187" spans="1:15" x14ac:dyDescent="0.25">
      <c r="A187" s="12" t="s">
        <v>482</v>
      </c>
      <c r="B187" s="13">
        <v>2</v>
      </c>
      <c r="C187" s="13">
        <v>0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274</v>
      </c>
      <c r="C188" s="13">
        <v>261</v>
      </c>
      <c r="D188" s="31">
        <v>4.9808429118773902E-2</v>
      </c>
      <c r="E188" s="13">
        <v>50</v>
      </c>
      <c r="F188" s="13">
        <v>24</v>
      </c>
      <c r="G188" s="13">
        <v>60</v>
      </c>
      <c r="H188" s="13">
        <v>41</v>
      </c>
      <c r="I188" s="13">
        <v>0</v>
      </c>
      <c r="J188" s="13">
        <v>0</v>
      </c>
      <c r="K188" s="13">
        <v>0</v>
      </c>
      <c r="L188" s="13">
        <v>0</v>
      </c>
      <c r="M188" s="13">
        <v>30</v>
      </c>
      <c r="N188" s="13">
        <v>1</v>
      </c>
      <c r="O188" s="23">
        <v>18</v>
      </c>
    </row>
    <row r="189" spans="1:15" x14ac:dyDescent="0.25">
      <c r="A189" s="12" t="s">
        <v>484</v>
      </c>
      <c r="B189" s="13">
        <v>5</v>
      </c>
      <c r="C189" s="13">
        <v>4</v>
      </c>
      <c r="D189" s="31">
        <v>0.25</v>
      </c>
      <c r="E189" s="13">
        <v>1</v>
      </c>
      <c r="F189" s="13">
        <v>0</v>
      </c>
      <c r="G189" s="13">
        <v>2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485</v>
      </c>
      <c r="B190" s="13">
        <v>86</v>
      </c>
      <c r="C190" s="13">
        <v>93</v>
      </c>
      <c r="D190" s="31">
        <v>-7.5268817204301106E-2</v>
      </c>
      <c r="E190" s="13">
        <v>15</v>
      </c>
      <c r="F190" s="13">
        <v>14</v>
      </c>
      <c r="G190" s="13">
        <v>59</v>
      </c>
      <c r="H190" s="13">
        <v>41</v>
      </c>
      <c r="I190" s="13">
        <v>0</v>
      </c>
      <c r="J190" s="13">
        <v>0</v>
      </c>
      <c r="K190" s="13">
        <v>0</v>
      </c>
      <c r="L190" s="13">
        <v>0</v>
      </c>
      <c r="M190" s="13">
        <v>4</v>
      </c>
      <c r="N190" s="13">
        <v>0</v>
      </c>
      <c r="O190" s="23">
        <v>17</v>
      </c>
    </row>
    <row r="191" spans="1:15" x14ac:dyDescent="0.25">
      <c r="A191" s="12" t="s">
        <v>486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7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100</v>
      </c>
      <c r="C192" s="13">
        <v>112</v>
      </c>
      <c r="D192" s="31">
        <v>-0.107142857142857</v>
      </c>
      <c r="E192" s="13">
        <v>6</v>
      </c>
      <c r="F192" s="13">
        <v>1</v>
      </c>
      <c r="G192" s="13">
        <v>29</v>
      </c>
      <c r="H192" s="13">
        <v>11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0</v>
      </c>
    </row>
    <row r="193" spans="1:15" x14ac:dyDescent="0.25">
      <c r="A193" s="12" t="s">
        <v>488</v>
      </c>
      <c r="B193" s="13">
        <v>23</v>
      </c>
      <c r="C193" s="13">
        <v>5</v>
      </c>
      <c r="D193" s="31">
        <v>3.6</v>
      </c>
      <c r="E193" s="13">
        <v>3</v>
      </c>
      <c r="F193" s="13">
        <v>1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6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10</v>
      </c>
      <c r="C195" s="13">
        <v>6</v>
      </c>
      <c r="D195" s="31">
        <v>0.66666666666666696</v>
      </c>
      <c r="E195" s="13">
        <v>5</v>
      </c>
      <c r="F195" s="13">
        <v>5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4</v>
      </c>
    </row>
    <row r="196" spans="1:15" x14ac:dyDescent="0.25">
      <c r="A196" s="12" t="s">
        <v>491</v>
      </c>
      <c r="B196" s="13">
        <v>45</v>
      </c>
      <c r="C196" s="13">
        <v>59</v>
      </c>
      <c r="D196" s="31">
        <v>-0.23728813559322001</v>
      </c>
      <c r="E196" s="13">
        <v>3</v>
      </c>
      <c r="F196" s="13">
        <v>1</v>
      </c>
      <c r="G196" s="13">
        <v>9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1</v>
      </c>
    </row>
    <row r="197" spans="1:15" x14ac:dyDescent="0.25">
      <c r="A197" s="12" t="s">
        <v>492</v>
      </c>
      <c r="B197" s="13">
        <v>1</v>
      </c>
      <c r="C197" s="13">
        <v>5</v>
      </c>
      <c r="D197" s="31">
        <v>-0.8</v>
      </c>
      <c r="E197" s="13">
        <v>1</v>
      </c>
      <c r="F197" s="13">
        <v>1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1</v>
      </c>
    </row>
    <row r="198" spans="1:15" x14ac:dyDescent="0.25">
      <c r="A198" s="12" t="s">
        <v>493</v>
      </c>
      <c r="B198" s="13">
        <v>18</v>
      </c>
      <c r="C198" s="13">
        <v>13</v>
      </c>
      <c r="D198" s="31">
        <v>0.38461538461538503</v>
      </c>
      <c r="E198" s="13">
        <v>0</v>
      </c>
      <c r="F198" s="13">
        <v>0</v>
      </c>
      <c r="G198" s="13">
        <v>5</v>
      </c>
      <c r="H198" s="13">
        <v>5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8" t="s">
        <v>495</v>
      </c>
      <c r="B200" s="29">
        <v>83</v>
      </c>
      <c r="C200" s="29">
        <v>59</v>
      </c>
      <c r="D200" s="30">
        <v>0.40677966101694901</v>
      </c>
      <c r="E200" s="29">
        <v>0</v>
      </c>
      <c r="F200" s="29">
        <v>0</v>
      </c>
      <c r="G200" s="29">
        <v>46</v>
      </c>
      <c r="H200" s="29">
        <v>39</v>
      </c>
      <c r="I200" s="29">
        <v>0</v>
      </c>
      <c r="J200" s="29">
        <v>0</v>
      </c>
      <c r="K200" s="29">
        <v>2</v>
      </c>
      <c r="L200" s="29">
        <v>0</v>
      </c>
      <c r="M200" s="29">
        <v>51</v>
      </c>
      <c r="N200" s="29">
        <v>0</v>
      </c>
      <c r="O200" s="29">
        <v>31</v>
      </c>
    </row>
    <row r="201" spans="1:15" x14ac:dyDescent="0.25">
      <c r="A201" s="12" t="s">
        <v>496</v>
      </c>
      <c r="B201" s="13">
        <v>27</v>
      </c>
      <c r="C201" s="13">
        <v>25</v>
      </c>
      <c r="D201" s="31">
        <v>0.08</v>
      </c>
      <c r="E201" s="13">
        <v>0</v>
      </c>
      <c r="F201" s="13">
        <v>0</v>
      </c>
      <c r="G201" s="13">
        <v>10</v>
      </c>
      <c r="H201" s="13">
        <v>10</v>
      </c>
      <c r="I201" s="13">
        <v>0</v>
      </c>
      <c r="J201" s="13">
        <v>0</v>
      </c>
      <c r="K201" s="13">
        <v>1</v>
      </c>
      <c r="L201" s="13">
        <v>0</v>
      </c>
      <c r="M201" s="13">
        <v>22</v>
      </c>
      <c r="N201" s="13">
        <v>0</v>
      </c>
      <c r="O201" s="23">
        <v>2</v>
      </c>
    </row>
    <row r="202" spans="1:15" x14ac:dyDescent="0.25">
      <c r="A202" s="12" t="s">
        <v>497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24</v>
      </c>
      <c r="C203" s="13">
        <v>10</v>
      </c>
      <c r="D203" s="31">
        <v>1.4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2</v>
      </c>
      <c r="C204" s="13">
        <v>3</v>
      </c>
      <c r="D204" s="31">
        <v>-0.33333333333333298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2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27</v>
      </c>
      <c r="H205" s="13">
        <v>19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27</v>
      </c>
    </row>
    <row r="206" spans="1:15" x14ac:dyDescent="0.25">
      <c r="A206" s="12" t="s">
        <v>501</v>
      </c>
      <c r="B206" s="13">
        <v>0</v>
      </c>
      <c r="C206" s="13">
        <v>1</v>
      </c>
      <c r="D206" s="31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1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2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1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10</v>
      </c>
      <c r="C211" s="13">
        <v>11</v>
      </c>
      <c r="D211" s="31">
        <v>-9.0909090909090898E-2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1</v>
      </c>
      <c r="N211" s="13">
        <v>0</v>
      </c>
      <c r="O211" s="23">
        <v>1</v>
      </c>
    </row>
    <row r="212" spans="1:15" x14ac:dyDescent="0.25">
      <c r="A212" s="12" t="s">
        <v>507</v>
      </c>
      <c r="B212" s="13">
        <v>0</v>
      </c>
      <c r="C212" s="13">
        <v>5</v>
      </c>
      <c r="D212" s="31">
        <v>-1</v>
      </c>
      <c r="E212" s="13">
        <v>0</v>
      </c>
      <c r="F212" s="13">
        <v>0</v>
      </c>
      <c r="G212" s="13">
        <v>2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3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12</v>
      </c>
      <c r="C213" s="13">
        <v>4</v>
      </c>
      <c r="D213" s="31">
        <v>2</v>
      </c>
      <c r="E213" s="13">
        <v>0</v>
      </c>
      <c r="F213" s="13">
        <v>0</v>
      </c>
      <c r="G213" s="13">
        <v>4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15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1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2</v>
      </c>
      <c r="C216" s="13">
        <v>0</v>
      </c>
      <c r="D216" s="31">
        <v>0</v>
      </c>
      <c r="E216" s="13">
        <v>0</v>
      </c>
      <c r="F216" s="13">
        <v>0</v>
      </c>
      <c r="G216" s="13">
        <v>1</v>
      </c>
      <c r="H216" s="13">
        <v>3</v>
      </c>
      <c r="I216" s="13">
        <v>0</v>
      </c>
      <c r="J216" s="13">
        <v>0</v>
      </c>
      <c r="K216" s="13">
        <v>0</v>
      </c>
      <c r="L216" s="13">
        <v>0</v>
      </c>
      <c r="M216" s="13">
        <v>3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2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515</v>
      </c>
      <c r="B220" s="29">
        <v>1379</v>
      </c>
      <c r="C220" s="29">
        <v>1343</v>
      </c>
      <c r="D220" s="30">
        <v>2.68056589724497E-2</v>
      </c>
      <c r="E220" s="29">
        <v>690</v>
      </c>
      <c r="F220" s="29">
        <v>414</v>
      </c>
      <c r="G220" s="29">
        <v>295</v>
      </c>
      <c r="H220" s="29">
        <v>240</v>
      </c>
      <c r="I220" s="29">
        <v>0</v>
      </c>
      <c r="J220" s="29">
        <v>0</v>
      </c>
      <c r="K220" s="29">
        <v>0</v>
      </c>
      <c r="L220" s="29">
        <v>0</v>
      </c>
      <c r="M220" s="29">
        <v>20</v>
      </c>
      <c r="N220" s="29">
        <v>9</v>
      </c>
      <c r="O220" s="29">
        <v>314</v>
      </c>
    </row>
    <row r="221" spans="1:15" x14ac:dyDescent="0.25">
      <c r="A221" s="12" t="s">
        <v>516</v>
      </c>
      <c r="B221" s="13">
        <v>2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2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2</v>
      </c>
      <c r="C226" s="13">
        <v>3</v>
      </c>
      <c r="D226" s="31">
        <v>-0.33333333333333298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7</v>
      </c>
      <c r="C227" s="13">
        <v>3</v>
      </c>
      <c r="D227" s="31">
        <v>1.3333333333333299</v>
      </c>
      <c r="E227" s="13">
        <v>4</v>
      </c>
      <c r="F227" s="13">
        <v>1</v>
      </c>
      <c r="G227" s="13">
        <v>2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71</v>
      </c>
      <c r="C228" s="13">
        <v>71</v>
      </c>
      <c r="D228" s="31">
        <v>0</v>
      </c>
      <c r="E228" s="13">
        <v>7</v>
      </c>
      <c r="F228" s="13">
        <v>4</v>
      </c>
      <c r="G228" s="13">
        <v>12</v>
      </c>
      <c r="H228" s="13">
        <v>11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4</v>
      </c>
    </row>
    <row r="229" spans="1:15" x14ac:dyDescent="0.25">
      <c r="A229" s="12" t="s">
        <v>524</v>
      </c>
      <c r="B229" s="13">
        <v>83</v>
      </c>
      <c r="C229" s="13">
        <v>80</v>
      </c>
      <c r="D229" s="31">
        <v>3.7499999999999999E-2</v>
      </c>
      <c r="E229" s="13">
        <v>24</v>
      </c>
      <c r="F229" s="13">
        <v>17</v>
      </c>
      <c r="G229" s="13">
        <v>8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21</v>
      </c>
    </row>
    <row r="230" spans="1:15" x14ac:dyDescent="0.25">
      <c r="A230" s="12" t="s">
        <v>525</v>
      </c>
      <c r="B230" s="13">
        <v>71</v>
      </c>
      <c r="C230" s="13">
        <v>63</v>
      </c>
      <c r="D230" s="31">
        <v>0.126984126984127</v>
      </c>
      <c r="E230" s="13">
        <v>1</v>
      </c>
      <c r="F230" s="13">
        <v>0</v>
      </c>
      <c r="G230" s="13">
        <v>18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4</v>
      </c>
      <c r="N230" s="13">
        <v>0</v>
      </c>
      <c r="O230" s="23">
        <v>0</v>
      </c>
    </row>
    <row r="231" spans="1:15" x14ac:dyDescent="0.25">
      <c r="A231" s="12" t="s">
        <v>526</v>
      </c>
      <c r="B231" s="13">
        <v>1</v>
      </c>
      <c r="C231" s="13">
        <v>3</v>
      </c>
      <c r="D231" s="31">
        <v>-0.66666666666666696</v>
      </c>
      <c r="E231" s="13">
        <v>0</v>
      </c>
      <c r="F231" s="13">
        <v>0</v>
      </c>
      <c r="G231" s="13">
        <v>2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0</v>
      </c>
    </row>
    <row r="232" spans="1:15" x14ac:dyDescent="0.25">
      <c r="A232" s="12" t="s">
        <v>527</v>
      </c>
      <c r="B232" s="13">
        <v>6</v>
      </c>
      <c r="C232" s="13">
        <v>16</v>
      </c>
      <c r="D232" s="31">
        <v>-0.625</v>
      </c>
      <c r="E232" s="13">
        <v>0</v>
      </c>
      <c r="F232" s="13">
        <v>0</v>
      </c>
      <c r="G232" s="13">
        <v>3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6</v>
      </c>
      <c r="N232" s="13">
        <v>0</v>
      </c>
      <c r="O232" s="23">
        <v>0</v>
      </c>
    </row>
    <row r="233" spans="1:15" x14ac:dyDescent="0.25">
      <c r="A233" s="12" t="s">
        <v>528</v>
      </c>
      <c r="B233" s="13">
        <v>4</v>
      </c>
      <c r="C233" s="13">
        <v>6</v>
      </c>
      <c r="D233" s="31">
        <v>-0.33333333333333298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6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1</v>
      </c>
      <c r="D234" s="31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1131</v>
      </c>
      <c r="C235" s="13">
        <v>1096</v>
      </c>
      <c r="D235" s="31">
        <v>3.1934306569343103E-2</v>
      </c>
      <c r="E235" s="13">
        <v>654</v>
      </c>
      <c r="F235" s="13">
        <v>392</v>
      </c>
      <c r="G235" s="13">
        <v>249</v>
      </c>
      <c r="H235" s="13">
        <v>201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9</v>
      </c>
      <c r="O235" s="23">
        <v>288</v>
      </c>
    </row>
    <row r="236" spans="1:15" x14ac:dyDescent="0.25">
      <c r="A236" s="12" t="s">
        <v>531</v>
      </c>
      <c r="B236" s="13">
        <v>0</v>
      </c>
      <c r="C236" s="13">
        <v>1</v>
      </c>
      <c r="D236" s="31">
        <v>-1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536</v>
      </c>
      <c r="B241" s="29">
        <v>13</v>
      </c>
      <c r="C241" s="29">
        <v>12</v>
      </c>
      <c r="D241" s="30">
        <v>8.3333333333333301E-2</v>
      </c>
      <c r="E241" s="29">
        <v>2</v>
      </c>
      <c r="F241" s="29">
        <v>0</v>
      </c>
      <c r="G241" s="29">
        <v>0</v>
      </c>
      <c r="H241" s="29">
        <v>1</v>
      </c>
      <c r="I241" s="29">
        <v>0</v>
      </c>
      <c r="J241" s="29">
        <v>0</v>
      </c>
      <c r="K241" s="29">
        <v>0</v>
      </c>
      <c r="L241" s="29">
        <v>0</v>
      </c>
      <c r="M241" s="29">
        <v>13</v>
      </c>
      <c r="N241" s="29">
        <v>0</v>
      </c>
      <c r="O241" s="29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4</v>
      </c>
      <c r="C245" s="13">
        <v>0</v>
      </c>
      <c r="D245" s="31">
        <v>0</v>
      </c>
      <c r="E245" s="13">
        <v>1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2</v>
      </c>
      <c r="C246" s="13">
        <v>7</v>
      </c>
      <c r="D246" s="31">
        <v>-0.71428571428571397</v>
      </c>
      <c r="E246" s="13">
        <v>1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9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1</v>
      </c>
      <c r="D251" s="31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3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4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3</v>
      </c>
      <c r="C255" s="13">
        <v>3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1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8" t="s">
        <v>563</v>
      </c>
      <c r="B268" s="29">
        <v>1599</v>
      </c>
      <c r="C268" s="29">
        <v>1383</v>
      </c>
      <c r="D268" s="30">
        <v>0.15618221258134499</v>
      </c>
      <c r="E268" s="29">
        <v>378</v>
      </c>
      <c r="F268" s="29">
        <v>203</v>
      </c>
      <c r="G268" s="29">
        <v>97</v>
      </c>
      <c r="H268" s="29">
        <v>63</v>
      </c>
      <c r="I268" s="29">
        <v>3</v>
      </c>
      <c r="J268" s="29">
        <v>1</v>
      </c>
      <c r="K268" s="29">
        <v>0</v>
      </c>
      <c r="L268" s="29">
        <v>0</v>
      </c>
      <c r="M268" s="29">
        <v>4</v>
      </c>
      <c r="N268" s="29">
        <v>3</v>
      </c>
      <c r="O268" s="29">
        <v>178</v>
      </c>
    </row>
    <row r="269" spans="1:15" x14ac:dyDescent="0.25">
      <c r="A269" s="12" t="s">
        <v>564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175</v>
      </c>
      <c r="C270" s="13">
        <v>169</v>
      </c>
      <c r="D270" s="31">
        <v>3.5502958579881699E-2</v>
      </c>
      <c r="E270" s="13">
        <v>191</v>
      </c>
      <c r="F270" s="13">
        <v>99</v>
      </c>
      <c r="G270" s="13">
        <v>67</v>
      </c>
      <c r="H270" s="13">
        <v>46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77</v>
      </c>
    </row>
    <row r="271" spans="1:15" x14ac:dyDescent="0.25">
      <c r="A271" s="12" t="s">
        <v>566</v>
      </c>
      <c r="B271" s="13">
        <v>1390</v>
      </c>
      <c r="C271" s="13">
        <v>1189</v>
      </c>
      <c r="D271" s="31">
        <v>0.169049621530698</v>
      </c>
      <c r="E271" s="13">
        <v>184</v>
      </c>
      <c r="F271" s="13">
        <v>101</v>
      </c>
      <c r="G271" s="13">
        <v>25</v>
      </c>
      <c r="H271" s="13">
        <v>16</v>
      </c>
      <c r="I271" s="13">
        <v>0</v>
      </c>
      <c r="J271" s="13">
        <v>0</v>
      </c>
      <c r="K271" s="13">
        <v>0</v>
      </c>
      <c r="L271" s="13">
        <v>0</v>
      </c>
      <c r="M271" s="13">
        <v>3</v>
      </c>
      <c r="N271" s="13">
        <v>0</v>
      </c>
      <c r="O271" s="23">
        <v>97</v>
      </c>
    </row>
    <row r="272" spans="1:15" x14ac:dyDescent="0.25">
      <c r="A272" s="12" t="s">
        <v>567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568</v>
      </c>
      <c r="B273" s="13">
        <v>4</v>
      </c>
      <c r="C273" s="13">
        <v>4</v>
      </c>
      <c r="D273" s="31">
        <v>0</v>
      </c>
      <c r="E273" s="13">
        <v>1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3</v>
      </c>
      <c r="C274" s="13">
        <v>1</v>
      </c>
      <c r="D274" s="31">
        <v>2</v>
      </c>
      <c r="E274" s="13">
        <v>0</v>
      </c>
      <c r="F274" s="13">
        <v>1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570</v>
      </c>
      <c r="B275" s="13">
        <v>15</v>
      </c>
      <c r="C275" s="13">
        <v>8</v>
      </c>
      <c r="D275" s="31">
        <v>0.875</v>
      </c>
      <c r="E275" s="13">
        <v>2</v>
      </c>
      <c r="F275" s="13">
        <v>1</v>
      </c>
      <c r="G275" s="13">
        <v>2</v>
      </c>
      <c r="H275" s="13">
        <v>0</v>
      </c>
      <c r="I275" s="13">
        <v>1</v>
      </c>
      <c r="J275" s="13">
        <v>1</v>
      </c>
      <c r="K275" s="13">
        <v>0</v>
      </c>
      <c r="L275" s="13">
        <v>0</v>
      </c>
      <c r="M275" s="13">
        <v>1</v>
      </c>
      <c r="N275" s="13">
        <v>0</v>
      </c>
      <c r="O275" s="23">
        <v>2</v>
      </c>
    </row>
    <row r="276" spans="1:15" x14ac:dyDescent="0.25">
      <c r="A276" s="12" t="s">
        <v>571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1</v>
      </c>
      <c r="D278" s="31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5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2</v>
      </c>
      <c r="D288" s="31">
        <v>-1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1</v>
      </c>
      <c r="D289" s="31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12</v>
      </c>
      <c r="C291" s="13">
        <v>2</v>
      </c>
      <c r="D291" s="31">
        <v>5</v>
      </c>
      <c r="E291" s="13">
        <v>0</v>
      </c>
      <c r="F291" s="13">
        <v>0</v>
      </c>
      <c r="G291" s="13">
        <v>3</v>
      </c>
      <c r="H291" s="13">
        <v>0</v>
      </c>
      <c r="I291" s="13">
        <v>2</v>
      </c>
      <c r="J291" s="13">
        <v>0</v>
      </c>
      <c r="K291" s="13">
        <v>0</v>
      </c>
      <c r="L291" s="13">
        <v>0</v>
      </c>
      <c r="M291" s="13">
        <v>0</v>
      </c>
      <c r="N291" s="13">
        <v>3</v>
      </c>
      <c r="O291" s="23">
        <v>1</v>
      </c>
    </row>
    <row r="292" spans="1:15" x14ac:dyDescent="0.25">
      <c r="A292" s="12" t="s">
        <v>587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1</v>
      </c>
      <c r="D296" s="31">
        <v>-1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593</v>
      </c>
      <c r="B298" s="29">
        <v>2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2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597</v>
      </c>
      <c r="B302" s="29">
        <v>1</v>
      </c>
      <c r="C302" s="29">
        <v>0</v>
      </c>
      <c r="D302" s="30">
        <v>0</v>
      </c>
      <c r="E302" s="29">
        <v>1</v>
      </c>
      <c r="F302" s="29">
        <v>1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1</v>
      </c>
    </row>
    <row r="303" spans="1:15" x14ac:dyDescent="0.25">
      <c r="A303" s="12" t="s">
        <v>598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1</v>
      </c>
      <c r="C307" s="13">
        <v>0</v>
      </c>
      <c r="D307" s="31">
        <v>0</v>
      </c>
      <c r="E307" s="13">
        <v>1</v>
      </c>
      <c r="F307" s="13">
        <v>1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1</v>
      </c>
    </row>
    <row r="308" spans="1:15" x14ac:dyDescent="0.25">
      <c r="A308" s="12" t="s">
        <v>603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604</v>
      </c>
      <c r="B309" s="29">
        <v>1</v>
      </c>
      <c r="C309" s="29">
        <v>15</v>
      </c>
      <c r="D309" s="30">
        <v>-0.93333333333333302</v>
      </c>
      <c r="E309" s="29">
        <v>0</v>
      </c>
      <c r="F309" s="29">
        <v>0</v>
      </c>
      <c r="G309" s="29">
        <v>0</v>
      </c>
      <c r="H309" s="29">
        <v>3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605</v>
      </c>
      <c r="B310" s="13">
        <v>1</v>
      </c>
      <c r="C310" s="13">
        <v>15</v>
      </c>
      <c r="D310" s="31">
        <v>-0.93333333333333302</v>
      </c>
      <c r="E310" s="13">
        <v>0</v>
      </c>
      <c r="F310" s="13">
        <v>0</v>
      </c>
      <c r="G310" s="13">
        <v>0</v>
      </c>
      <c r="H310" s="13">
        <v>2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610</v>
      </c>
      <c r="B315" s="29">
        <v>0</v>
      </c>
      <c r="C315" s="29">
        <v>0</v>
      </c>
      <c r="D315" s="30">
        <v>0</v>
      </c>
      <c r="E315" s="29">
        <v>0</v>
      </c>
      <c r="F315" s="29">
        <v>0</v>
      </c>
      <c r="G315" s="29">
        <v>1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611</v>
      </c>
      <c r="B316" s="13">
        <v>0</v>
      </c>
      <c r="C316" s="13">
        <v>0</v>
      </c>
      <c r="D316" s="31">
        <v>0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612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615</v>
      </c>
      <c r="B320" s="29">
        <v>14169</v>
      </c>
      <c r="C320" s="29">
        <v>12551</v>
      </c>
      <c r="D320" s="30">
        <v>0.12891403075452201</v>
      </c>
      <c r="E320" s="29">
        <v>63</v>
      </c>
      <c r="F320" s="29">
        <v>0</v>
      </c>
      <c r="G320" s="29">
        <v>87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10</v>
      </c>
      <c r="N320" s="29">
        <v>0</v>
      </c>
      <c r="O320" s="29">
        <v>4</v>
      </c>
    </row>
    <row r="321" spans="1:15" x14ac:dyDescent="0.25">
      <c r="A321" s="12" t="s">
        <v>616</v>
      </c>
      <c r="B321" s="13">
        <v>14169</v>
      </c>
      <c r="C321" s="13">
        <v>12551</v>
      </c>
      <c r="D321" s="31">
        <v>0.12891403075452201</v>
      </c>
      <c r="E321" s="13">
        <v>63</v>
      </c>
      <c r="F321" s="13">
        <v>0</v>
      </c>
      <c r="G321" s="13">
        <v>87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10</v>
      </c>
      <c r="N321" s="13">
        <v>0</v>
      </c>
      <c r="O321" s="23">
        <v>4</v>
      </c>
    </row>
    <row r="322" spans="1:15" ht="16.7" customHeight="1" x14ac:dyDescent="0.25">
      <c r="A322" s="28" t="s">
        <v>617</v>
      </c>
      <c r="B322" s="29">
        <v>8</v>
      </c>
      <c r="C322" s="29">
        <v>5</v>
      </c>
      <c r="D322" s="30">
        <v>0.6</v>
      </c>
      <c r="E322" s="29">
        <v>0</v>
      </c>
      <c r="F322" s="29">
        <v>0</v>
      </c>
      <c r="G322" s="29">
        <v>0</v>
      </c>
      <c r="H322" s="29">
        <v>0</v>
      </c>
      <c r="I322" s="29">
        <v>2</v>
      </c>
      <c r="J322" s="29">
        <v>1</v>
      </c>
      <c r="K322" s="29">
        <v>0</v>
      </c>
      <c r="L322" s="29">
        <v>0</v>
      </c>
      <c r="M322" s="29">
        <v>0</v>
      </c>
      <c r="N322" s="29">
        <v>4</v>
      </c>
      <c r="O322" s="29">
        <v>4</v>
      </c>
    </row>
    <row r="323" spans="1:15" x14ac:dyDescent="0.25">
      <c r="A323" s="12" t="s">
        <v>618</v>
      </c>
      <c r="B323" s="13">
        <v>8</v>
      </c>
      <c r="C323" s="13">
        <v>5</v>
      </c>
      <c r="D323" s="31">
        <v>0.6</v>
      </c>
      <c r="E323" s="13">
        <v>0</v>
      </c>
      <c r="F323" s="13">
        <v>0</v>
      </c>
      <c r="G323" s="13">
        <v>0</v>
      </c>
      <c r="H323" s="13">
        <v>0</v>
      </c>
      <c r="I323" s="13">
        <v>2</v>
      </c>
      <c r="J323" s="13">
        <v>1</v>
      </c>
      <c r="K323" s="13">
        <v>0</v>
      </c>
      <c r="L323" s="13">
        <v>0</v>
      </c>
      <c r="M323" s="13">
        <v>0</v>
      </c>
      <c r="N323" s="13">
        <v>4</v>
      </c>
      <c r="O323" s="23">
        <v>4</v>
      </c>
    </row>
    <row r="324" spans="1:15" ht="16.7" customHeight="1" x14ac:dyDescent="0.25">
      <c r="A324" s="28" t="s">
        <v>619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621</v>
      </c>
      <c r="B326" s="29">
        <v>87382</v>
      </c>
      <c r="C326" s="29">
        <v>86536</v>
      </c>
      <c r="D326" s="30">
        <v>9.7762780807987403E-3</v>
      </c>
      <c r="E326" s="29">
        <v>9044</v>
      </c>
      <c r="F326" s="29">
        <v>4739</v>
      </c>
      <c r="G326" s="29">
        <v>3847</v>
      </c>
      <c r="H326" s="29">
        <v>2741</v>
      </c>
      <c r="I326" s="29">
        <v>105</v>
      </c>
      <c r="J326" s="29">
        <v>49</v>
      </c>
      <c r="K326" s="29">
        <v>22</v>
      </c>
      <c r="L326" s="29">
        <v>13</v>
      </c>
      <c r="M326" s="29">
        <v>420</v>
      </c>
      <c r="N326" s="29">
        <v>224</v>
      </c>
      <c r="O326" s="29">
        <v>3920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1</v>
      </c>
    </row>
    <row r="6" spans="1:3" x14ac:dyDescent="0.25">
      <c r="A6" s="190"/>
      <c r="B6" s="12" t="s">
        <v>309</v>
      </c>
      <c r="C6" s="23">
        <v>469</v>
      </c>
    </row>
    <row r="7" spans="1:3" x14ac:dyDescent="0.25">
      <c r="A7" s="190"/>
      <c r="B7" s="12" t="s">
        <v>626</v>
      </c>
      <c r="C7" s="23">
        <v>22</v>
      </c>
    </row>
    <row r="8" spans="1:3" x14ac:dyDescent="0.25">
      <c r="A8" s="190"/>
      <c r="B8" s="12" t="s">
        <v>627</v>
      </c>
      <c r="C8" s="23">
        <v>76</v>
      </c>
    </row>
    <row r="9" spans="1:3" x14ac:dyDescent="0.25">
      <c r="A9" s="190"/>
      <c r="B9" s="12" t="s">
        <v>628</v>
      </c>
      <c r="C9" s="23">
        <v>215</v>
      </c>
    </row>
    <row r="10" spans="1:3" x14ac:dyDescent="0.25">
      <c r="A10" s="190"/>
      <c r="B10" s="12" t="s">
        <v>629</v>
      </c>
      <c r="C10" s="23">
        <v>63</v>
      </c>
    </row>
    <row r="11" spans="1:3" x14ac:dyDescent="0.25">
      <c r="A11" s="190"/>
      <c r="B11" s="12" t="s">
        <v>630</v>
      </c>
      <c r="C11" s="23">
        <v>317</v>
      </c>
    </row>
    <row r="12" spans="1:3" x14ac:dyDescent="0.25">
      <c r="A12" s="190"/>
      <c r="B12" s="12" t="s">
        <v>405</v>
      </c>
      <c r="C12" s="23">
        <v>120</v>
      </c>
    </row>
    <row r="13" spans="1:3" x14ac:dyDescent="0.25">
      <c r="A13" s="190"/>
      <c r="B13" s="12" t="s">
        <v>631</v>
      </c>
      <c r="C13" s="23">
        <v>43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6</v>
      </c>
    </row>
    <row r="16" spans="1:3" x14ac:dyDescent="0.25">
      <c r="A16" s="190"/>
      <c r="B16" s="12" t="s">
        <v>633</v>
      </c>
      <c r="C16" s="23">
        <v>78</v>
      </c>
    </row>
    <row r="17" spans="1:3" x14ac:dyDescent="0.25">
      <c r="A17" s="190"/>
      <c r="B17" s="12" t="s">
        <v>634</v>
      </c>
      <c r="C17" s="23">
        <v>220</v>
      </c>
    </row>
    <row r="18" spans="1:3" x14ac:dyDescent="0.25">
      <c r="A18" s="190"/>
      <c r="B18" s="12" t="s">
        <v>635</v>
      </c>
      <c r="C18" s="23">
        <v>38</v>
      </c>
    </row>
    <row r="19" spans="1:3" x14ac:dyDescent="0.25">
      <c r="A19" s="190"/>
      <c r="B19" s="12" t="s">
        <v>636</v>
      </c>
      <c r="C19" s="23">
        <v>961</v>
      </c>
    </row>
    <row r="20" spans="1:3" x14ac:dyDescent="0.25">
      <c r="A20" s="190"/>
      <c r="B20" s="12" t="s">
        <v>637</v>
      </c>
      <c r="C20" s="23">
        <v>0</v>
      </c>
    </row>
    <row r="21" spans="1:3" x14ac:dyDescent="0.25">
      <c r="A21" s="191"/>
      <c r="B21" s="12" t="s">
        <v>105</v>
      </c>
      <c r="C21" s="23">
        <v>513</v>
      </c>
    </row>
    <row r="22" spans="1:3" x14ac:dyDescent="0.25">
      <c r="A22" s="189" t="s">
        <v>638</v>
      </c>
      <c r="B22" s="12" t="s">
        <v>639</v>
      </c>
      <c r="C22" s="23">
        <v>245</v>
      </c>
    </row>
    <row r="23" spans="1:3" x14ac:dyDescent="0.25">
      <c r="A23" s="190"/>
      <c r="B23" s="12" t="s">
        <v>640</v>
      </c>
      <c r="C23" s="23">
        <v>513</v>
      </c>
    </row>
    <row r="24" spans="1:3" x14ac:dyDescent="0.25">
      <c r="A24" s="191"/>
      <c r="B24" s="15" t="s">
        <v>641</v>
      </c>
      <c r="C24" s="33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34"/>
    </row>
    <row r="27" spans="1:3" x14ac:dyDescent="0.25">
      <c r="A27" s="189" t="s">
        <v>281</v>
      </c>
      <c r="B27" s="12" t="s">
        <v>644</v>
      </c>
      <c r="C27" s="23">
        <v>7</v>
      </c>
    </row>
    <row r="28" spans="1:3" x14ac:dyDescent="0.25">
      <c r="A28" s="190"/>
      <c r="B28" s="12" t="s">
        <v>645</v>
      </c>
      <c r="C28" s="23">
        <v>48</v>
      </c>
    </row>
    <row r="29" spans="1:3" x14ac:dyDescent="0.25">
      <c r="A29" s="190"/>
      <c r="B29" s="12" t="s">
        <v>646</v>
      </c>
      <c r="C29" s="23">
        <v>0</v>
      </c>
    </row>
    <row r="30" spans="1:3" x14ac:dyDescent="0.25">
      <c r="A30" s="191"/>
      <c r="B30" s="12" t="s">
        <v>647</v>
      </c>
      <c r="C30" s="23">
        <v>25</v>
      </c>
    </row>
    <row r="31" spans="1:3" ht="16.7" customHeight="1" x14ac:dyDescent="0.25">
      <c r="A31" s="11" t="s">
        <v>648</v>
      </c>
      <c r="B31" s="18"/>
      <c r="C31" s="23">
        <v>7</v>
      </c>
    </row>
    <row r="32" spans="1:3" ht="16.7" customHeight="1" x14ac:dyDescent="0.25">
      <c r="A32" s="11" t="s">
        <v>649</v>
      </c>
      <c r="B32" s="18"/>
      <c r="C32" s="23">
        <v>408</v>
      </c>
    </row>
    <row r="33" spans="1:3" ht="16.7" customHeight="1" x14ac:dyDescent="0.25">
      <c r="A33" s="11" t="s">
        <v>650</v>
      </c>
      <c r="B33" s="18"/>
      <c r="C33" s="23">
        <v>47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25</v>
      </c>
    </row>
    <row r="36" spans="1:3" ht="16.7" customHeight="1" x14ac:dyDescent="0.25">
      <c r="A36" s="11" t="s">
        <v>653</v>
      </c>
      <c r="B36" s="18"/>
      <c r="C36" s="23">
        <v>15</v>
      </c>
    </row>
    <row r="37" spans="1:3" ht="16.7" customHeight="1" x14ac:dyDescent="0.25">
      <c r="A37" s="11" t="s">
        <v>641</v>
      </c>
      <c r="B37" s="18"/>
      <c r="C37" s="23">
        <v>203</v>
      </c>
    </row>
    <row r="38" spans="1:3" x14ac:dyDescent="0.25">
      <c r="A38" s="189" t="s">
        <v>654</v>
      </c>
      <c r="B38" s="12" t="s">
        <v>655</v>
      </c>
      <c r="C38" s="23">
        <v>41</v>
      </c>
    </row>
    <row r="39" spans="1:3" x14ac:dyDescent="0.25">
      <c r="A39" s="190"/>
      <c r="B39" s="12" t="s">
        <v>656</v>
      </c>
      <c r="C39" s="23">
        <v>102</v>
      </c>
    </row>
    <row r="40" spans="1:3" x14ac:dyDescent="0.25">
      <c r="A40" s="190"/>
      <c r="B40" s="12" t="s">
        <v>657</v>
      </c>
      <c r="C40" s="23">
        <v>36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3">
        <v>2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14</v>
      </c>
    </row>
    <row r="45" spans="1:3" x14ac:dyDescent="0.25">
      <c r="A45" s="189" t="s">
        <v>75</v>
      </c>
      <c r="B45" s="12" t="s">
        <v>661</v>
      </c>
      <c r="C45" s="23">
        <v>706</v>
      </c>
    </row>
    <row r="46" spans="1:3" x14ac:dyDescent="0.25">
      <c r="A46" s="191"/>
      <c r="B46" s="12" t="s">
        <v>662</v>
      </c>
      <c r="C46" s="23">
        <v>626</v>
      </c>
    </row>
    <row r="47" spans="1:3" x14ac:dyDescent="0.25">
      <c r="A47" s="189" t="s">
        <v>663</v>
      </c>
      <c r="B47" s="12" t="s">
        <v>664</v>
      </c>
      <c r="C47" s="23">
        <v>5</v>
      </c>
    </row>
    <row r="48" spans="1:3" x14ac:dyDescent="0.25">
      <c r="A48" s="191"/>
      <c r="B48" s="15" t="s">
        <v>665</v>
      </c>
      <c r="C48" s="33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2715</v>
      </c>
    </row>
    <row r="51" spans="1:3" x14ac:dyDescent="0.25">
      <c r="A51" s="190"/>
      <c r="B51" s="12" t="s">
        <v>667</v>
      </c>
      <c r="C51" s="23">
        <v>410</v>
      </c>
    </row>
    <row r="52" spans="1:3" x14ac:dyDescent="0.25">
      <c r="A52" s="190"/>
      <c r="B52" s="12" t="s">
        <v>668</v>
      </c>
      <c r="C52" s="23">
        <v>372</v>
      </c>
    </row>
    <row r="53" spans="1:3" x14ac:dyDescent="0.25">
      <c r="A53" s="190"/>
      <c r="B53" s="12" t="s">
        <v>669</v>
      </c>
      <c r="C53" s="23">
        <v>1382</v>
      </c>
    </row>
    <row r="54" spans="1:3" x14ac:dyDescent="0.25">
      <c r="A54" s="191"/>
      <c r="B54" s="12" t="s">
        <v>670</v>
      </c>
      <c r="C54" s="23">
        <v>6</v>
      </c>
    </row>
    <row r="55" spans="1:3" x14ac:dyDescent="0.25">
      <c r="A55" s="189" t="s">
        <v>671</v>
      </c>
      <c r="B55" s="12" t="s">
        <v>672</v>
      </c>
      <c r="C55" s="23">
        <v>998</v>
      </c>
    </row>
    <row r="56" spans="1:3" x14ac:dyDescent="0.25">
      <c r="A56" s="190"/>
      <c r="B56" s="12" t="s">
        <v>673</v>
      </c>
      <c r="C56" s="23">
        <v>94</v>
      </c>
    </row>
    <row r="57" spans="1:3" x14ac:dyDescent="0.25">
      <c r="A57" s="190"/>
      <c r="B57" s="12" t="s">
        <v>674</v>
      </c>
      <c r="C57" s="23">
        <v>57</v>
      </c>
    </row>
    <row r="58" spans="1:3" x14ac:dyDescent="0.25">
      <c r="A58" s="190"/>
      <c r="B58" s="12" t="s">
        <v>675</v>
      </c>
      <c r="C58" s="23">
        <v>620</v>
      </c>
    </row>
    <row r="59" spans="1:3" x14ac:dyDescent="0.25">
      <c r="A59" s="191"/>
      <c r="B59" s="15" t="s">
        <v>670</v>
      </c>
      <c r="C59" s="33">
        <v>162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318</v>
      </c>
    </row>
    <row r="62" spans="1:3" ht="16.7" customHeight="1" x14ac:dyDescent="0.25">
      <c r="A62" s="11" t="s">
        <v>678</v>
      </c>
      <c r="B62" s="18"/>
      <c r="C62" s="23">
        <v>6</v>
      </c>
    </row>
    <row r="63" spans="1:3" ht="16.7" customHeight="1" x14ac:dyDescent="0.25">
      <c r="A63" s="11" t="s">
        <v>679</v>
      </c>
      <c r="B63" s="18"/>
      <c r="C63" s="23">
        <v>626</v>
      </c>
    </row>
    <row r="64" spans="1:3" x14ac:dyDescent="0.25">
      <c r="A64" s="189" t="s">
        <v>680</v>
      </c>
      <c r="B64" s="12" t="s">
        <v>681</v>
      </c>
      <c r="C64" s="23">
        <v>5</v>
      </c>
    </row>
    <row r="65" spans="1:3" x14ac:dyDescent="0.25">
      <c r="A65" s="191"/>
      <c r="B65" s="12" t="s">
        <v>682</v>
      </c>
      <c r="C65" s="23">
        <v>50</v>
      </c>
    </row>
    <row r="66" spans="1:3" ht="16.7" customHeight="1" x14ac:dyDescent="0.25">
      <c r="A66" s="11" t="s">
        <v>683</v>
      </c>
      <c r="B66" s="18"/>
      <c r="C66" s="23">
        <v>11</v>
      </c>
    </row>
    <row r="67" spans="1:3" ht="16.7" customHeight="1" x14ac:dyDescent="0.25">
      <c r="A67" s="11" t="s">
        <v>684</v>
      </c>
      <c r="B67" s="18"/>
      <c r="C67" s="23">
        <v>57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22</v>
      </c>
    </row>
    <row r="70" spans="1:3" ht="16.7" customHeight="1" x14ac:dyDescent="0.25">
      <c r="A70" s="11" t="s">
        <v>687</v>
      </c>
      <c r="B70" s="18"/>
      <c r="C70" s="23">
        <v>16</v>
      </c>
    </row>
    <row r="71" spans="1:3" ht="16.7" customHeight="1" x14ac:dyDescent="0.25">
      <c r="A71" s="11" t="s">
        <v>688</v>
      </c>
      <c r="B71" s="19"/>
      <c r="C71" s="33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0" t="s">
        <v>691</v>
      </c>
      <c r="B5" s="38" t="s">
        <v>692</v>
      </c>
      <c r="C5" s="39">
        <v>404</v>
      </c>
    </row>
    <row r="6" spans="1:3" x14ac:dyDescent="0.25">
      <c r="A6" s="201"/>
      <c r="B6" s="38" t="s">
        <v>287</v>
      </c>
      <c r="C6" s="39">
        <v>398</v>
      </c>
    </row>
    <row r="7" spans="1:3" x14ac:dyDescent="0.25">
      <c r="A7" s="201"/>
      <c r="B7" s="38" t="s">
        <v>693</v>
      </c>
      <c r="C7" s="39">
        <v>28</v>
      </c>
    </row>
    <row r="8" spans="1:3" x14ac:dyDescent="0.25">
      <c r="A8" s="201"/>
      <c r="B8" s="38" t="s">
        <v>694</v>
      </c>
      <c r="C8" s="39">
        <v>3</v>
      </c>
    </row>
    <row r="9" spans="1:3" x14ac:dyDescent="0.25">
      <c r="A9" s="201"/>
      <c r="B9" s="38" t="s">
        <v>695</v>
      </c>
      <c r="C9" s="39">
        <v>0</v>
      </c>
    </row>
    <row r="10" spans="1:3" x14ac:dyDescent="0.25">
      <c r="A10" s="201"/>
      <c r="B10" s="38" t="s">
        <v>696</v>
      </c>
      <c r="C10" s="39">
        <v>0</v>
      </c>
    </row>
    <row r="11" spans="1:3" x14ac:dyDescent="0.25">
      <c r="A11" s="202"/>
      <c r="B11" s="38" t="s">
        <v>697</v>
      </c>
      <c r="C11" s="39">
        <v>0</v>
      </c>
    </row>
    <row r="12" spans="1:3" x14ac:dyDescent="0.25">
      <c r="A12" s="200" t="s">
        <v>698</v>
      </c>
      <c r="B12" s="38" t="s">
        <v>58</v>
      </c>
      <c r="C12" s="39">
        <v>162</v>
      </c>
    </row>
    <row r="13" spans="1:3" x14ac:dyDescent="0.25">
      <c r="A13" s="201"/>
      <c r="B13" s="38" t="s">
        <v>699</v>
      </c>
      <c r="C13" s="39">
        <v>106</v>
      </c>
    </row>
    <row r="14" spans="1:3" x14ac:dyDescent="0.25">
      <c r="A14" s="201"/>
      <c r="B14" s="38" t="s">
        <v>700</v>
      </c>
      <c r="C14" s="39">
        <v>117</v>
      </c>
    </row>
    <row r="15" spans="1:3" x14ac:dyDescent="0.25">
      <c r="A15" s="202"/>
      <c r="B15" s="40" t="s">
        <v>701</v>
      </c>
      <c r="C15" s="41">
        <v>4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0</v>
      </c>
    </row>
    <row r="18" spans="1:3" ht="16.7" customHeight="1" x14ac:dyDescent="0.25">
      <c r="A18" s="37" t="s">
        <v>704</v>
      </c>
      <c r="B18" s="18"/>
      <c r="C18" s="39">
        <v>3</v>
      </c>
    </row>
    <row r="19" spans="1:3" ht="16.7" customHeight="1" x14ac:dyDescent="0.25">
      <c r="A19" s="37" t="s">
        <v>705</v>
      </c>
      <c r="B19" s="18"/>
      <c r="C19" s="39">
        <v>9</v>
      </c>
    </row>
    <row r="20" spans="1:3" ht="16.7" customHeight="1" x14ac:dyDescent="0.25">
      <c r="A20" s="37" t="s">
        <v>706</v>
      </c>
      <c r="B20" s="18"/>
      <c r="C20" s="39">
        <v>3</v>
      </c>
    </row>
    <row r="21" spans="1:3" ht="16.7" customHeight="1" x14ac:dyDescent="0.25">
      <c r="A21" s="37" t="s">
        <v>707</v>
      </c>
      <c r="B21" s="18"/>
      <c r="C21" s="39">
        <v>19</v>
      </c>
    </row>
    <row r="22" spans="1:3" ht="16.7" customHeight="1" x14ac:dyDescent="0.25">
      <c r="A22" s="37" t="s">
        <v>708</v>
      </c>
      <c r="B22" s="18"/>
      <c r="C22" s="39">
        <v>62</v>
      </c>
    </row>
    <row r="23" spans="1:3" ht="16.7" customHeight="1" x14ac:dyDescent="0.25">
      <c r="A23" s="37" t="s">
        <v>709</v>
      </c>
      <c r="B23" s="18"/>
      <c r="C23" s="39">
        <v>1</v>
      </c>
    </row>
    <row r="24" spans="1:3" ht="16.7" customHeight="1" x14ac:dyDescent="0.25">
      <c r="A24" s="37" t="s">
        <v>710</v>
      </c>
      <c r="B24" s="18"/>
      <c r="C24" s="39">
        <v>7</v>
      </c>
    </row>
    <row r="25" spans="1:3" ht="16.7" customHeight="1" x14ac:dyDescent="0.25">
      <c r="A25" s="37" t="s">
        <v>711</v>
      </c>
      <c r="B25" s="18"/>
      <c r="C25" s="39">
        <v>0</v>
      </c>
    </row>
    <row r="26" spans="1:3" ht="16.7" customHeight="1" x14ac:dyDescent="0.25">
      <c r="A26" s="37" t="s">
        <v>712</v>
      </c>
      <c r="B26" s="19"/>
      <c r="C26" s="41">
        <v>1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0</v>
      </c>
    </row>
    <row r="30" spans="1:3" ht="16.7" customHeight="1" x14ac:dyDescent="0.25">
      <c r="A30" s="37" t="s">
        <v>715</v>
      </c>
      <c r="B30" s="18"/>
      <c r="C30" s="39">
        <v>28</v>
      </c>
    </row>
    <row r="31" spans="1:3" ht="16.7" customHeight="1" x14ac:dyDescent="0.25">
      <c r="A31" s="37" t="s">
        <v>716</v>
      </c>
      <c r="B31" s="18"/>
      <c r="C31" s="39">
        <v>24</v>
      </c>
    </row>
    <row r="32" spans="1:3" ht="16.7" customHeight="1" x14ac:dyDescent="0.25">
      <c r="A32" s="37" t="s">
        <v>717</v>
      </c>
      <c r="B32" s="18"/>
      <c r="C32" s="39">
        <v>17</v>
      </c>
    </row>
    <row r="33" spans="1:6" ht="16.7" customHeight="1" x14ac:dyDescent="0.25">
      <c r="A33" s="37" t="s">
        <v>718</v>
      </c>
      <c r="B33" s="18"/>
      <c r="C33" s="39">
        <v>7</v>
      </c>
    </row>
    <row r="34" spans="1:6" ht="16.7" customHeight="1" x14ac:dyDescent="0.25">
      <c r="A34" s="37" t="s">
        <v>719</v>
      </c>
      <c r="B34" s="18"/>
      <c r="C34" s="39">
        <v>9</v>
      </c>
    </row>
    <row r="35" spans="1:6" ht="16.7" customHeight="1" x14ac:dyDescent="0.25">
      <c r="A35" s="37" t="s">
        <v>720</v>
      </c>
      <c r="B35" s="18"/>
      <c r="C35" s="39">
        <v>1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8" t="s">
        <v>724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1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1"/>
      <c r="B42" s="38" t="s">
        <v>726</v>
      </c>
      <c r="C42" s="43">
        <v>0</v>
      </c>
      <c r="D42" s="43">
        <v>0</v>
      </c>
      <c r="E42" s="43">
        <v>1</v>
      </c>
      <c r="F42" s="39">
        <v>0</v>
      </c>
    </row>
    <row r="43" spans="1:6" x14ac:dyDescent="0.25">
      <c r="A43" s="201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1"/>
      <c r="B44" s="38" t="s">
        <v>309</v>
      </c>
      <c r="C44" s="43">
        <v>225</v>
      </c>
      <c r="D44" s="43">
        <v>46</v>
      </c>
      <c r="E44" s="43">
        <v>33</v>
      </c>
      <c r="F44" s="39">
        <v>27</v>
      </c>
    </row>
    <row r="45" spans="1:6" x14ac:dyDescent="0.25">
      <c r="A45" s="201"/>
      <c r="B45" s="38" t="s">
        <v>728</v>
      </c>
      <c r="C45" s="43">
        <v>103</v>
      </c>
      <c r="D45" s="43">
        <v>39</v>
      </c>
      <c r="E45" s="43">
        <v>27</v>
      </c>
      <c r="F45" s="39">
        <v>27</v>
      </c>
    </row>
    <row r="46" spans="1:6" x14ac:dyDescent="0.25">
      <c r="A46" s="201"/>
      <c r="B46" s="38" t="s">
        <v>729</v>
      </c>
      <c r="C46" s="43">
        <v>116</v>
      </c>
      <c r="D46" s="43">
        <v>12</v>
      </c>
      <c r="E46" s="43">
        <v>9</v>
      </c>
      <c r="F46" s="39">
        <v>9</v>
      </c>
    </row>
    <row r="47" spans="1:6" x14ac:dyDescent="0.25">
      <c r="A47" s="201"/>
      <c r="B47" s="38" t="s">
        <v>730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1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1"/>
      <c r="B49" s="38" t="s">
        <v>732</v>
      </c>
      <c r="C49" s="43">
        <v>186</v>
      </c>
      <c r="D49" s="43">
        <v>32</v>
      </c>
      <c r="E49" s="43">
        <v>22</v>
      </c>
      <c r="F49" s="39">
        <v>20</v>
      </c>
    </row>
    <row r="50" spans="1:6" x14ac:dyDescent="0.25">
      <c r="A50" s="201"/>
      <c r="B50" s="38" t="s">
        <v>733</v>
      </c>
      <c r="C50" s="43">
        <v>44</v>
      </c>
      <c r="D50" s="43">
        <v>4</v>
      </c>
      <c r="E50" s="43">
        <v>1</v>
      </c>
      <c r="F50" s="39">
        <v>1</v>
      </c>
    </row>
    <row r="51" spans="1:6" x14ac:dyDescent="0.25">
      <c r="A51" s="201"/>
      <c r="B51" s="38" t="s">
        <v>734</v>
      </c>
      <c r="C51" s="43">
        <v>32</v>
      </c>
      <c r="D51" s="43">
        <v>1</v>
      </c>
      <c r="E51" s="43">
        <v>1</v>
      </c>
      <c r="F51" s="39">
        <v>1</v>
      </c>
    </row>
    <row r="52" spans="1:6" x14ac:dyDescent="0.25">
      <c r="A52" s="201"/>
      <c r="B52" s="38" t="s">
        <v>347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1"/>
      <c r="B53" s="38" t="s">
        <v>735</v>
      </c>
      <c r="C53" s="43">
        <v>5</v>
      </c>
      <c r="D53" s="43">
        <v>1</v>
      </c>
      <c r="E53" s="43">
        <v>1</v>
      </c>
      <c r="F53" s="39">
        <v>0</v>
      </c>
    </row>
    <row r="54" spans="1:6" x14ac:dyDescent="0.25">
      <c r="A54" s="201"/>
      <c r="B54" s="38" t="s">
        <v>736</v>
      </c>
      <c r="C54" s="43">
        <v>3</v>
      </c>
      <c r="D54" s="43">
        <v>0</v>
      </c>
      <c r="E54" s="43">
        <v>0</v>
      </c>
      <c r="F54" s="39">
        <v>0</v>
      </c>
    </row>
    <row r="55" spans="1:6" x14ac:dyDescent="0.25">
      <c r="A55" s="201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1"/>
      <c r="B56" s="38" t="s">
        <v>738</v>
      </c>
      <c r="C56" s="43">
        <v>34</v>
      </c>
      <c r="D56" s="43">
        <v>20</v>
      </c>
      <c r="E56" s="43">
        <v>19</v>
      </c>
      <c r="F56" s="39">
        <v>19</v>
      </c>
    </row>
    <row r="57" spans="1:6" x14ac:dyDescent="0.25">
      <c r="A57" s="201"/>
      <c r="B57" s="38" t="s">
        <v>739</v>
      </c>
      <c r="C57" s="43">
        <v>1</v>
      </c>
      <c r="D57" s="43">
        <v>0</v>
      </c>
      <c r="E57" s="43">
        <v>0</v>
      </c>
      <c r="F57" s="39">
        <v>0</v>
      </c>
    </row>
    <row r="58" spans="1:6" x14ac:dyDescent="0.25">
      <c r="A58" s="202"/>
      <c r="B58" s="38" t="s">
        <v>740</v>
      </c>
      <c r="C58" s="43">
        <v>0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8" t="s">
        <v>741</v>
      </c>
      <c r="B59" s="199"/>
      <c r="C59" s="44">
        <v>749</v>
      </c>
      <c r="D59" s="44">
        <v>155</v>
      </c>
      <c r="E59" s="44">
        <v>114</v>
      </c>
      <c r="F59" s="44">
        <v>104</v>
      </c>
    </row>
    <row r="60" spans="1:6" x14ac:dyDescent="0.25">
      <c r="A60" s="200" t="s">
        <v>638</v>
      </c>
      <c r="B60" s="38" t="s">
        <v>742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01"/>
      <c r="B61" s="38" t="s">
        <v>743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02"/>
      <c r="B62" s="38" t="s">
        <v>105</v>
      </c>
      <c r="C62" s="43">
        <v>239</v>
      </c>
      <c r="D62" s="43">
        <v>0</v>
      </c>
      <c r="E62" s="43">
        <v>87</v>
      </c>
      <c r="F62" s="39">
        <v>0</v>
      </c>
    </row>
    <row r="63" spans="1:6" ht="16.7" customHeight="1" x14ac:dyDescent="0.25">
      <c r="A63" s="198" t="s">
        <v>744</v>
      </c>
      <c r="B63" s="199"/>
      <c r="C63" s="44">
        <v>239</v>
      </c>
      <c r="D63" s="44">
        <v>0</v>
      </c>
      <c r="E63" s="44">
        <v>87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2202</v>
      </c>
    </row>
    <row r="6" spans="1:3" x14ac:dyDescent="0.25">
      <c r="A6" s="190"/>
      <c r="B6" s="12" t="s">
        <v>692</v>
      </c>
      <c r="C6" s="23">
        <v>993</v>
      </c>
    </row>
    <row r="7" spans="1:3" x14ac:dyDescent="0.25">
      <c r="A7" s="190"/>
      <c r="B7" s="12" t="s">
        <v>749</v>
      </c>
      <c r="C7" s="23">
        <v>2627</v>
      </c>
    </row>
    <row r="8" spans="1:3" x14ac:dyDescent="0.25">
      <c r="A8" s="190"/>
      <c r="B8" s="12" t="s">
        <v>750</v>
      </c>
      <c r="C8" s="23">
        <v>113</v>
      </c>
    </row>
    <row r="9" spans="1:3" x14ac:dyDescent="0.25">
      <c r="A9" s="190"/>
      <c r="B9" s="12" t="s">
        <v>694</v>
      </c>
      <c r="C9" s="23">
        <v>4</v>
      </c>
    </row>
    <row r="10" spans="1:3" x14ac:dyDescent="0.25">
      <c r="A10" s="190"/>
      <c r="B10" s="12" t="s">
        <v>695</v>
      </c>
      <c r="C10" s="23">
        <v>0</v>
      </c>
    </row>
    <row r="11" spans="1:3" x14ac:dyDescent="0.25">
      <c r="A11" s="190"/>
      <c r="B11" s="12" t="s">
        <v>751</v>
      </c>
      <c r="C11" s="23">
        <v>0</v>
      </c>
    </row>
    <row r="12" spans="1:3" x14ac:dyDescent="0.25">
      <c r="A12" s="191"/>
      <c r="B12" s="15" t="s">
        <v>752</v>
      </c>
      <c r="C12" s="33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1140</v>
      </c>
    </row>
    <row r="15" spans="1:3" ht="16.7" customHeight="1" x14ac:dyDescent="0.25">
      <c r="A15" s="11" t="s">
        <v>755</v>
      </c>
      <c r="B15" s="18"/>
      <c r="C15" s="23">
        <v>988</v>
      </c>
    </row>
    <row r="16" spans="1:3" ht="16.7" customHeight="1" x14ac:dyDescent="0.25">
      <c r="A16" s="11" t="s">
        <v>756</v>
      </c>
      <c r="B16" s="18"/>
      <c r="C16" s="23">
        <v>880</v>
      </c>
    </row>
    <row r="17" spans="1:3" ht="16.7" customHeight="1" x14ac:dyDescent="0.25">
      <c r="A17" s="11" t="s">
        <v>757</v>
      </c>
      <c r="B17" s="19"/>
      <c r="C17" s="33">
        <v>88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6</v>
      </c>
    </row>
    <row r="20" spans="1:3" ht="16.7" customHeight="1" x14ac:dyDescent="0.25">
      <c r="A20" s="11" t="s">
        <v>760</v>
      </c>
      <c r="B20" s="19"/>
      <c r="C20" s="33">
        <v>55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132</v>
      </c>
    </row>
    <row r="23" spans="1:3" ht="16.7" customHeight="1" x14ac:dyDescent="0.25">
      <c r="A23" s="11" t="s">
        <v>704</v>
      </c>
      <c r="B23" s="18"/>
      <c r="C23" s="23">
        <v>76</v>
      </c>
    </row>
    <row r="24" spans="1:3" ht="16.7" customHeight="1" x14ac:dyDescent="0.25">
      <c r="A24" s="11" t="s">
        <v>705</v>
      </c>
      <c r="B24" s="18"/>
      <c r="C24" s="23">
        <v>371</v>
      </c>
    </row>
    <row r="25" spans="1:3" ht="16.7" customHeight="1" x14ac:dyDescent="0.25">
      <c r="A25" s="11" t="s">
        <v>706</v>
      </c>
      <c r="B25" s="18"/>
      <c r="C25" s="23">
        <v>409</v>
      </c>
    </row>
    <row r="26" spans="1:3" ht="16.7" customHeight="1" x14ac:dyDescent="0.25">
      <c r="A26" s="11" t="s">
        <v>761</v>
      </c>
      <c r="B26" s="19"/>
      <c r="C26" s="33">
        <v>0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3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0</v>
      </c>
    </row>
    <row r="33" spans="1:3" ht="16.7" customHeight="1" x14ac:dyDescent="0.25">
      <c r="A33" s="11" t="s">
        <v>766</v>
      </c>
      <c r="B33" s="18"/>
      <c r="C33" s="23">
        <v>419</v>
      </c>
    </row>
    <row r="34" spans="1:3" ht="16.7" customHeight="1" x14ac:dyDescent="0.25">
      <c r="A34" s="11" t="s">
        <v>767</v>
      </c>
      <c r="B34" s="18"/>
      <c r="C34" s="23">
        <v>740</v>
      </c>
    </row>
    <row r="35" spans="1:3" ht="16.7" customHeight="1" x14ac:dyDescent="0.25">
      <c r="A35" s="11" t="s">
        <v>718</v>
      </c>
      <c r="B35" s="18"/>
      <c r="C35" s="23">
        <v>455</v>
      </c>
    </row>
    <row r="36" spans="1:3" ht="16.7" customHeight="1" x14ac:dyDescent="0.25">
      <c r="A36" s="11" t="s">
        <v>768</v>
      </c>
      <c r="B36" s="18"/>
      <c r="C36" s="23">
        <v>0</v>
      </c>
    </row>
    <row r="37" spans="1:3" ht="16.7" customHeight="1" x14ac:dyDescent="0.25">
      <c r="A37" s="11" t="s">
        <v>769</v>
      </c>
      <c r="B37" s="18"/>
      <c r="C37" s="23">
        <v>0</v>
      </c>
    </row>
    <row r="38" spans="1:3" ht="16.7" customHeight="1" x14ac:dyDescent="0.25">
      <c r="A38" s="11" t="s">
        <v>770</v>
      </c>
      <c r="B38" s="19"/>
      <c r="C38" s="33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0</v>
      </c>
    </row>
    <row r="42" spans="1:3" ht="16.7" customHeight="1" x14ac:dyDescent="0.25">
      <c r="A42" s="11" t="s">
        <v>773</v>
      </c>
      <c r="B42" s="18"/>
      <c r="C42" s="23">
        <v>0</v>
      </c>
    </row>
    <row r="43" spans="1:3" ht="16.7" customHeight="1" x14ac:dyDescent="0.25">
      <c r="A43" s="11" t="s">
        <v>774</v>
      </c>
      <c r="B43" s="19"/>
      <c r="C43" s="33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0</v>
      </c>
    </row>
    <row r="46" spans="1:3" x14ac:dyDescent="0.25">
      <c r="A46" s="190"/>
      <c r="B46" s="12" t="s">
        <v>119</v>
      </c>
      <c r="C46" s="23">
        <v>0</v>
      </c>
    </row>
    <row r="47" spans="1:3" x14ac:dyDescent="0.25">
      <c r="A47" s="190"/>
      <c r="B47" s="12" t="s">
        <v>778</v>
      </c>
      <c r="C47" s="23">
        <v>0</v>
      </c>
    </row>
    <row r="48" spans="1:3" x14ac:dyDescent="0.25">
      <c r="A48" s="191"/>
      <c r="B48" s="15" t="s">
        <v>779</v>
      </c>
      <c r="C48" s="33">
        <v>0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0</v>
      </c>
      <c r="D52" s="13">
        <v>1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2</v>
      </c>
      <c r="D54" s="13">
        <v>0</v>
      </c>
      <c r="E54" s="13">
        <v>0</v>
      </c>
      <c r="F54" s="23">
        <v>0</v>
      </c>
    </row>
    <row r="55" spans="1:6" x14ac:dyDescent="0.25">
      <c r="A55" s="190"/>
      <c r="B55" s="12" t="s">
        <v>727</v>
      </c>
      <c r="C55" s="13">
        <v>2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1446</v>
      </c>
      <c r="D56" s="13">
        <v>183</v>
      </c>
      <c r="E56" s="13">
        <v>164</v>
      </c>
      <c r="F56" s="23">
        <v>149</v>
      </c>
    </row>
    <row r="57" spans="1:6" x14ac:dyDescent="0.25">
      <c r="A57" s="190"/>
      <c r="B57" s="12" t="s">
        <v>780</v>
      </c>
      <c r="C57" s="13">
        <v>1123</v>
      </c>
      <c r="D57" s="13">
        <v>371</v>
      </c>
      <c r="E57" s="13">
        <v>322</v>
      </c>
      <c r="F57" s="23">
        <v>304</v>
      </c>
    </row>
    <row r="58" spans="1:6" x14ac:dyDescent="0.25">
      <c r="A58" s="190"/>
      <c r="B58" s="12" t="s">
        <v>781</v>
      </c>
      <c r="C58" s="13">
        <v>589</v>
      </c>
      <c r="D58" s="13">
        <v>43</v>
      </c>
      <c r="E58" s="13">
        <v>29</v>
      </c>
      <c r="F58" s="23">
        <v>25</v>
      </c>
    </row>
    <row r="59" spans="1:6" x14ac:dyDescent="0.25">
      <c r="A59" s="190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0"/>
      <c r="B60" s="12" t="s">
        <v>782</v>
      </c>
      <c r="C60" s="13">
        <v>4</v>
      </c>
      <c r="D60" s="13">
        <v>0</v>
      </c>
      <c r="E60" s="13">
        <v>0</v>
      </c>
      <c r="F60" s="23">
        <v>0</v>
      </c>
    </row>
    <row r="61" spans="1:6" x14ac:dyDescent="0.25">
      <c r="A61" s="190"/>
      <c r="B61" s="12" t="s">
        <v>783</v>
      </c>
      <c r="C61" s="13">
        <v>683</v>
      </c>
      <c r="D61" s="13">
        <v>263</v>
      </c>
      <c r="E61" s="13">
        <v>231</v>
      </c>
      <c r="F61" s="23">
        <v>200</v>
      </c>
    </row>
    <row r="62" spans="1:6" x14ac:dyDescent="0.25">
      <c r="A62" s="190"/>
      <c r="B62" s="12" t="s">
        <v>784</v>
      </c>
      <c r="C62" s="13">
        <v>151</v>
      </c>
      <c r="D62" s="13">
        <v>39</v>
      </c>
      <c r="E62" s="13">
        <v>32</v>
      </c>
      <c r="F62" s="23">
        <v>31</v>
      </c>
    </row>
    <row r="63" spans="1:6" x14ac:dyDescent="0.25">
      <c r="A63" s="190"/>
      <c r="B63" s="12" t="s">
        <v>734</v>
      </c>
      <c r="C63" s="13">
        <v>168</v>
      </c>
      <c r="D63" s="13">
        <v>3</v>
      </c>
      <c r="E63" s="13">
        <v>3</v>
      </c>
      <c r="F63" s="23">
        <v>3</v>
      </c>
    </row>
    <row r="64" spans="1:6" x14ac:dyDescent="0.25">
      <c r="A64" s="190"/>
      <c r="B64" s="12" t="s">
        <v>347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17</v>
      </c>
      <c r="D65" s="13">
        <v>1</v>
      </c>
      <c r="E65" s="13">
        <v>1</v>
      </c>
      <c r="F65" s="23">
        <v>1</v>
      </c>
    </row>
    <row r="66" spans="1:6" x14ac:dyDescent="0.25">
      <c r="A66" s="190"/>
      <c r="B66" s="12" t="s">
        <v>736</v>
      </c>
      <c r="C66" s="13">
        <v>26</v>
      </c>
      <c r="D66" s="13">
        <v>1</v>
      </c>
      <c r="E66" s="13">
        <v>0</v>
      </c>
      <c r="F66" s="23">
        <v>0</v>
      </c>
    </row>
    <row r="67" spans="1:6" x14ac:dyDescent="0.25">
      <c r="A67" s="190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0"/>
      <c r="B68" s="12" t="s">
        <v>785</v>
      </c>
      <c r="C68" s="13">
        <v>18</v>
      </c>
      <c r="D68" s="13">
        <v>18</v>
      </c>
      <c r="E68" s="13">
        <v>14</v>
      </c>
      <c r="F68" s="23">
        <v>7</v>
      </c>
    </row>
    <row r="69" spans="1:6" x14ac:dyDescent="0.25">
      <c r="A69" s="190"/>
      <c r="B69" s="12" t="s">
        <v>786</v>
      </c>
      <c r="C69" s="13">
        <v>453</v>
      </c>
      <c r="D69" s="13">
        <v>163</v>
      </c>
      <c r="E69" s="13">
        <v>142</v>
      </c>
      <c r="F69" s="23">
        <v>158</v>
      </c>
    </row>
    <row r="70" spans="1:6" x14ac:dyDescent="0.25">
      <c r="A70" s="190"/>
      <c r="B70" s="12" t="s">
        <v>739</v>
      </c>
      <c r="C70" s="13">
        <v>151</v>
      </c>
      <c r="D70" s="13">
        <v>54</v>
      </c>
      <c r="E70" s="13">
        <v>49</v>
      </c>
      <c r="F70" s="23">
        <v>2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4834</v>
      </c>
      <c r="D72" s="46">
        <v>1140</v>
      </c>
      <c r="E72" s="46">
        <v>987</v>
      </c>
      <c r="F72" s="46">
        <v>880</v>
      </c>
    </row>
    <row r="73" spans="1:6" x14ac:dyDescent="0.25">
      <c r="A73" s="189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0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1"/>
      <c r="B75" s="12" t="s">
        <v>105</v>
      </c>
      <c r="C75" s="13">
        <v>600</v>
      </c>
      <c r="D75" s="13">
        <v>0</v>
      </c>
      <c r="E75" s="13">
        <v>297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600</v>
      </c>
      <c r="D76" s="46">
        <v>0</v>
      </c>
      <c r="E76" s="46">
        <v>297</v>
      </c>
      <c r="F76" s="46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8</v>
      </c>
    </row>
    <row r="6" spans="1:3" ht="16.7" customHeight="1" x14ac:dyDescent="0.25">
      <c r="A6" s="11" t="s">
        <v>791</v>
      </c>
      <c r="B6" s="18"/>
      <c r="C6" s="23">
        <v>21</v>
      </c>
    </row>
    <row r="7" spans="1:3" ht="16.7" customHeight="1" x14ac:dyDescent="0.25">
      <c r="A7" s="11" t="s">
        <v>792</v>
      </c>
      <c r="B7" s="18"/>
      <c r="C7" s="23">
        <v>2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3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10</v>
      </c>
    </row>
    <row r="16" spans="1:3" ht="16.7" customHeight="1" x14ac:dyDescent="0.25">
      <c r="A16" s="11" t="s">
        <v>800</v>
      </c>
      <c r="B16" s="18"/>
      <c r="C16" s="23">
        <v>21</v>
      </c>
    </row>
    <row r="17" spans="1:3" ht="16.7" customHeight="1" x14ac:dyDescent="0.25">
      <c r="A17" s="11" t="s">
        <v>801</v>
      </c>
      <c r="B17" s="19"/>
      <c r="C17" s="33">
        <v>1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2</v>
      </c>
    </row>
    <row r="20" spans="1:3" ht="16.7" customHeight="1" x14ac:dyDescent="0.25">
      <c r="A20" s="11" t="s">
        <v>804</v>
      </c>
      <c r="B20" s="18"/>
      <c r="C20" s="23">
        <v>1</v>
      </c>
    </row>
    <row r="21" spans="1:3" ht="16.7" customHeight="1" x14ac:dyDescent="0.25">
      <c r="A21" s="11" t="s">
        <v>805</v>
      </c>
      <c r="B21" s="18"/>
      <c r="C21" s="23">
        <v>1</v>
      </c>
    </row>
    <row r="22" spans="1:3" ht="16.7" customHeight="1" x14ac:dyDescent="0.25">
      <c r="A22" s="11" t="s">
        <v>806</v>
      </c>
      <c r="B22" s="19"/>
      <c r="C22" s="33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7</v>
      </c>
    </row>
    <row r="25" spans="1:3" ht="16.7" customHeight="1" x14ac:dyDescent="0.25">
      <c r="A25" s="11" t="s">
        <v>809</v>
      </c>
      <c r="B25" s="18"/>
      <c r="C25" s="23">
        <v>12</v>
      </c>
    </row>
    <row r="26" spans="1:3" ht="16.7" customHeight="1" x14ac:dyDescent="0.25">
      <c r="A26" s="11" t="s">
        <v>810</v>
      </c>
      <c r="B26" s="19"/>
      <c r="C26" s="33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432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3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432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3">
        <v>2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21</v>
      </c>
    </row>
    <row r="18" spans="1:3" ht="16.7" customHeight="1" x14ac:dyDescent="0.25">
      <c r="A18" s="11" t="s">
        <v>825</v>
      </c>
      <c r="B18" s="18"/>
      <c r="C18" s="23">
        <v>28</v>
      </c>
    </row>
    <row r="19" spans="1:3" ht="16.7" customHeight="1" x14ac:dyDescent="0.25">
      <c r="A19" s="11" t="s">
        <v>826</v>
      </c>
      <c r="B19" s="19"/>
      <c r="C19" s="33">
        <v>10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3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1</v>
      </c>
    </row>
    <row r="32" spans="1:3" ht="16.7" customHeight="1" x14ac:dyDescent="0.25">
      <c r="A32" s="11" t="s">
        <v>837</v>
      </c>
      <c r="B32" s="18"/>
      <c r="C32" s="23">
        <v>4</v>
      </c>
    </row>
    <row r="33" spans="1:3" ht="16.7" customHeight="1" x14ac:dyDescent="0.25">
      <c r="A33" s="11" t="s">
        <v>838</v>
      </c>
      <c r="B33" s="19"/>
      <c r="C33" s="33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4</v>
      </c>
    </row>
    <row r="39" spans="1:3" ht="16.7" customHeight="1" x14ac:dyDescent="0.25">
      <c r="A39" s="11" t="s">
        <v>754</v>
      </c>
      <c r="B39" s="18"/>
      <c r="C39" s="23">
        <v>5</v>
      </c>
    </row>
    <row r="40" spans="1:3" ht="16.7" customHeight="1" x14ac:dyDescent="0.25">
      <c r="A40" s="11" t="s">
        <v>837</v>
      </c>
      <c r="B40" s="19"/>
      <c r="C40" s="33">
        <v>13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3">
        <v>1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2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8" t="s">
        <v>287</v>
      </c>
      <c r="C4" s="28" t="s">
        <v>288</v>
      </c>
      <c r="D4" s="28" t="s">
        <v>289</v>
      </c>
      <c r="E4" s="28" t="s">
        <v>290</v>
      </c>
      <c r="F4" s="28" t="s">
        <v>291</v>
      </c>
      <c r="G4" s="28" t="s">
        <v>292</v>
      </c>
      <c r="H4" s="28" t="s">
        <v>293</v>
      </c>
      <c r="I4" s="28" t="s">
        <v>294</v>
      </c>
      <c r="J4" s="28" t="s">
        <v>295</v>
      </c>
      <c r="K4" s="28" t="s">
        <v>296</v>
      </c>
      <c r="L4" s="28" t="s">
        <v>297</v>
      </c>
      <c r="M4" s="28" t="s">
        <v>298</v>
      </c>
      <c r="N4" s="28" t="s">
        <v>299</v>
      </c>
      <c r="O4" s="28" t="s">
        <v>300</v>
      </c>
    </row>
    <row r="5" spans="1:15" ht="16.7" customHeight="1" x14ac:dyDescent="0.25">
      <c r="A5" s="28" t="s">
        <v>472</v>
      </c>
      <c r="B5" s="29">
        <v>851</v>
      </c>
      <c r="C5" s="29">
        <v>623</v>
      </c>
      <c r="D5" s="30">
        <v>0.36597110754414103</v>
      </c>
      <c r="E5" s="29">
        <v>2493</v>
      </c>
      <c r="F5" s="29">
        <v>2252</v>
      </c>
      <c r="G5" s="29">
        <v>199</v>
      </c>
      <c r="H5" s="29">
        <v>156</v>
      </c>
      <c r="I5" s="29">
        <v>0</v>
      </c>
      <c r="J5" s="29">
        <v>0</v>
      </c>
      <c r="K5" s="29">
        <v>0</v>
      </c>
      <c r="L5" s="29">
        <v>0</v>
      </c>
      <c r="M5" s="29">
        <v>85</v>
      </c>
      <c r="N5" s="29">
        <v>0</v>
      </c>
      <c r="O5" s="29">
        <v>2046</v>
      </c>
    </row>
    <row r="6" spans="1:15" x14ac:dyDescent="0.25">
      <c r="A6" s="12" t="s">
        <v>473</v>
      </c>
      <c r="B6" s="13">
        <v>2</v>
      </c>
      <c r="C6" s="13">
        <v>1</v>
      </c>
      <c r="D6" s="31">
        <v>1</v>
      </c>
      <c r="E6" s="13">
        <v>7</v>
      </c>
      <c r="F6" s="13">
        <v>15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13</v>
      </c>
    </row>
    <row r="7" spans="1:15" x14ac:dyDescent="0.25">
      <c r="A7" s="12" t="s">
        <v>474</v>
      </c>
      <c r="B7" s="13">
        <v>448</v>
      </c>
      <c r="C7" s="13">
        <v>254</v>
      </c>
      <c r="D7" s="31">
        <v>0.76377952755905498</v>
      </c>
      <c r="E7" s="13">
        <v>1441</v>
      </c>
      <c r="F7" s="13">
        <v>1412</v>
      </c>
      <c r="G7" s="13">
        <v>104</v>
      </c>
      <c r="H7" s="13">
        <v>71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1281</v>
      </c>
    </row>
    <row r="8" spans="1:15" x14ac:dyDescent="0.25">
      <c r="A8" s="12" t="s">
        <v>475</v>
      </c>
      <c r="B8" s="13">
        <v>58</v>
      </c>
      <c r="C8" s="13">
        <v>50</v>
      </c>
      <c r="D8" s="31">
        <v>0.16</v>
      </c>
      <c r="E8" s="13">
        <v>39</v>
      </c>
      <c r="F8" s="13">
        <v>30</v>
      </c>
      <c r="G8" s="13">
        <v>16</v>
      </c>
      <c r="H8" s="13">
        <v>11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25</v>
      </c>
    </row>
    <row r="9" spans="1:15" x14ac:dyDescent="0.25">
      <c r="A9" s="12" t="s">
        <v>476</v>
      </c>
      <c r="B9" s="13">
        <v>0</v>
      </c>
      <c r="C9" s="13">
        <v>3</v>
      </c>
      <c r="D9" s="31">
        <v>-1</v>
      </c>
      <c r="E9" s="13">
        <v>8</v>
      </c>
      <c r="F9" s="13">
        <v>8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8</v>
      </c>
    </row>
    <row r="10" spans="1:15" x14ac:dyDescent="0.25">
      <c r="A10" s="12" t="s">
        <v>477</v>
      </c>
      <c r="B10" s="13">
        <v>14</v>
      </c>
      <c r="C10" s="13">
        <v>7</v>
      </c>
      <c r="D10" s="31">
        <v>1</v>
      </c>
      <c r="E10" s="13">
        <v>62</v>
      </c>
      <c r="F10" s="13">
        <v>56</v>
      </c>
      <c r="G10" s="13">
        <v>6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41</v>
      </c>
    </row>
    <row r="11" spans="1:15" x14ac:dyDescent="0.25">
      <c r="A11" s="12" t="s">
        <v>478</v>
      </c>
      <c r="B11" s="13">
        <v>322</v>
      </c>
      <c r="C11" s="13">
        <v>307</v>
      </c>
      <c r="D11" s="31">
        <v>4.8859934853420203E-2</v>
      </c>
      <c r="E11" s="13">
        <v>936</v>
      </c>
      <c r="F11" s="13">
        <v>731</v>
      </c>
      <c r="G11" s="13">
        <v>71</v>
      </c>
      <c r="H11" s="13">
        <v>71</v>
      </c>
      <c r="I11" s="13">
        <v>0</v>
      </c>
      <c r="J11" s="13">
        <v>0</v>
      </c>
      <c r="K11" s="13">
        <v>0</v>
      </c>
      <c r="L11" s="13">
        <v>0</v>
      </c>
      <c r="M11" s="13">
        <v>83</v>
      </c>
      <c r="N11" s="13">
        <v>0</v>
      </c>
      <c r="O11" s="23">
        <v>678</v>
      </c>
    </row>
    <row r="12" spans="1:15" x14ac:dyDescent="0.25">
      <c r="A12" s="15" t="s">
        <v>479</v>
      </c>
      <c r="B12" s="16">
        <v>7</v>
      </c>
      <c r="C12" s="16">
        <v>1</v>
      </c>
      <c r="D12" s="47">
        <v>6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2018-04-19T13:11:12Z</dcterms:created>
  <dcterms:modified xsi:type="dcterms:W3CDTF">2018-05-08T13:05:46Z</dcterms:modified>
</cp:coreProperties>
</file>