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D80" i="12" s="1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G42" i="12" s="1"/>
  <c r="F11" i="12"/>
  <c r="F42" i="12" s="1"/>
  <c r="E11" i="12"/>
  <c r="E42" i="12" s="1"/>
  <c r="D11" i="12"/>
  <c r="D120" i="12"/>
  <c r="E80" i="12"/>
  <c r="L42" i="12"/>
  <c r="K42" i="12"/>
  <c r="J42" i="12"/>
  <c r="I42" i="12"/>
  <c r="H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<sst xmlns="http://schemas.openxmlformats.org/spreadsheetml/2006/main" count="1876" uniqueCount="1096">
  <si>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</si>
  <si>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</si>
  <si>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</si>
  <si>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</si>
  <si>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</si>
  <si>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</si>
  <si>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Cáceres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</si>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</sst>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1F-4E55-8B27-B6C4DF2B70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1F-4E55-8B27-B6C4DF2B70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679</c:v>
                </c:pt>
                <c:pt idx="1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F-4E55-8B27-B6C4DF2B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D8-4406-AC13-658270E66E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D8-4406-AC13-658270E66E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362</c:v>
                </c:pt>
                <c:pt idx="1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D8-4406-AC13-658270E6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ED-443E-BD6B-9F453C6419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ED-443E-BD6B-9F453C6419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ED-443E-BD6B-9F453C6419D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394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D-443E-BD6B-9F453C64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5F-45C4-BB7B-F1B1EAE636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5F-45C4-BB7B-F1B1EAE636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637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F-45C4-BB7B-F1B1EAE6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AD-4859-BC92-E0C11C8B2A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AD-4859-BC92-E0C11C8B2A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1982</c:v>
                </c:pt>
                <c:pt idx="1">
                  <c:v>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D-4859-BC92-E0C11C8B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618</c:v>
              </c:pt>
              <c:pt idx="1">
                <c:v>1226</c:v>
              </c:pt>
              <c:pt idx="2">
                <c:v>10</c:v>
              </c:pt>
              <c:pt idx="3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A367-4AE4-8752-D0BF8796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550</c:v>
              </c:pt>
              <c:pt idx="1">
                <c:v>1032</c:v>
              </c:pt>
              <c:pt idx="2">
                <c:v>39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CDF-4CC0-8911-AC0E786AE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47</c:v>
              </c:pt>
              <c:pt idx="2">
                <c:v>40</c:v>
              </c:pt>
              <c:pt idx="3">
                <c:v>5</c:v>
              </c:pt>
              <c:pt idx="4">
                <c:v>56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6B-438E-B2F4-68F2A55F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119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282-456C-957E-9DFEBD38B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1135</c:v>
              </c:pt>
              <c:pt idx="1">
                <c:v>9</c:v>
              </c:pt>
              <c:pt idx="2">
                <c:v>80</c:v>
              </c:pt>
              <c:pt idx="3">
                <c:v>2</c:v>
              </c:pt>
              <c:pt idx="4">
                <c:v>8</c:v>
              </c:pt>
              <c:pt idx="5">
                <c:v>20</c:v>
              </c:pt>
              <c:pt idx="6">
                <c:v>46</c:v>
              </c:pt>
              <c:pt idx="7">
                <c:v>5</c:v>
              </c:pt>
              <c:pt idx="8">
                <c:v>51</c:v>
              </c:pt>
              <c:pt idx="9">
                <c:v>1247</c:v>
              </c:pt>
            </c:numLit>
          </c:val>
          <c:extLst>
            <c:ext xmlns:c16="http://schemas.microsoft.com/office/drawing/2014/chart" uri="{C3380CC4-5D6E-409C-BE32-E72D297353CC}">
              <c16:uniqueId val="{00000000-4C08-4E8A-990D-52CB6FB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</c:v>
              </c:pt>
              <c:pt idx="1">
                <c:v>177</c:v>
              </c:pt>
              <c:pt idx="2">
                <c:v>217</c:v>
              </c:pt>
              <c:pt idx="3">
                <c:v>179</c:v>
              </c:pt>
              <c:pt idx="4">
                <c:v>115</c:v>
              </c:pt>
              <c:pt idx="5">
                <c:v>151</c:v>
              </c:pt>
              <c:pt idx="6">
                <c:v>208</c:v>
              </c:pt>
              <c:pt idx="7">
                <c:v>24</c:v>
              </c:pt>
              <c:pt idx="8">
                <c:v>27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7BD-470C-A587-8A270E998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6.7457269060879579E-2"/>
          <c:w val="0.33754574428196477"/>
          <c:h val="0.932542730939120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D2-4FE2-90A6-CE2B4FCDE5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D2-4FE2-90A6-CE2B4FCDE5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D2-4FE2-90A6-CE2B4FCDE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3725</c:v>
              </c:pt>
              <c:pt idx="1">
                <c:v>498</c:v>
              </c:pt>
              <c:pt idx="2">
                <c:v>495</c:v>
              </c:pt>
              <c:pt idx="3">
                <c:v>357</c:v>
              </c:pt>
              <c:pt idx="4">
                <c:v>1705</c:v>
              </c:pt>
              <c:pt idx="5">
                <c:v>382</c:v>
              </c:pt>
              <c:pt idx="6">
                <c:v>166</c:v>
              </c:pt>
              <c:pt idx="7">
                <c:v>107</c:v>
              </c:pt>
              <c:pt idx="8">
                <c:v>353</c:v>
              </c:pt>
              <c:pt idx="9">
                <c:v>3185</c:v>
              </c:pt>
              <c:pt idx="10">
                <c:v>480</c:v>
              </c:pt>
            </c:numLit>
          </c:val>
          <c:extLst>
            <c:ext xmlns:c16="http://schemas.microsoft.com/office/drawing/2014/chart" uri="{C3380CC4-5D6E-409C-BE32-E72D297353CC}">
              <c16:uniqueId val="{00000000-5EE4-48D6-BC9D-59BCD07EA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223</c:v>
              </c:pt>
              <c:pt idx="1">
                <c:v>358</c:v>
              </c:pt>
              <c:pt idx="2">
                <c:v>86</c:v>
              </c:pt>
              <c:pt idx="3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5475-49EB-BA0E-AAD45D6FC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64</c:v>
              </c:pt>
              <c:pt idx="2">
                <c:v>43</c:v>
              </c:pt>
              <c:pt idx="3">
                <c:v>31</c:v>
              </c:pt>
              <c:pt idx="4">
                <c:v>17</c:v>
              </c:pt>
              <c:pt idx="5">
                <c:v>43</c:v>
              </c:pt>
              <c:pt idx="6">
                <c:v>310</c:v>
              </c:pt>
              <c:pt idx="7">
                <c:v>58</c:v>
              </c:pt>
              <c:pt idx="8">
                <c:v>13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6EC-4462-BB5D-8584CC774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192</c:v>
              </c:pt>
              <c:pt idx="1">
                <c:v>226</c:v>
              </c:pt>
              <c:pt idx="2">
                <c:v>58</c:v>
              </c:pt>
              <c:pt idx="3">
                <c:v>106</c:v>
              </c:pt>
              <c:pt idx="4">
                <c:v>354</c:v>
              </c:pt>
              <c:pt idx="5">
                <c:v>66</c:v>
              </c:pt>
              <c:pt idx="6">
                <c:v>140</c:v>
              </c:pt>
              <c:pt idx="7">
                <c:v>60</c:v>
              </c:pt>
              <c:pt idx="8">
                <c:v>96</c:v>
              </c:pt>
              <c:pt idx="9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0115-4EC3-90A3-DE7E17ABF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193</c:v>
              </c:pt>
              <c:pt idx="1">
                <c:v>173</c:v>
              </c:pt>
              <c:pt idx="2">
                <c:v>77</c:v>
              </c:pt>
              <c:pt idx="3">
                <c:v>282</c:v>
              </c:pt>
              <c:pt idx="4">
                <c:v>62</c:v>
              </c:pt>
              <c:pt idx="5">
                <c:v>115</c:v>
              </c:pt>
              <c:pt idx="6">
                <c:v>60</c:v>
              </c:pt>
              <c:pt idx="7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4693-42FA-BF42-93AC8479A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8E-47BE-AAE7-26CC72BE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Libertad sexual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BB-47D3-A2FF-36EE4EF6E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95-4155-8E91-F2CB67F53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Falsedades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4AC-4125-90F6-C211F81E2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Ordenación territorio</c:v>
                </c:pt>
                <c:pt idx="1">
                  <c:v>Medio ambiente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</c:v>
              </c:pt>
              <c:pt idx="1">
                <c:v>37</c:v>
              </c:pt>
              <c:pt idx="2">
                <c:v>37</c:v>
              </c:pt>
              <c:pt idx="3">
                <c:v>11</c:v>
              </c:pt>
              <c:pt idx="4">
                <c:v>26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788C-4761-8AD3-34AF0479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04-48B9-9C9E-42C149FA14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04-48B9-9C9E-42C149FA14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4-48B9-9C9E-42C149FA1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16</c:v>
              </c:pt>
              <c:pt idx="2">
                <c:v>2</c:v>
              </c:pt>
              <c:pt idx="3">
                <c:v>12</c:v>
              </c:pt>
              <c:pt idx="4">
                <c:v>42</c:v>
              </c:pt>
              <c:pt idx="5">
                <c:v>2</c:v>
              </c:pt>
              <c:pt idx="6">
                <c:v>36</c:v>
              </c:pt>
              <c:pt idx="7">
                <c:v>35</c:v>
              </c:pt>
              <c:pt idx="8">
                <c:v>4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EA4-4501-A397-09014CCD1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6269291338582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242</c:v>
              </c:pt>
              <c:pt idx="1">
                <c:v>273</c:v>
              </c:pt>
              <c:pt idx="2">
                <c:v>236</c:v>
              </c:pt>
              <c:pt idx="3">
                <c:v>79</c:v>
              </c:pt>
              <c:pt idx="4">
                <c:v>357</c:v>
              </c:pt>
              <c:pt idx="5">
                <c:v>60</c:v>
              </c:pt>
              <c:pt idx="6">
                <c:v>407</c:v>
              </c:pt>
              <c:pt idx="7">
                <c:v>185</c:v>
              </c:pt>
              <c:pt idx="8">
                <c:v>82</c:v>
              </c:pt>
              <c:pt idx="9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C3BB-4C23-9F3B-42D130C0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4C-46D2-A3E4-FE03014226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4C-46D2-A3E4-FE03014226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4C-46D2-A3E4-FE030142262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0</c:v>
                </c:pt>
                <c:pt idx="1">
                  <c:v>18</c:v>
                </c:pt>
                <c:pt idx="2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4C-46D2-A3E4-FE03014226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4-4CA9-B71C-38FD07E498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4-4CA9-B71C-38FD07E498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44-4CA9-B71C-38FD07E498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44-4CA9-B71C-38FD07E498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344-4CA9-B71C-38FD07E498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344-4CA9-B71C-38FD07E498E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344-4CA9-B71C-38FD07E498E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344-4CA9-B71C-38FD07E498E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344-4CA9-B71C-38FD07E498E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44-4CA9-B71C-38FD07E498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44-4CA9-B71C-38FD07E498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44-4CA9-B71C-38FD07E498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171</c:v>
                </c:pt>
                <c:pt idx="1">
                  <c:v>18</c:v>
                </c:pt>
                <c:pt idx="2">
                  <c:v>3</c:v>
                </c:pt>
                <c:pt idx="3">
                  <c:v>193</c:v>
                </c:pt>
                <c:pt idx="4">
                  <c:v>209</c:v>
                </c:pt>
                <c:pt idx="5">
                  <c:v>0</c:v>
                </c:pt>
                <c:pt idx="6">
                  <c:v>12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44-4CA9-B71C-38FD07E4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D2-4F8A-91C8-F5D0ED68B6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D2-4F8A-91C8-F5D0ED68B6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D2-4F8A-91C8-F5D0ED68B6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D2-4F8A-91C8-F5D0ED68B62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0D2-4F8A-91C8-F5D0ED68B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269</c:v>
                </c:pt>
                <c:pt idx="1">
                  <c:v>76</c:v>
                </c:pt>
                <c:pt idx="2">
                  <c:v>7</c:v>
                </c:pt>
                <c:pt idx="3">
                  <c:v>180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D2-4F8A-91C8-F5D0ED68B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9-4F7B-B7BC-BB862C625E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19-4F7B-B7BC-BB862C625E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19-4F7B-B7BC-BB862C625E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19-4F7B-B7BC-BB862C625E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719-4F7B-B7BC-BB862C625E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719-4F7B-B7BC-BB862C625E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719-4F7B-B7BC-BB862C625E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719-4F7B-B7BC-BB862C625E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719-4F7B-B7BC-BB862C625E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719-4F7B-B7BC-BB862C625E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719-4F7B-B7BC-BB862C625E1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719-4F7B-B7BC-BB862C625E1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719-4F7B-B7BC-BB862C625E1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719-4F7B-B7BC-BB862C625E1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719-4F7B-B7BC-BB862C625E1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190</c:v>
                </c:pt>
                <c:pt idx="2">
                  <c:v>0</c:v>
                </c:pt>
                <c:pt idx="3">
                  <c:v>7</c:v>
                </c:pt>
                <c:pt idx="4">
                  <c:v>30</c:v>
                </c:pt>
                <c:pt idx="5">
                  <c:v>14</c:v>
                </c:pt>
                <c:pt idx="6">
                  <c:v>49</c:v>
                </c:pt>
                <c:pt idx="7">
                  <c:v>65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23</c:v>
                </c:pt>
                <c:pt idx="12">
                  <c:v>20</c:v>
                </c:pt>
                <c:pt idx="13">
                  <c:v>6</c:v>
                </c:pt>
                <c:pt idx="14">
                  <c:v>6</c:v>
                </c:pt>
                <c:pt idx="15">
                  <c:v>0</c:v>
                </c:pt>
                <c:pt idx="1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719-4F7B-B7BC-BB862C62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E1-4AE3-A2C8-DE1ABC6CF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E1-4AE3-A2C8-DE1ABC6CF9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E1-4AE3-A2C8-DE1ABC6CF9D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E1-4AE3-A2C8-DE1ABC6CF9D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E1-4AE3-A2C8-DE1ABC6CF9D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1E1-4AE3-A2C8-DE1ABC6CF9D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1E1-4AE3-A2C8-DE1ABC6CF9D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1E1-4AE3-A2C8-DE1ABC6CF9D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1E1-4AE3-A2C8-DE1ABC6CF9D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1E1-4AE3-A2C8-DE1ABC6CF9D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1E1-4AE3-A2C8-DE1ABC6CF9D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54</c:v>
                </c:pt>
                <c:pt idx="1">
                  <c:v>14</c:v>
                </c:pt>
                <c:pt idx="2">
                  <c:v>86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E1-4AE3-A2C8-DE1ABC6CF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C-448F-8D6B-5E0BBB8E45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6C-448F-8D6B-5E0BBB8E45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6C-448F-8D6B-5E0BBB8E45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6C-448F-8D6B-5E0BBB8E45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6C-448F-8D6B-5E0BBB8E45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476</c:v>
                </c:pt>
                <c:pt idx="1">
                  <c:v>62</c:v>
                </c:pt>
                <c:pt idx="2">
                  <c:v>12</c:v>
                </c:pt>
                <c:pt idx="3">
                  <c:v>147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6C-448F-8D6B-5E0BBB8E4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76-40A6-A335-51F4843F12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76-40A6-A335-51F4843F12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76-40A6-A335-51F4843F12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76-40A6-A335-51F4843F12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6-40A6-A335-51F4843F1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80-4883-AA21-707F98DDC5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80-4883-AA21-707F98DDC5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80-4883-AA21-707F98DDC5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80-4883-AA21-707F98DDC52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80-4883-AA21-707F98DDC5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80-4883-AA21-707F98DDC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A3-46B1-A651-B06D926AA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A3-46B1-A651-B06D926AA7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A3-46B1-A651-B06D926AA7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125</c:v>
                </c:pt>
                <c:pt idx="1">
                  <c:v>1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3-46B1-A651-B06D926AA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F-4ADB-94B5-B157BAAB9A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EF-4ADB-94B5-B157BAAB9A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EF-4ADB-94B5-B157BAAB9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ED-4BDB-8283-A0100A662E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ED-4BDB-8283-A0100A662E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ED-4BDB-8283-A0100A662E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ED-4BDB-8283-A0100A662E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ED-4BDB-8283-A0100A662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DEF-4A85-B09A-97D184779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9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EB3-497B-989F-47FCE0326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3</c:v>
              </c:pt>
              <c:pt idx="2">
                <c:v>6</c:v>
              </c:pt>
              <c:pt idx="3">
                <c:v>3</c:v>
              </c:pt>
              <c:pt idx="4">
                <c:v>5</c:v>
              </c:pt>
              <c:pt idx="5">
                <c:v>2</c:v>
              </c:pt>
              <c:pt idx="6">
                <c:v>4</c:v>
              </c:pt>
              <c:pt idx="7">
                <c:v>1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62A-404F-A41F-3BDF528DD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20-4352-A86B-DC953F7649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20-4352-A86B-DC953F7649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41</c:v>
                </c:pt>
                <c:pt idx="1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0-4352-A86B-DC953F764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FC-409D-9466-7E7ACB1974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FC-409D-9466-7E7ACB1974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FC-409D-9466-7E7ACB1974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FC-409D-9466-7E7ACB197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60</c:v>
                </c:pt>
                <c:pt idx="1">
                  <c:v>122</c:v>
                </c:pt>
                <c:pt idx="2">
                  <c:v>61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FC-409D-9466-7E7ACB197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439</c:v>
              </c:pt>
              <c:pt idx="1">
                <c:v>6</c:v>
              </c:pt>
              <c:pt idx="2">
                <c:v>2</c:v>
              </c:pt>
              <c:pt idx="3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296E-446A-9266-312ED1C73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221</c:v>
              </c:pt>
              <c:pt idx="1">
                <c:v>119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1-D41B-41CB-913C-DCE1DC0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259</c:v>
              </c:pt>
              <c:pt idx="1">
                <c:v>89</c:v>
              </c:pt>
              <c:pt idx="2">
                <c:v>204</c:v>
              </c:pt>
              <c:pt idx="3">
                <c:v>235</c:v>
              </c:pt>
              <c:pt idx="4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1-BD9B-4033-8C44-1C6D42A4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F9-478C-9954-BFA9A3F6D5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F9-478C-9954-BFA9A3F6D5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F9-478C-9954-BFA9A3F6D5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425</c:v>
                </c:pt>
                <c:pt idx="1">
                  <c:v>26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F9-478C-9954-BFA9A3F6D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B05A-4C5E-B02E-863F672E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3AAD-4141-A9BA-94CE8EB6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BE5-4EBA-BEDE-6C3E74E04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</c:v>
              </c:pt>
              <c:pt idx="1">
                <c:v>19</c:v>
              </c:pt>
              <c:pt idx="2">
                <c:v>4</c:v>
              </c:pt>
              <c:pt idx="3">
                <c:v>50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89A-4A13-B975-43F2A32C9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238</c:v>
              </c:pt>
              <c:pt idx="2">
                <c:v>12</c:v>
              </c:pt>
              <c:pt idx="3">
                <c:v>4</c:v>
              </c:pt>
              <c:pt idx="4">
                <c:v>101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AA-4465-88A0-F8F80B070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212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8757-45E7-84E6-8CC6AF5E0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</c:v>
              </c:pt>
              <c:pt idx="1">
                <c:v>5</c:v>
              </c:pt>
              <c:pt idx="2">
                <c:v>2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168-49C9-94BC-1233EC7A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</c:v>
              </c:pt>
              <c:pt idx="1">
                <c:v>3</c:v>
              </c:pt>
              <c:pt idx="2">
                <c:v>2</c:v>
              </c:pt>
              <c:pt idx="3">
                <c:v>5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B952-4C37-AB3B-8A269E9E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275</c:v>
              </c:pt>
              <c:pt idx="2">
                <c:v>11</c:v>
              </c:pt>
              <c:pt idx="3">
                <c:v>1</c:v>
              </c:pt>
              <c:pt idx="4">
                <c:v>11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7DEA-4BC4-8A0E-92655FA0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1C-4559-A71F-F9B51DAEC5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1C-4559-A71F-F9B51DAEC5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123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C-4559-A71F-F9B51DAE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</c:v>
              </c:pt>
              <c:pt idx="1">
                <c:v>39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8BC-4615-A460-737B695F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71</c:v>
              </c:pt>
              <c:pt idx="2">
                <c:v>31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11E-432B-BBDB-5D0EA8DC8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</c:v>
              </c:pt>
              <c:pt idx="1">
                <c:v>11</c:v>
              </c:pt>
              <c:pt idx="2">
                <c:v>4</c:v>
              </c:pt>
              <c:pt idx="3">
                <c:v>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526E-4245-A1ED-F18AA796B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625-4823-BF87-45ABF7CBA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CD-4B6C-A823-C333B6E54E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CD-4B6C-A823-C333B6E54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2005</c:v>
                </c:pt>
                <c:pt idx="1">
                  <c:v>10094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D-4B6C-A823-C333B6E54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4-437F-88F9-014699BAA3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F4-437F-88F9-014699BAA3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F4-437F-88F9-014699BAA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</c:v>
                </c:pt>
                <c:pt idx="1">
                  <c:v>35</c:v>
                </c:pt>
                <c:pt idx="2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37F-88F9-014699BA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A4-46C1-A025-C9CA2C6DA0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A4-46C1-A025-C9CA2C6DA0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501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A4-46C1-A025-C9CA2C6D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28575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0" t="s">
        <v>98</v>
      </c>
      <c r="D5" s="50" t="s">
        <v>844</v>
      </c>
      <c r="E5" s="51" t="s">
        <v>108</v>
      </c>
    </row>
    <row r="6" spans="1:5" ht="16.7" customHeight="1" x14ac:dyDescent="0.25">
      <c r="A6" s="11" t="s">
        <v>845</v>
      </c>
      <c r="B6" s="19"/>
      <c r="C6" s="13">
        <v>34</v>
      </c>
      <c r="D6" s="13">
        <v>0</v>
      </c>
      <c r="E6" s="23">
        <v>16</v>
      </c>
    </row>
    <row r="7" spans="1:5" ht="16.7" customHeight="1" x14ac:dyDescent="0.25">
      <c r="A7" s="11" t="s">
        <v>846</v>
      </c>
      <c r="B7" s="19"/>
      <c r="C7" s="13">
        <v>39</v>
      </c>
      <c r="D7" s="13">
        <v>17</v>
      </c>
      <c r="E7" s="23">
        <v>8</v>
      </c>
    </row>
    <row r="8" spans="1:5" ht="16.7" customHeight="1" x14ac:dyDescent="0.25">
      <c r="A8" s="11" t="s">
        <v>847</v>
      </c>
      <c r="B8" s="19"/>
      <c r="C8" s="13">
        <v>0</v>
      </c>
      <c r="D8" s="13">
        <v>0</v>
      </c>
      <c r="E8" s="23">
        <v>0</v>
      </c>
    </row>
    <row r="9" spans="1:5" ht="16.7" customHeight="1" x14ac:dyDescent="0.25">
      <c r="A9" s="11" t="s">
        <v>848</v>
      </c>
      <c r="B9" s="19"/>
      <c r="C9" s="13">
        <v>2</v>
      </c>
      <c r="D9" s="13">
        <v>0</v>
      </c>
      <c r="E9" s="23">
        <v>2</v>
      </c>
    </row>
    <row r="10" spans="1:5" ht="16.7" customHeight="1" x14ac:dyDescent="0.25">
      <c r="A10" s="11" t="s">
        <v>456</v>
      </c>
      <c r="B10" s="19"/>
      <c r="C10" s="13">
        <v>0</v>
      </c>
      <c r="D10" s="13">
        <v>0</v>
      </c>
      <c r="E10" s="23">
        <v>0</v>
      </c>
    </row>
    <row r="11" spans="1:5" ht="16.7" customHeight="1" x14ac:dyDescent="0.25">
      <c r="A11" s="11" t="s">
        <v>849</v>
      </c>
      <c r="B11" s="19"/>
      <c r="C11" s="13">
        <v>1</v>
      </c>
      <c r="D11" s="13">
        <v>0</v>
      </c>
      <c r="E11" s="23">
        <v>1</v>
      </c>
    </row>
    <row r="12" spans="1:5" ht="16.7" customHeight="1" x14ac:dyDescent="0.25">
      <c r="A12" s="207" t="s">
        <v>621</v>
      </c>
      <c r="B12" s="208"/>
      <c r="C12" s="52">
        <v>76</v>
      </c>
      <c r="D12" s="52">
        <v>17</v>
      </c>
      <c r="E12" s="52">
        <v>27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9"/>
      <c r="C15" s="23">
        <v>5</v>
      </c>
    </row>
    <row r="16" spans="1:5" ht="16.7" customHeight="1" x14ac:dyDescent="0.25">
      <c r="A16" s="11" t="s">
        <v>852</v>
      </c>
      <c r="B16" s="19"/>
      <c r="C16" s="23">
        <v>0</v>
      </c>
    </row>
    <row r="17" spans="1:3" ht="16.7" customHeight="1" x14ac:dyDescent="0.25">
      <c r="A17" s="11" t="s">
        <v>853</v>
      </c>
      <c r="B17" s="19"/>
      <c r="C17" s="23">
        <v>0</v>
      </c>
    </row>
    <row r="18" spans="1:3" ht="16.7" customHeight="1" x14ac:dyDescent="0.25">
      <c r="A18" s="205" t="s">
        <v>621</v>
      </c>
      <c r="B18" s="206"/>
      <c r="C18" s="48">
        <v>5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9"/>
      <c r="C20" s="23">
        <v>34</v>
      </c>
    </row>
    <row r="21" spans="1:3" ht="16.7" customHeight="1" x14ac:dyDescent="0.25">
      <c r="A21" s="11" t="s">
        <v>846</v>
      </c>
      <c r="B21" s="19"/>
      <c r="C21" s="23">
        <v>39</v>
      </c>
    </row>
    <row r="22" spans="1:3" ht="16.7" customHeight="1" x14ac:dyDescent="0.25">
      <c r="A22" s="11" t="s">
        <v>847</v>
      </c>
      <c r="B22" s="19"/>
      <c r="C22" s="23">
        <v>0</v>
      </c>
    </row>
    <row r="23" spans="1:3" ht="16.7" customHeight="1" x14ac:dyDescent="0.25">
      <c r="A23" s="11" t="s">
        <v>848</v>
      </c>
      <c r="B23" s="19"/>
      <c r="C23" s="23">
        <v>2</v>
      </c>
    </row>
    <row r="24" spans="1:3" ht="16.7" customHeight="1" x14ac:dyDescent="0.25">
      <c r="A24" s="11" t="s">
        <v>456</v>
      </c>
      <c r="B24" s="19"/>
      <c r="C24" s="23">
        <v>0</v>
      </c>
    </row>
    <row r="25" spans="1:3" ht="16.7" customHeight="1" x14ac:dyDescent="0.25">
      <c r="A25" s="11" t="s">
        <v>849</v>
      </c>
      <c r="B25" s="19"/>
      <c r="C25" s="23">
        <v>1</v>
      </c>
    </row>
    <row r="26" spans="1:3" ht="16.7" customHeight="1" x14ac:dyDescent="0.25">
      <c r="A26" s="205" t="s">
        <v>621</v>
      </c>
      <c r="B26" s="206"/>
      <c r="C26" s="48">
        <v>76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9"/>
      <c r="C29" s="23">
        <v>4</v>
      </c>
    </row>
    <row r="30" spans="1:3" ht="16.7" customHeight="1" x14ac:dyDescent="0.25">
      <c r="A30" s="11" t="s">
        <v>692</v>
      </c>
      <c r="B30" s="19"/>
      <c r="C30" s="23">
        <v>0</v>
      </c>
    </row>
    <row r="31" spans="1:3" ht="16.7" customHeight="1" x14ac:dyDescent="0.25">
      <c r="A31" s="11" t="s">
        <v>855</v>
      </c>
      <c r="B31" s="19"/>
      <c r="C31" s="23">
        <v>71</v>
      </c>
    </row>
    <row r="32" spans="1:3" ht="16.7" customHeight="1" x14ac:dyDescent="0.25">
      <c r="A32" s="11" t="s">
        <v>787</v>
      </c>
      <c r="B32" s="19"/>
      <c r="C32" s="23">
        <v>0</v>
      </c>
    </row>
    <row r="33" spans="1:3" ht="16.7" customHeight="1" x14ac:dyDescent="0.25">
      <c r="A33" s="11" t="s">
        <v>856</v>
      </c>
      <c r="B33" s="19"/>
      <c r="C33" s="23">
        <v>31</v>
      </c>
    </row>
    <row r="34" spans="1:3" ht="16.7" customHeight="1" x14ac:dyDescent="0.25">
      <c r="A34" s="11" t="s">
        <v>694</v>
      </c>
      <c r="B34" s="19"/>
      <c r="C34" s="23">
        <v>1</v>
      </c>
    </row>
    <row r="35" spans="1:3" ht="16.7" customHeight="1" x14ac:dyDescent="0.25">
      <c r="A35" s="11" t="s">
        <v>695</v>
      </c>
      <c r="B35" s="19"/>
      <c r="C35" s="23">
        <v>0</v>
      </c>
    </row>
    <row r="36" spans="1:3" ht="16.7" customHeight="1" x14ac:dyDescent="0.25">
      <c r="A36" s="11" t="s">
        <v>751</v>
      </c>
      <c r="B36" s="19"/>
      <c r="C36" s="23">
        <v>0</v>
      </c>
    </row>
    <row r="37" spans="1:3" ht="16.7" customHeight="1" x14ac:dyDescent="0.25">
      <c r="A37" s="11" t="s">
        <v>752</v>
      </c>
      <c r="B37" s="19"/>
      <c r="C37" s="23">
        <v>0</v>
      </c>
    </row>
    <row r="38" spans="1:3" ht="16.7" customHeight="1" x14ac:dyDescent="0.25">
      <c r="A38" s="205" t="s">
        <v>621</v>
      </c>
      <c r="B38" s="206"/>
      <c r="C38" s="48">
        <v>107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9"/>
      <c r="C41" s="23">
        <v>2</v>
      </c>
    </row>
    <row r="42" spans="1:3" ht="16.7" customHeight="1" x14ac:dyDescent="0.25">
      <c r="A42" s="11" t="s">
        <v>846</v>
      </c>
      <c r="B42" s="19"/>
      <c r="C42" s="23">
        <v>24</v>
      </c>
    </row>
    <row r="43" spans="1:3" ht="16.7" customHeight="1" x14ac:dyDescent="0.25">
      <c r="A43" s="11" t="s">
        <v>847</v>
      </c>
      <c r="B43" s="19"/>
      <c r="C43" s="23">
        <v>0</v>
      </c>
    </row>
    <row r="44" spans="1:3" ht="16.7" customHeight="1" x14ac:dyDescent="0.25">
      <c r="A44" s="11" t="s">
        <v>848</v>
      </c>
      <c r="B44" s="19"/>
      <c r="C44" s="23">
        <v>7</v>
      </c>
    </row>
    <row r="45" spans="1:3" ht="16.7" customHeight="1" x14ac:dyDescent="0.25">
      <c r="A45" s="11" t="s">
        <v>456</v>
      </c>
      <c r="B45" s="19"/>
      <c r="C45" s="23">
        <v>4</v>
      </c>
    </row>
    <row r="46" spans="1:3" ht="16.7" customHeight="1" x14ac:dyDescent="0.25">
      <c r="A46" s="11" t="s">
        <v>849</v>
      </c>
      <c r="B46" s="19"/>
      <c r="C46" s="23">
        <v>1</v>
      </c>
    </row>
    <row r="47" spans="1:3" ht="16.7" customHeight="1" x14ac:dyDescent="0.25">
      <c r="A47" s="205" t="s">
        <v>621</v>
      </c>
      <c r="B47" s="206"/>
      <c r="C47" s="48">
        <v>38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>
        <v>30</v>
      </c>
    </row>
    <row r="53" spans="1:3" x14ac:dyDescent="0.25">
      <c r="A53" s="193"/>
      <c r="B53" s="12" t="s">
        <v>76</v>
      </c>
      <c r="C53" s="23">
        <v>5</v>
      </c>
    </row>
    <row r="54" spans="1:3" x14ac:dyDescent="0.25">
      <c r="A54" s="191" t="s">
        <v>846</v>
      </c>
      <c r="B54" s="12" t="s">
        <v>75</v>
      </c>
      <c r="C54" s="23">
        <v>11</v>
      </c>
    </row>
    <row r="55" spans="1:3" x14ac:dyDescent="0.25">
      <c r="A55" s="193"/>
      <c r="B55" s="12" t="s">
        <v>76</v>
      </c>
      <c r="C55" s="23">
        <v>1</v>
      </c>
    </row>
    <row r="56" spans="1:3" x14ac:dyDescent="0.25">
      <c r="A56" s="191" t="s">
        <v>847</v>
      </c>
      <c r="B56" s="12" t="s">
        <v>75</v>
      </c>
      <c r="C56" s="23">
        <v>0</v>
      </c>
    </row>
    <row r="57" spans="1:3" x14ac:dyDescent="0.25">
      <c r="A57" s="193"/>
      <c r="B57" s="12" t="s">
        <v>76</v>
      </c>
      <c r="C57" s="23">
        <v>0</v>
      </c>
    </row>
    <row r="58" spans="1:3" x14ac:dyDescent="0.25">
      <c r="A58" s="191" t="s">
        <v>848</v>
      </c>
      <c r="B58" s="12" t="s">
        <v>75</v>
      </c>
      <c r="C58" s="23">
        <v>4</v>
      </c>
    </row>
    <row r="59" spans="1:3" x14ac:dyDescent="0.25">
      <c r="A59" s="193"/>
      <c r="B59" s="12" t="s">
        <v>76</v>
      </c>
      <c r="C59" s="23">
        <v>1</v>
      </c>
    </row>
    <row r="60" spans="1:3" x14ac:dyDescent="0.25">
      <c r="A60" s="191" t="s">
        <v>456</v>
      </c>
      <c r="B60" s="12" t="s">
        <v>75</v>
      </c>
      <c r="C60" s="23">
        <v>3</v>
      </c>
    </row>
    <row r="61" spans="1:3" x14ac:dyDescent="0.25">
      <c r="A61" s="193"/>
      <c r="B61" s="12" t="s">
        <v>76</v>
      </c>
      <c r="C61" s="23">
        <v>2</v>
      </c>
    </row>
    <row r="62" spans="1:3" x14ac:dyDescent="0.25">
      <c r="A62" s="191" t="s">
        <v>849</v>
      </c>
      <c r="B62" s="12" t="s">
        <v>75</v>
      </c>
      <c r="C62" s="23">
        <v>8</v>
      </c>
    </row>
    <row r="63" spans="1:3" x14ac:dyDescent="0.25">
      <c r="A63" s="193"/>
      <c r="B63" s="12" t="s">
        <v>76</v>
      </c>
      <c r="C63" s="23">
        <v>1</v>
      </c>
    </row>
    <row r="64" spans="1:3" ht="16.7" customHeight="1" x14ac:dyDescent="0.25">
      <c r="A64" s="205" t="s">
        <v>621</v>
      </c>
      <c r="B64" s="206"/>
      <c r="C64" s="48">
        <v>66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1" t="s">
        <v>863</v>
      </c>
      <c r="B6" s="12" t="s">
        <v>864</v>
      </c>
      <c r="C6" s="13">
        <v>4</v>
      </c>
      <c r="D6" s="13">
        <v>0</v>
      </c>
      <c r="E6" s="13">
        <v>0</v>
      </c>
      <c r="F6" s="23">
        <v>0</v>
      </c>
    </row>
    <row r="7" spans="1:6" x14ac:dyDescent="0.25">
      <c r="A7" s="193"/>
      <c r="B7" s="12" t="s">
        <v>865</v>
      </c>
      <c r="C7" s="13">
        <v>6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91" t="s">
        <v>868</v>
      </c>
      <c r="B9" s="12" t="s">
        <v>869</v>
      </c>
      <c r="C9" s="13">
        <v>8</v>
      </c>
      <c r="D9" s="13">
        <v>5</v>
      </c>
      <c r="E9" s="13">
        <v>4</v>
      </c>
      <c r="F9" s="23">
        <v>0</v>
      </c>
    </row>
    <row r="10" spans="1:6" x14ac:dyDescent="0.25">
      <c r="A10" s="192"/>
      <c r="B10" s="12" t="s">
        <v>870</v>
      </c>
      <c r="C10" s="13">
        <v>3</v>
      </c>
      <c r="D10" s="13">
        <v>1</v>
      </c>
      <c r="E10" s="13">
        <v>1</v>
      </c>
      <c r="F10" s="23">
        <v>0</v>
      </c>
    </row>
    <row r="11" spans="1:6" x14ac:dyDescent="0.25">
      <c r="A11" s="193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1" t="s">
        <v>872</v>
      </c>
      <c r="B12" s="12" t="s">
        <v>873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25">
      <c r="A13" s="193"/>
      <c r="B13" s="12" t="s">
        <v>874</v>
      </c>
      <c r="C13" s="13">
        <v>3</v>
      </c>
      <c r="D13" s="13">
        <v>1</v>
      </c>
      <c r="E13" s="13">
        <v>1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0</v>
      </c>
      <c r="E14" s="13">
        <v>0</v>
      </c>
      <c r="F14" s="23">
        <v>0</v>
      </c>
    </row>
    <row r="15" spans="1:6" x14ac:dyDescent="0.25">
      <c r="A15" s="191" t="s">
        <v>877</v>
      </c>
      <c r="B15" s="12" t="s">
        <v>878</v>
      </c>
      <c r="C15" s="13">
        <v>65</v>
      </c>
      <c r="D15" s="13">
        <v>3</v>
      </c>
      <c r="E15" s="13">
        <v>10</v>
      </c>
      <c r="F15" s="23">
        <v>0</v>
      </c>
    </row>
    <row r="16" spans="1:6" x14ac:dyDescent="0.25">
      <c r="A16" s="192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2"/>
      <c r="B17" s="12" t="s">
        <v>880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92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3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1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7" t="s">
        <v>621</v>
      </c>
      <c r="B22" s="208"/>
      <c r="C22" s="52">
        <v>92</v>
      </c>
      <c r="D22" s="52">
        <v>10</v>
      </c>
      <c r="E22" s="52">
        <v>16</v>
      </c>
      <c r="F22" s="52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7" t="s">
        <v>621</v>
      </c>
      <c r="B27" s="48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3</v>
      </c>
    </row>
    <row r="30" spans="1:6" ht="16.7" customHeight="1" x14ac:dyDescent="0.25">
      <c r="A30" s="11" t="s">
        <v>890</v>
      </c>
      <c r="B30" s="23">
        <v>10</v>
      </c>
    </row>
    <row r="31" spans="1:6" ht="16.7" customHeight="1" x14ac:dyDescent="0.25">
      <c r="A31" s="11" t="s">
        <v>76</v>
      </c>
      <c r="B31" s="23">
        <v>3</v>
      </c>
    </row>
    <row r="32" spans="1:6" ht="16.7" customHeight="1" x14ac:dyDescent="0.25">
      <c r="A32" s="47" t="s">
        <v>621</v>
      </c>
      <c r="B32" s="48">
        <v>16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17</v>
      </c>
    </row>
    <row r="35" spans="1:2" ht="16.7" customHeight="1" x14ac:dyDescent="0.25">
      <c r="A35" s="11" t="s">
        <v>893</v>
      </c>
      <c r="B35" s="23">
        <v>16</v>
      </c>
    </row>
    <row r="36" spans="1:2" ht="16.7" customHeight="1" x14ac:dyDescent="0.25">
      <c r="A36" s="47" t="s">
        <v>621</v>
      </c>
      <c r="B36" s="48">
        <v>33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11341</v>
      </c>
      <c r="D7" s="121">
        <f>SUM(DatosGenerales!C16:C20)</f>
        <v>2005</v>
      </c>
      <c r="E7" s="122">
        <f>SUM(DatosGenerales!C13:C15)</f>
        <v>10094</v>
      </c>
      <c r="I7" s="123">
        <f>DatosGenerales!C27</f>
        <v>790</v>
      </c>
      <c r="J7" s="121">
        <f>DatosGenerales!C28</f>
        <v>15</v>
      </c>
      <c r="K7" s="120">
        <f>SUM(DatosGenerales!C29:C30)</f>
        <v>35</v>
      </c>
      <c r="L7" s="121">
        <f>DatosGenerales!C32</f>
        <v>550</v>
      </c>
      <c r="M7" s="120">
        <f>DatosGenerales!C81</f>
        <v>501</v>
      </c>
      <c r="N7" s="124">
        <f>L7-M7</f>
        <v>49</v>
      </c>
      <c r="O7" s="124"/>
      <c r="Q7" s="125">
        <f>DatosGenerales!C32</f>
        <v>550</v>
      </c>
      <c r="R7" s="126">
        <f>DatosGenerales!C43</f>
        <v>1032</v>
      </c>
      <c r="S7" s="126">
        <f>DatosGenerales!C44</f>
        <v>39</v>
      </c>
      <c r="T7" s="126">
        <f>DatosGenerales!C55</f>
        <v>7</v>
      </c>
      <c r="U7" s="126">
        <f>DatosGenerales!C66</f>
        <v>2</v>
      </c>
      <c r="V7" s="127">
        <f>SUM(Q7:U7)</f>
        <v>1630</v>
      </c>
      <c r="Z7" s="123">
        <f>SUM(DatosGenerales!C90,DatosGenerales!C91,DatosGenerales!C93)</f>
        <v>679</v>
      </c>
      <c r="AA7" s="121">
        <f>SUM(DatosGenerales!C92,DatosGenerales!C94)</f>
        <v>472</v>
      </c>
      <c r="AB7" s="121">
        <f>DatosGenerales!C90</f>
        <v>637</v>
      </c>
      <c r="AC7" s="128">
        <f>DatosGenerales!C91</f>
        <v>16</v>
      </c>
      <c r="AH7" s="123">
        <f>SUM(DatosGenerales!C98,DatosGenerales!C99,DatosGenerales!C101)</f>
        <v>20</v>
      </c>
      <c r="AI7" s="121">
        <f>SUM(DatosGenerales!C100,DatosGenerales!C102)</f>
        <v>32</v>
      </c>
      <c r="AJ7" s="121">
        <f>DatosGenerales!C98</f>
        <v>15</v>
      </c>
      <c r="AK7" s="128">
        <f>DatosGenerales!C99</f>
        <v>3</v>
      </c>
      <c r="AP7" s="123">
        <f>SUM(DatosGenerales!C116:C117)</f>
        <v>125</v>
      </c>
      <c r="AQ7" s="121">
        <f>SUM(DatosGenerales!C118:C119)</f>
        <v>1</v>
      </c>
      <c r="AR7" s="128">
        <f>SUM(DatosGenerales!C120:C121)</f>
        <v>97</v>
      </c>
      <c r="AV7" s="123">
        <f>DatosGenerales!C125</f>
        <v>7</v>
      </c>
      <c r="AW7" s="121">
        <f>DatosGenerales!C126</f>
        <v>47</v>
      </c>
      <c r="AX7" s="121">
        <f>DatosGenerales!C127</f>
        <v>40</v>
      </c>
      <c r="AY7" s="121">
        <f>DatosGenerales!C128</f>
        <v>5</v>
      </c>
      <c r="AZ7" s="121">
        <f>DatosGenerales!C129</f>
        <v>56</v>
      </c>
      <c r="BA7" s="128">
        <f>DatosGenerales!C130</f>
        <v>1</v>
      </c>
      <c r="BE7" s="123">
        <f>DatosGenerales!C131</f>
        <v>45</v>
      </c>
      <c r="BF7" s="121">
        <f>DatosGenerales!C132</f>
        <v>119</v>
      </c>
      <c r="BG7" s="127">
        <f>DatosGenerales!C134</f>
        <v>11</v>
      </c>
      <c r="BK7" s="123">
        <f>DatosGenerales!C233</f>
        <v>1135</v>
      </c>
      <c r="BL7" s="126">
        <f>DatosGenerales!C237</f>
        <v>9</v>
      </c>
      <c r="BM7" s="126">
        <f>DatosGenerales!C271</f>
        <v>80</v>
      </c>
      <c r="BN7" s="126">
        <f>DatosGenerales!C273</f>
        <v>2</v>
      </c>
      <c r="BO7" s="126">
        <f>DatosGenerales!C283</f>
        <v>8</v>
      </c>
      <c r="BP7" s="126">
        <f>DatosGenerales!C287</f>
        <v>0</v>
      </c>
      <c r="BQ7" s="126">
        <f>DatosGenerales!C299</f>
        <v>20</v>
      </c>
      <c r="BR7" s="126">
        <f>DatosGenerales!C303</f>
        <v>46</v>
      </c>
      <c r="BS7" s="128">
        <f>DatosGenerales!C307</f>
        <v>5</v>
      </c>
      <c r="BT7" s="128">
        <f>DatosGenerales!C321</f>
        <v>51</v>
      </c>
      <c r="BU7" s="128">
        <f>DatosGenerales!C344</f>
        <v>1247</v>
      </c>
      <c r="BX7" s="123">
        <f>DatosGenerales!C176</f>
        <v>425</v>
      </c>
      <c r="BY7" s="121">
        <f>DatosGenerales!C177</f>
        <v>26</v>
      </c>
      <c r="BZ7" s="128">
        <f>DatosGenerales!C178</f>
        <v>250</v>
      </c>
      <c r="CE7" s="123">
        <f>DatosGenerales!C184</f>
        <v>123</v>
      </c>
      <c r="CF7" s="128">
        <f>DatosGenerales!C187</f>
        <v>101</v>
      </c>
      <c r="CL7" s="123">
        <f>DatosGenerales!C35</f>
        <v>1982</v>
      </c>
      <c r="CM7" s="128">
        <f>DatosGenerales!C36</f>
        <v>1313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362</v>
      </c>
      <c r="BL53" s="141">
        <f>SUM(DatosGenerales!C221,DatosGenerales!C223,DatosGenerales!C225)</f>
        <v>359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33</v>
      </c>
      <c r="BL66" s="141">
        <f>SUM(DatosGenerales!C222:C223)</f>
        <v>394</v>
      </c>
      <c r="BM66" s="141">
        <f>SUM(DatosGenerales!C224:C225)</f>
        <v>294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476</v>
      </c>
      <c r="E8" s="126">
        <f>DatosMenores!C51</f>
        <v>62</v>
      </c>
      <c r="F8" s="126">
        <f>DatosMenores!C52</f>
        <v>12</v>
      </c>
      <c r="G8" s="126">
        <f>DatosMenores!C53</f>
        <v>147</v>
      </c>
      <c r="H8" s="120">
        <f>DatosMenores!C54</f>
        <v>9</v>
      </c>
      <c r="I8" s="103"/>
      <c r="L8" s="120">
        <f>DatosMenores!C44</f>
        <v>0</v>
      </c>
      <c r="M8" s="121">
        <f>DatosMenores!C45</f>
        <v>18</v>
      </c>
      <c r="N8" s="121">
        <f>DatosMenores!C46</f>
        <v>124</v>
      </c>
      <c r="O8" s="121">
        <f>DatosMenores!C47</f>
        <v>0</v>
      </c>
      <c r="P8" s="122">
        <f>DatosMenores!C48</f>
        <v>0</v>
      </c>
      <c r="S8" s="120">
        <f>DatosMenores!C26</f>
        <v>171</v>
      </c>
      <c r="T8" s="121">
        <f>SUM(DatosMenores!C27:C30)</f>
        <v>18</v>
      </c>
      <c r="U8" s="121">
        <f>DatosMenores!C31</f>
        <v>3</v>
      </c>
      <c r="V8" s="121">
        <f>DatosMenores!C32</f>
        <v>193</v>
      </c>
      <c r="W8" s="121">
        <f>DatosMenores!C33</f>
        <v>209</v>
      </c>
      <c r="X8" s="121">
        <f>DatosMenores!C34</f>
        <v>0</v>
      </c>
      <c r="Y8" s="121">
        <f>DatosMenores!C36</f>
        <v>12</v>
      </c>
      <c r="Z8" s="121">
        <f>DatosMenores!C35</f>
        <v>15</v>
      </c>
      <c r="AA8" s="122">
        <f>DatosMenores!C37</f>
        <v>0</v>
      </c>
      <c r="AC8" s="105"/>
      <c r="AE8" s="125">
        <f>DatosMenores!C5</f>
        <v>0</v>
      </c>
      <c r="AF8" s="126">
        <f>DatosMenores!C6</f>
        <v>190</v>
      </c>
      <c r="AG8" s="126">
        <f>DatosMenores!C7</f>
        <v>0</v>
      </c>
      <c r="AH8" s="126">
        <f>DatosMenores!C8</f>
        <v>7</v>
      </c>
      <c r="AI8" s="126">
        <f>DatosMenores!C9</f>
        <v>30</v>
      </c>
      <c r="AJ8" s="120">
        <f>DatosMenores!C10</f>
        <v>14</v>
      </c>
      <c r="AK8" s="126">
        <f>DatosMenores!C11</f>
        <v>49</v>
      </c>
      <c r="AL8" s="126">
        <f>DatosMenores!C12</f>
        <v>65</v>
      </c>
      <c r="AM8" s="122">
        <f>DatosMenores!C13</f>
        <v>5</v>
      </c>
      <c r="AN8" s="105"/>
      <c r="AP8" s="125">
        <f>DatosMenores!C61</f>
        <v>54</v>
      </c>
      <c r="AQ8" s="125">
        <f>DatosMenores!C62</f>
        <v>14</v>
      </c>
      <c r="AR8" s="126">
        <f>DatosMenores!C63</f>
        <v>86</v>
      </c>
      <c r="AS8" s="126">
        <f>DatosMenores!C66</f>
        <v>0</v>
      </c>
      <c r="AT8" s="126">
        <f>DatosMenores!C67</f>
        <v>4</v>
      </c>
      <c r="AU8" s="120">
        <f>DatosMenores!C68</f>
        <v>0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269</v>
      </c>
      <c r="E10" s="121">
        <f>DatosMenores!C56</f>
        <v>76</v>
      </c>
      <c r="F10" s="128">
        <f>DatosMenores!C57</f>
        <v>7</v>
      </c>
      <c r="G10" s="128">
        <f>DatosMenores!C58</f>
        <v>180</v>
      </c>
      <c r="H10" s="128">
        <f>DatosMenores!C59</f>
        <v>58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0</v>
      </c>
      <c r="AF11" s="126">
        <f>DatosMenores!C15</f>
        <v>2</v>
      </c>
      <c r="AG11" s="126">
        <f>DatosMenores!C16</f>
        <v>23</v>
      </c>
      <c r="AH11" s="126">
        <f>DatosMenores!C17</f>
        <v>20</v>
      </c>
      <c r="AI11" s="126">
        <f>DatosMenores!C18</f>
        <v>6</v>
      </c>
      <c r="AJ11" s="126">
        <f>DatosMenores!C19</f>
        <v>6</v>
      </c>
      <c r="AK11" s="126">
        <f>DatosMenores!C20</f>
        <v>0</v>
      </c>
      <c r="AL11" s="122">
        <f>DatosMenores!C21</f>
        <v>133</v>
      </c>
      <c r="AP11" s="125">
        <f>DatosMenores!C70</f>
        <v>0</v>
      </c>
      <c r="AQ11" s="126">
        <f>DatosMenores!C69</f>
        <v>15</v>
      </c>
      <c r="AR11" s="126">
        <f>DatosMenores!C71</f>
        <v>1</v>
      </c>
      <c r="AS11" s="125">
        <f>DatosMenores!C64</f>
        <v>0</v>
      </c>
      <c r="AT11" s="120">
        <f>DatosMenores!C65</f>
        <v>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12</v>
      </c>
      <c r="E4" s="163"/>
      <c r="F4" s="166" t="s">
        <v>1078</v>
      </c>
      <c r="G4" s="168">
        <f>DatosViolenciaDoméstica!E59</f>
        <v>28</v>
      </c>
      <c r="H4" s="169"/>
    </row>
    <row r="5" spans="1:29" x14ac:dyDescent="0.2">
      <c r="C5" s="166" t="s">
        <v>10</v>
      </c>
      <c r="D5" s="167">
        <f>DatosViolenciaDoméstica!C6</f>
        <v>73</v>
      </c>
      <c r="E5" s="163"/>
      <c r="F5" s="166" t="s">
        <v>1079</v>
      </c>
      <c r="G5" s="170">
        <f>DatosViolenciaDoméstica!F59</f>
        <v>21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19</v>
      </c>
      <c r="E6" s="163"/>
    </row>
    <row r="7" spans="1:29" x14ac:dyDescent="0.2">
      <c r="C7" s="166" t="s">
        <v>53</v>
      </c>
      <c r="D7" s="167">
        <f>DatosViolenciaDoméstica!C8</f>
        <v>0</v>
      </c>
      <c r="E7" s="163"/>
    </row>
    <row r="8" spans="1:29" x14ac:dyDescent="0.2">
      <c r="C8" s="166" t="s">
        <v>1081</v>
      </c>
      <c r="D8" s="167">
        <f>DatosViolenciaDoméstica!C9</f>
        <v>0</v>
      </c>
      <c r="E8" s="163"/>
    </row>
    <row r="9" spans="1:29" x14ac:dyDescent="0.2">
      <c r="C9" s="166" t="s">
        <v>1082</v>
      </c>
      <c r="D9" s="167">
        <f>SUM(DatosViolenciaDoméstica!C10:C11)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664</v>
      </c>
      <c r="E4" s="163"/>
      <c r="F4" s="166" t="s">
        <v>1078</v>
      </c>
      <c r="G4" s="168">
        <f>DatosViolenciaGénero!E72</f>
        <v>292</v>
      </c>
      <c r="H4" s="169"/>
    </row>
    <row r="5" spans="1:29" x14ac:dyDescent="0.2">
      <c r="C5" s="166" t="s">
        <v>33</v>
      </c>
      <c r="D5" s="167">
        <f>DatosViolenciaGénero!C5</f>
        <v>283</v>
      </c>
      <c r="E5" s="163"/>
      <c r="F5" s="166" t="s">
        <v>1079</v>
      </c>
      <c r="G5" s="168">
        <f>DatosViolenciaGénero!F72</f>
        <v>174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168</v>
      </c>
      <c r="G6" s="163"/>
    </row>
    <row r="7" spans="1:29" x14ac:dyDescent="0.2">
      <c r="C7" s="166" t="s">
        <v>53</v>
      </c>
      <c r="D7" s="177">
        <f>DatosViolenciaGénero!C9</f>
        <v>1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0</v>
      </c>
      <c r="E8" s="163"/>
    </row>
    <row r="9" spans="1:29" x14ac:dyDescent="0.2">
      <c r="C9" s="166" t="s">
        <v>1085</v>
      </c>
      <c r="D9" s="167">
        <f>DatosViolenciaGénero!C12</f>
        <v>0</v>
      </c>
      <c r="E9" s="163"/>
    </row>
    <row r="10" spans="1:29" x14ac:dyDescent="0.2">
      <c r="C10" s="166" t="s">
        <v>1077</v>
      </c>
      <c r="D10" s="177">
        <f>DatosViolenciaGénero!C6</f>
        <v>120</v>
      </c>
      <c r="G10" s="163"/>
    </row>
    <row r="11" spans="1:29" x14ac:dyDescent="0.2">
      <c r="C11" s="166" t="s">
        <v>1081</v>
      </c>
      <c r="D11" s="177">
        <f>DatosViolenciaGénero!C10</f>
        <v>0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30</v>
      </c>
      <c r="N6" s="189">
        <f>DatosMedioAmbiente!C54</f>
        <v>11</v>
      </c>
      <c r="O6" s="189">
        <f>DatosMedioAmbiente!C56</f>
        <v>0</v>
      </c>
      <c r="P6" s="189">
        <f>DatosMedioAmbiente!C58</f>
        <v>4</v>
      </c>
      <c r="Q6" s="189">
        <f>DatosMedioAmbiente!C60</f>
        <v>3</v>
      </c>
      <c r="R6" s="189">
        <f>DatosMedioAmbiente!C62</f>
        <v>8</v>
      </c>
      <c r="U6" s="189">
        <f>DatosMedioAmbiente!C53</f>
        <v>5</v>
      </c>
      <c r="V6" s="189">
        <f>DatosMedioAmbiente!C55</f>
        <v>1</v>
      </c>
      <c r="W6" s="189">
        <f>DatosMedioAmbiente!C57</f>
        <v>0</v>
      </c>
      <c r="X6" s="189">
        <f>DatosMedioAmbiente!C59</f>
        <v>1</v>
      </c>
      <c r="Y6" s="189">
        <f>DatosMedioAmbiente!C61</f>
        <v>2</v>
      </c>
      <c r="Z6" s="189">
        <f>DatosMedioAmbiente!C63</f>
        <v>1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4489</v>
      </c>
      <c r="D8" s="13">
        <v>6434</v>
      </c>
      <c r="E8" s="14">
        <v>-0.30230027976375501</v>
      </c>
    </row>
    <row r="9" spans="1:5" x14ac:dyDescent="0.25">
      <c r="A9" s="192"/>
      <c r="B9" s="12" t="s">
        <v>16</v>
      </c>
      <c r="C9" s="13">
        <v>11341</v>
      </c>
      <c r="D9" s="13">
        <v>11996</v>
      </c>
      <c r="E9" s="14">
        <v>-5.46015338446149E-2</v>
      </c>
    </row>
    <row r="10" spans="1:5" x14ac:dyDescent="0.25">
      <c r="A10" s="192"/>
      <c r="B10" s="12" t="s">
        <v>17</v>
      </c>
      <c r="C10" s="13">
        <v>9888</v>
      </c>
      <c r="D10" s="13">
        <v>10624</v>
      </c>
      <c r="E10" s="14">
        <v>-6.9277108433734899E-2</v>
      </c>
    </row>
    <row r="11" spans="1:5" x14ac:dyDescent="0.25">
      <c r="A11" s="192"/>
      <c r="B11" s="12" t="s">
        <v>18</v>
      </c>
      <c r="C11" s="13">
        <v>112</v>
      </c>
      <c r="D11" s="13">
        <v>137</v>
      </c>
      <c r="E11" s="14">
        <v>-0.18248175182481799</v>
      </c>
    </row>
    <row r="12" spans="1:5" x14ac:dyDescent="0.25">
      <c r="A12" s="193"/>
      <c r="B12" s="12" t="s">
        <v>19</v>
      </c>
      <c r="C12" s="13">
        <v>3843</v>
      </c>
      <c r="D12" s="13">
        <v>3890</v>
      </c>
      <c r="E12" s="14">
        <v>-1.2082262210796901E-2</v>
      </c>
    </row>
    <row r="13" spans="1:5" x14ac:dyDescent="0.25">
      <c r="A13" s="191" t="s">
        <v>20</v>
      </c>
      <c r="B13" s="12" t="s">
        <v>21</v>
      </c>
      <c r="C13" s="13">
        <v>1801</v>
      </c>
      <c r="D13" s="13">
        <v>2242</v>
      </c>
      <c r="E13" s="14">
        <v>-0.196699375557538</v>
      </c>
    </row>
    <row r="14" spans="1:5" x14ac:dyDescent="0.25">
      <c r="A14" s="192"/>
      <c r="B14" s="12" t="s">
        <v>22</v>
      </c>
      <c r="C14" s="13">
        <v>1576</v>
      </c>
      <c r="D14" s="13">
        <v>1635</v>
      </c>
      <c r="E14" s="14">
        <v>-3.6085626911314998E-2</v>
      </c>
    </row>
    <row r="15" spans="1:5" x14ac:dyDescent="0.25">
      <c r="A15" s="193"/>
      <c r="B15" s="12" t="s">
        <v>23</v>
      </c>
      <c r="C15" s="13">
        <v>6717</v>
      </c>
      <c r="D15" s="13">
        <v>8234</v>
      </c>
      <c r="E15" s="14">
        <v>-0.184236094243381</v>
      </c>
    </row>
    <row r="16" spans="1:5" x14ac:dyDescent="0.25">
      <c r="A16" s="191" t="s">
        <v>24</v>
      </c>
      <c r="B16" s="12" t="s">
        <v>25</v>
      </c>
      <c r="C16" s="13">
        <v>618</v>
      </c>
      <c r="D16" s="13">
        <v>877</v>
      </c>
      <c r="E16" s="14">
        <v>-0.29532497149372899</v>
      </c>
    </row>
    <row r="17" spans="1:5" x14ac:dyDescent="0.25">
      <c r="A17" s="192"/>
      <c r="B17" s="12" t="s">
        <v>26</v>
      </c>
      <c r="C17" s="13">
        <v>1226</v>
      </c>
      <c r="D17" s="13">
        <v>1440</v>
      </c>
      <c r="E17" s="14">
        <v>-0.148611111111111</v>
      </c>
    </row>
    <row r="18" spans="1:5" x14ac:dyDescent="0.25">
      <c r="A18" s="192"/>
      <c r="B18" s="12" t="s">
        <v>27</v>
      </c>
      <c r="C18" s="13">
        <v>10</v>
      </c>
      <c r="D18" s="13">
        <v>7</v>
      </c>
      <c r="E18" s="14">
        <v>0.42857142857142899</v>
      </c>
    </row>
    <row r="19" spans="1:5" x14ac:dyDescent="0.25">
      <c r="A19" s="192"/>
      <c r="B19" s="12" t="s">
        <v>28</v>
      </c>
      <c r="C19" s="15"/>
      <c r="D19" s="13">
        <v>1</v>
      </c>
      <c r="E19" s="14">
        <v>0</v>
      </c>
    </row>
    <row r="20" spans="1:5" x14ac:dyDescent="0.25">
      <c r="A20" s="193"/>
      <c r="B20" s="16" t="s">
        <v>29</v>
      </c>
      <c r="C20" s="17">
        <v>151</v>
      </c>
      <c r="D20" s="17">
        <v>221</v>
      </c>
      <c r="E20" s="18">
        <v>-0.31674208144796401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9"/>
      <c r="C23" s="13">
        <v>131</v>
      </c>
      <c r="D23" s="13">
        <v>137</v>
      </c>
      <c r="E23" s="14">
        <v>-4.3795620437956199E-2</v>
      </c>
    </row>
    <row r="24" spans="1:5" ht="16.7" customHeight="1" x14ac:dyDescent="0.25">
      <c r="A24" s="11" t="s">
        <v>32</v>
      </c>
      <c r="B24" s="20"/>
      <c r="C24" s="21"/>
      <c r="D24" s="17">
        <v>19</v>
      </c>
      <c r="E24" s="18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790</v>
      </c>
      <c r="D27" s="13">
        <v>893</v>
      </c>
      <c r="E27" s="14">
        <v>-0.115341545352744</v>
      </c>
    </row>
    <row r="28" spans="1:5" x14ac:dyDescent="0.25">
      <c r="A28" s="191" t="s">
        <v>35</v>
      </c>
      <c r="B28" s="12" t="s">
        <v>36</v>
      </c>
      <c r="C28" s="13">
        <v>15</v>
      </c>
      <c r="D28" s="13">
        <v>64</v>
      </c>
      <c r="E28" s="14">
        <v>-0.765625</v>
      </c>
    </row>
    <row r="29" spans="1:5" x14ac:dyDescent="0.25">
      <c r="A29" s="192"/>
      <c r="B29" s="12" t="s">
        <v>37</v>
      </c>
      <c r="C29" s="13">
        <v>35</v>
      </c>
      <c r="D29" s="13">
        <v>123</v>
      </c>
      <c r="E29" s="14">
        <v>-0.71544715447154505</v>
      </c>
    </row>
    <row r="30" spans="1:5" x14ac:dyDescent="0.25">
      <c r="A30" s="192"/>
      <c r="B30" s="12" t="s">
        <v>38</v>
      </c>
      <c r="C30" s="15"/>
      <c r="D30" s="13">
        <v>20</v>
      </c>
      <c r="E30" s="14">
        <v>0</v>
      </c>
    </row>
    <row r="31" spans="1:5" x14ac:dyDescent="0.25">
      <c r="A31" s="192"/>
      <c r="B31" s="12" t="s">
        <v>39</v>
      </c>
      <c r="C31" s="13">
        <v>24</v>
      </c>
      <c r="D31" s="13">
        <v>25</v>
      </c>
      <c r="E31" s="14">
        <v>-0.04</v>
      </c>
    </row>
    <row r="32" spans="1:5" x14ac:dyDescent="0.25">
      <c r="A32" s="193"/>
      <c r="B32" s="16" t="s">
        <v>40</v>
      </c>
      <c r="C32" s="17">
        <v>550</v>
      </c>
      <c r="D32" s="17">
        <v>655</v>
      </c>
      <c r="E32" s="18">
        <v>-0.16030534351145001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9"/>
      <c r="C35" s="13">
        <v>1982</v>
      </c>
      <c r="D35" s="13">
        <v>1899</v>
      </c>
      <c r="E35" s="14">
        <v>4.3707214323328102E-2</v>
      </c>
    </row>
    <row r="36" spans="1:5" ht="16.7" customHeight="1" x14ac:dyDescent="0.25">
      <c r="A36" s="11" t="s">
        <v>43</v>
      </c>
      <c r="B36" s="20"/>
      <c r="C36" s="17">
        <v>1313</v>
      </c>
      <c r="D36" s="17">
        <v>1235</v>
      </c>
      <c r="E36" s="18">
        <v>6.3157894736842093E-2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373</v>
      </c>
      <c r="D39" s="13">
        <v>399</v>
      </c>
      <c r="E39" s="14">
        <v>-6.5162907268170395E-2</v>
      </c>
    </row>
    <row r="40" spans="1:5" x14ac:dyDescent="0.25">
      <c r="A40" s="192"/>
      <c r="B40" s="12" t="s">
        <v>46</v>
      </c>
      <c r="C40" s="13">
        <v>16</v>
      </c>
      <c r="D40" s="13">
        <v>15</v>
      </c>
      <c r="E40" s="14">
        <v>6.6666666666666693E-2</v>
      </c>
    </row>
    <row r="41" spans="1:5" x14ac:dyDescent="0.25">
      <c r="A41" s="192"/>
      <c r="B41" s="12" t="s">
        <v>47</v>
      </c>
      <c r="C41" s="13">
        <v>1226</v>
      </c>
      <c r="D41" s="13">
        <v>1440</v>
      </c>
      <c r="E41" s="14">
        <v>-0.148611111111111</v>
      </c>
    </row>
    <row r="42" spans="1:5" x14ac:dyDescent="0.25">
      <c r="A42" s="193"/>
      <c r="B42" s="12" t="s">
        <v>19</v>
      </c>
      <c r="C42" s="13">
        <v>369</v>
      </c>
      <c r="D42" s="13">
        <v>451</v>
      </c>
      <c r="E42" s="14">
        <v>-0.18181818181818199</v>
      </c>
    </row>
    <row r="43" spans="1:5" x14ac:dyDescent="0.25">
      <c r="A43" s="191" t="s">
        <v>48</v>
      </c>
      <c r="B43" s="12" t="s">
        <v>49</v>
      </c>
      <c r="C43" s="13">
        <v>1032</v>
      </c>
      <c r="D43" s="13">
        <v>1140</v>
      </c>
      <c r="E43" s="14">
        <v>-9.4736842105263203E-2</v>
      </c>
    </row>
    <row r="44" spans="1:5" x14ac:dyDescent="0.25">
      <c r="A44" s="192"/>
      <c r="B44" s="12" t="s">
        <v>50</v>
      </c>
      <c r="C44" s="13">
        <v>39</v>
      </c>
      <c r="D44" s="13">
        <v>33</v>
      </c>
      <c r="E44" s="14">
        <v>0.18181818181818199</v>
      </c>
    </row>
    <row r="45" spans="1:5" x14ac:dyDescent="0.25">
      <c r="A45" s="192"/>
      <c r="B45" s="12" t="s">
        <v>51</v>
      </c>
      <c r="C45" s="13">
        <v>137</v>
      </c>
      <c r="D45" s="13">
        <v>193</v>
      </c>
      <c r="E45" s="14">
        <v>-0.29015544041450803</v>
      </c>
    </row>
    <row r="46" spans="1:5" x14ac:dyDescent="0.25">
      <c r="A46" s="193"/>
      <c r="B46" s="16" t="s">
        <v>52</v>
      </c>
      <c r="C46" s="17">
        <v>38</v>
      </c>
      <c r="D46" s="17">
        <v>37</v>
      </c>
      <c r="E46" s="18">
        <v>2.7027027027027001E-2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20</v>
      </c>
      <c r="D49" s="13">
        <v>8</v>
      </c>
      <c r="E49" s="14">
        <v>1.5</v>
      </c>
    </row>
    <row r="50" spans="1:5" x14ac:dyDescent="0.25">
      <c r="A50" s="192"/>
      <c r="B50" s="12" t="s">
        <v>46</v>
      </c>
      <c r="C50" s="15"/>
      <c r="D50" s="13">
        <v>1</v>
      </c>
      <c r="E50" s="14">
        <v>0</v>
      </c>
    </row>
    <row r="51" spans="1:5" x14ac:dyDescent="0.25">
      <c r="A51" s="192"/>
      <c r="B51" s="12" t="s">
        <v>15</v>
      </c>
      <c r="C51" s="13">
        <v>11</v>
      </c>
      <c r="D51" s="13">
        <v>8</v>
      </c>
      <c r="E51" s="14">
        <v>0.375</v>
      </c>
    </row>
    <row r="52" spans="1:5" x14ac:dyDescent="0.25">
      <c r="A52" s="192"/>
      <c r="B52" s="12" t="s">
        <v>19</v>
      </c>
      <c r="C52" s="13">
        <v>16</v>
      </c>
      <c r="D52" s="13">
        <v>5</v>
      </c>
      <c r="E52" s="14">
        <v>2.2000000000000002</v>
      </c>
    </row>
    <row r="53" spans="1:5" x14ac:dyDescent="0.25">
      <c r="A53" s="192"/>
      <c r="B53" s="12" t="s">
        <v>55</v>
      </c>
      <c r="C53" s="13">
        <v>8</v>
      </c>
      <c r="D53" s="13">
        <v>5</v>
      </c>
      <c r="E53" s="14">
        <v>0.6</v>
      </c>
    </row>
    <row r="54" spans="1:5" x14ac:dyDescent="0.25">
      <c r="A54" s="193"/>
      <c r="B54" s="12" t="s">
        <v>56</v>
      </c>
      <c r="C54" s="15"/>
      <c r="D54" s="13">
        <v>0</v>
      </c>
      <c r="E54" s="14">
        <v>0</v>
      </c>
    </row>
    <row r="55" spans="1:5" x14ac:dyDescent="0.25">
      <c r="A55" s="191" t="s">
        <v>57</v>
      </c>
      <c r="B55" s="12" t="s">
        <v>58</v>
      </c>
      <c r="C55" s="13">
        <v>7</v>
      </c>
      <c r="D55" s="13">
        <v>7</v>
      </c>
      <c r="E55" s="14">
        <v>0</v>
      </c>
    </row>
    <row r="56" spans="1:5" x14ac:dyDescent="0.25">
      <c r="A56" s="192"/>
      <c r="B56" s="12" t="s">
        <v>51</v>
      </c>
      <c r="C56" s="15"/>
      <c r="D56" s="13">
        <v>0</v>
      </c>
      <c r="E56" s="14">
        <v>0</v>
      </c>
    </row>
    <row r="57" spans="1:5" x14ac:dyDescent="0.25">
      <c r="A57" s="193"/>
      <c r="B57" s="16" t="s">
        <v>59</v>
      </c>
      <c r="C57" s="21"/>
      <c r="D57" s="17">
        <v>0</v>
      </c>
      <c r="E57" s="18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9"/>
      <c r="C60" s="15"/>
      <c r="D60" s="13">
        <v>0</v>
      </c>
      <c r="E60" s="14">
        <v>0</v>
      </c>
    </row>
    <row r="61" spans="1:5" ht="16.7" customHeight="1" x14ac:dyDescent="0.25">
      <c r="A61" s="11" t="s">
        <v>32</v>
      </c>
      <c r="B61" s="20"/>
      <c r="C61" s="21"/>
      <c r="D61" s="17">
        <v>1</v>
      </c>
      <c r="E61" s="18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25">
      <c r="A65" s="198"/>
      <c r="B65" s="12" t="s">
        <v>51</v>
      </c>
      <c r="C65" s="15"/>
      <c r="D65" s="13">
        <v>0</v>
      </c>
      <c r="E65" s="14">
        <v>0</v>
      </c>
    </row>
    <row r="66" spans="1:5" x14ac:dyDescent="0.25">
      <c r="A66" s="198"/>
      <c r="B66" s="12" t="s">
        <v>58</v>
      </c>
      <c r="C66" s="13">
        <v>2</v>
      </c>
      <c r="D66" s="13">
        <v>0</v>
      </c>
      <c r="E66" s="14">
        <v>0</v>
      </c>
    </row>
    <row r="67" spans="1:5" x14ac:dyDescent="0.25">
      <c r="A67" s="198"/>
      <c r="B67" s="12" t="s">
        <v>63</v>
      </c>
      <c r="C67" s="13">
        <v>1</v>
      </c>
      <c r="D67" s="13">
        <v>0</v>
      </c>
      <c r="E67" s="14">
        <v>0</v>
      </c>
    </row>
    <row r="68" spans="1:5" x14ac:dyDescent="0.25">
      <c r="A68" s="199"/>
      <c r="B68" s="16" t="s">
        <v>64</v>
      </c>
      <c r="C68" s="17">
        <v>1</v>
      </c>
      <c r="D68" s="17">
        <v>0</v>
      </c>
      <c r="E68" s="18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1313</v>
      </c>
      <c r="D71" s="13">
        <v>1036</v>
      </c>
      <c r="E71" s="14">
        <v>0.26737451737451701</v>
      </c>
    </row>
    <row r="72" spans="1:5" x14ac:dyDescent="0.25">
      <c r="A72" s="193"/>
      <c r="B72" s="12" t="s">
        <v>68</v>
      </c>
      <c r="C72" s="13">
        <v>75</v>
      </c>
      <c r="D72" s="13">
        <v>30</v>
      </c>
      <c r="E72" s="14">
        <v>1.5</v>
      </c>
    </row>
    <row r="73" spans="1:5" x14ac:dyDescent="0.25">
      <c r="A73" s="191" t="s">
        <v>69</v>
      </c>
      <c r="B73" s="12" t="s">
        <v>67</v>
      </c>
      <c r="C73" s="13">
        <v>1149</v>
      </c>
      <c r="D73" s="13">
        <v>1249</v>
      </c>
      <c r="E73" s="14">
        <v>-8.0064051240992806E-2</v>
      </c>
    </row>
    <row r="74" spans="1:5" x14ac:dyDescent="0.25">
      <c r="A74" s="193"/>
      <c r="B74" s="12" t="s">
        <v>68</v>
      </c>
      <c r="C74" s="13">
        <v>420</v>
      </c>
      <c r="D74" s="13">
        <v>358</v>
      </c>
      <c r="E74" s="14">
        <v>0.17318435754189901</v>
      </c>
    </row>
    <row r="75" spans="1:5" x14ac:dyDescent="0.25">
      <c r="A75" s="191" t="s">
        <v>70</v>
      </c>
      <c r="B75" s="12" t="s">
        <v>67</v>
      </c>
      <c r="C75" s="13">
        <v>53</v>
      </c>
      <c r="D75" s="13">
        <v>32</v>
      </c>
      <c r="E75" s="14">
        <v>0.65625</v>
      </c>
    </row>
    <row r="76" spans="1:5" x14ac:dyDescent="0.25">
      <c r="A76" s="193"/>
      <c r="B76" s="12" t="s">
        <v>68</v>
      </c>
      <c r="C76" s="13">
        <v>12</v>
      </c>
      <c r="D76" s="13">
        <v>3</v>
      </c>
      <c r="E76" s="14">
        <v>3</v>
      </c>
    </row>
    <row r="77" spans="1:5" x14ac:dyDescent="0.25">
      <c r="A77" s="191" t="s">
        <v>71</v>
      </c>
      <c r="B77" s="12" t="s">
        <v>67</v>
      </c>
      <c r="C77" s="15"/>
      <c r="D77" s="13">
        <v>0</v>
      </c>
      <c r="E77" s="14">
        <v>0</v>
      </c>
    </row>
    <row r="78" spans="1:5" x14ac:dyDescent="0.25">
      <c r="A78" s="193"/>
      <c r="B78" s="16" t="s">
        <v>68</v>
      </c>
      <c r="C78" s="21"/>
      <c r="D78" s="17">
        <v>0</v>
      </c>
      <c r="E78" s="18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9"/>
      <c r="C81" s="13">
        <v>501</v>
      </c>
      <c r="D81" s="13">
        <v>593</v>
      </c>
      <c r="E81" s="14">
        <v>-0.155143338954469</v>
      </c>
    </row>
    <row r="82" spans="1:5" ht="16.7" customHeight="1" x14ac:dyDescent="0.25">
      <c r="A82" s="11" t="s">
        <v>73</v>
      </c>
      <c r="B82" s="20"/>
      <c r="C82" s="21"/>
      <c r="D82" s="17">
        <v>0</v>
      </c>
      <c r="E82" s="18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9"/>
      <c r="C85" s="13">
        <v>604</v>
      </c>
      <c r="D85" s="13">
        <v>536</v>
      </c>
      <c r="E85" s="14">
        <v>0.12686567164179099</v>
      </c>
    </row>
    <row r="86" spans="1:5" ht="16.7" customHeight="1" x14ac:dyDescent="0.25">
      <c r="A86" s="11" t="s">
        <v>76</v>
      </c>
      <c r="B86" s="19"/>
      <c r="C86" s="13">
        <v>673</v>
      </c>
      <c r="D86" s="13">
        <v>626</v>
      </c>
      <c r="E86" s="14">
        <v>7.5079872204472806E-2</v>
      </c>
    </row>
    <row r="87" spans="1:5" ht="16.7" customHeight="1" x14ac:dyDescent="0.25">
      <c r="A87" s="11" t="s">
        <v>73</v>
      </c>
      <c r="B87" s="20"/>
      <c r="C87" s="17">
        <v>6</v>
      </c>
      <c r="D87" s="17">
        <v>11</v>
      </c>
      <c r="E87" s="18">
        <v>-0.45454545454545497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637</v>
      </c>
      <c r="D90" s="13">
        <v>703</v>
      </c>
      <c r="E90" s="14">
        <v>-9.3883357041251794E-2</v>
      </c>
    </row>
    <row r="91" spans="1:5" x14ac:dyDescent="0.25">
      <c r="A91" s="192"/>
      <c r="B91" s="12" t="s">
        <v>79</v>
      </c>
      <c r="C91" s="13">
        <v>16</v>
      </c>
      <c r="D91" s="13">
        <v>48</v>
      </c>
      <c r="E91" s="14">
        <v>-0.66666666666666696</v>
      </c>
    </row>
    <row r="92" spans="1:5" x14ac:dyDescent="0.25">
      <c r="A92" s="193"/>
      <c r="B92" s="12" t="s">
        <v>80</v>
      </c>
      <c r="C92" s="13">
        <v>336</v>
      </c>
      <c r="D92" s="13">
        <v>349</v>
      </c>
      <c r="E92" s="14">
        <v>-3.7249283667621799E-2</v>
      </c>
    </row>
    <row r="93" spans="1:5" x14ac:dyDescent="0.25">
      <c r="A93" s="191" t="s">
        <v>76</v>
      </c>
      <c r="B93" s="12" t="s">
        <v>81</v>
      </c>
      <c r="C93" s="13">
        <v>26</v>
      </c>
      <c r="D93" s="13">
        <v>29</v>
      </c>
      <c r="E93" s="14">
        <v>-0.10344827586206901</v>
      </c>
    </row>
    <row r="94" spans="1:5" x14ac:dyDescent="0.25">
      <c r="A94" s="193"/>
      <c r="B94" s="12" t="s">
        <v>80</v>
      </c>
      <c r="C94" s="13">
        <v>136</v>
      </c>
      <c r="D94" s="13">
        <v>191</v>
      </c>
      <c r="E94" s="14">
        <v>-0.28795811518324599</v>
      </c>
    </row>
    <row r="95" spans="1:5" ht="16.7" customHeight="1" x14ac:dyDescent="0.25">
      <c r="A95" s="11" t="s">
        <v>73</v>
      </c>
      <c r="B95" s="20"/>
      <c r="C95" s="17">
        <v>16</v>
      </c>
      <c r="D95" s="17">
        <v>18</v>
      </c>
      <c r="E95" s="18">
        <v>-0.11111111111111099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15</v>
      </c>
      <c r="D98" s="13">
        <v>12</v>
      </c>
      <c r="E98" s="14">
        <v>0.25</v>
      </c>
    </row>
    <row r="99" spans="1:5" x14ac:dyDescent="0.25">
      <c r="A99" s="192"/>
      <c r="B99" s="12" t="s">
        <v>79</v>
      </c>
      <c r="C99" s="13">
        <v>3</v>
      </c>
      <c r="D99" s="13">
        <v>2</v>
      </c>
      <c r="E99" s="14">
        <v>0.5</v>
      </c>
    </row>
    <row r="100" spans="1:5" x14ac:dyDescent="0.25">
      <c r="A100" s="193"/>
      <c r="B100" s="12" t="s">
        <v>80</v>
      </c>
      <c r="C100" s="13">
        <v>31</v>
      </c>
      <c r="D100" s="13">
        <v>21</v>
      </c>
      <c r="E100" s="14">
        <v>0.476190476190476</v>
      </c>
    </row>
    <row r="101" spans="1:5" x14ac:dyDescent="0.25">
      <c r="A101" s="191" t="s">
        <v>76</v>
      </c>
      <c r="B101" s="12" t="s">
        <v>81</v>
      </c>
      <c r="C101" s="13">
        <v>2</v>
      </c>
      <c r="D101" s="13">
        <v>0</v>
      </c>
      <c r="E101" s="14">
        <v>0</v>
      </c>
    </row>
    <row r="102" spans="1:5" x14ac:dyDescent="0.25">
      <c r="A102" s="193"/>
      <c r="B102" s="12" t="s">
        <v>80</v>
      </c>
      <c r="C102" s="13">
        <v>1</v>
      </c>
      <c r="D102" s="13">
        <v>5</v>
      </c>
      <c r="E102" s="14">
        <v>-0.8</v>
      </c>
    </row>
    <row r="103" spans="1:5" ht="16.7" customHeight="1" x14ac:dyDescent="0.25">
      <c r="A103" s="11" t="s">
        <v>73</v>
      </c>
      <c r="B103" s="20"/>
      <c r="C103" s="17">
        <v>2</v>
      </c>
      <c r="D103" s="17">
        <v>0</v>
      </c>
      <c r="E103" s="18">
        <v>0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15"/>
      <c r="D106" s="13">
        <v>0</v>
      </c>
      <c r="E106" s="14">
        <v>0</v>
      </c>
    </row>
    <row r="107" spans="1:5" x14ac:dyDescent="0.25">
      <c r="A107" s="193"/>
      <c r="B107" s="12" t="s">
        <v>86</v>
      </c>
      <c r="C107" s="15"/>
      <c r="D107" s="13">
        <v>0</v>
      </c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133</v>
      </c>
      <c r="D108" s="13">
        <v>210</v>
      </c>
      <c r="E108" s="14">
        <v>-0.36666666666666697</v>
      </c>
    </row>
    <row r="109" spans="1:5" x14ac:dyDescent="0.25">
      <c r="A109" s="193"/>
      <c r="B109" s="12" t="s">
        <v>86</v>
      </c>
      <c r="C109" s="13">
        <v>613</v>
      </c>
      <c r="D109" s="13">
        <v>612</v>
      </c>
      <c r="E109" s="14">
        <v>1.63398692810458E-3</v>
      </c>
    </row>
    <row r="110" spans="1:5" x14ac:dyDescent="0.25">
      <c r="A110" s="191" t="s">
        <v>88</v>
      </c>
      <c r="B110" s="12" t="s">
        <v>85</v>
      </c>
      <c r="C110" s="13">
        <v>3793</v>
      </c>
      <c r="D110" s="13">
        <v>3703</v>
      </c>
      <c r="E110" s="14">
        <v>2.4304617877396701E-2</v>
      </c>
    </row>
    <row r="111" spans="1:5" x14ac:dyDescent="0.25">
      <c r="A111" s="193"/>
      <c r="B111" s="12" t="s">
        <v>86</v>
      </c>
      <c r="C111" s="13">
        <v>7747</v>
      </c>
      <c r="D111" s="13">
        <v>7288</v>
      </c>
      <c r="E111" s="14">
        <v>6.2980241492865005E-2</v>
      </c>
    </row>
    <row r="112" spans="1:5" x14ac:dyDescent="0.25">
      <c r="A112" s="191" t="s">
        <v>89</v>
      </c>
      <c r="B112" s="12" t="s">
        <v>85</v>
      </c>
      <c r="C112" s="15"/>
      <c r="D112" s="15"/>
      <c r="E112" s="14">
        <v>0</v>
      </c>
    </row>
    <row r="113" spans="1:5" x14ac:dyDescent="0.25">
      <c r="A113" s="193"/>
      <c r="B113" s="16" t="s">
        <v>86</v>
      </c>
      <c r="C113" s="21"/>
      <c r="D113" s="21"/>
      <c r="E113" s="18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119</v>
      </c>
      <c r="D116" s="13">
        <v>146</v>
      </c>
      <c r="E116" s="14">
        <v>-0.184931506849315</v>
      </c>
    </row>
    <row r="117" spans="1:5" x14ac:dyDescent="0.25">
      <c r="A117" s="193"/>
      <c r="B117" s="12" t="s">
        <v>93</v>
      </c>
      <c r="C117" s="13">
        <v>6</v>
      </c>
      <c r="D117" s="13">
        <v>6</v>
      </c>
      <c r="E117" s="14">
        <v>0</v>
      </c>
    </row>
    <row r="118" spans="1:5" x14ac:dyDescent="0.25">
      <c r="A118" s="191" t="s">
        <v>94</v>
      </c>
      <c r="B118" s="12" t="s">
        <v>92</v>
      </c>
      <c r="C118" s="13">
        <v>1</v>
      </c>
      <c r="D118" s="13">
        <v>1</v>
      </c>
      <c r="E118" s="14">
        <v>0</v>
      </c>
    </row>
    <row r="119" spans="1:5" x14ac:dyDescent="0.25">
      <c r="A119" s="193"/>
      <c r="B119" s="12" t="s">
        <v>93</v>
      </c>
      <c r="C119" s="15"/>
      <c r="D119" s="13">
        <v>0</v>
      </c>
      <c r="E119" s="14">
        <v>0</v>
      </c>
    </row>
    <row r="120" spans="1:5" x14ac:dyDescent="0.25">
      <c r="A120" s="191" t="s">
        <v>95</v>
      </c>
      <c r="B120" s="12" t="s">
        <v>92</v>
      </c>
      <c r="C120" s="13">
        <v>90</v>
      </c>
      <c r="D120" s="13">
        <v>62</v>
      </c>
      <c r="E120" s="14">
        <v>0.45161290322580599</v>
      </c>
    </row>
    <row r="121" spans="1:5" x14ac:dyDescent="0.25">
      <c r="A121" s="193"/>
      <c r="B121" s="16" t="s">
        <v>96</v>
      </c>
      <c r="C121" s="17">
        <v>7</v>
      </c>
      <c r="D121" s="17">
        <v>12</v>
      </c>
      <c r="E121" s="18">
        <v>-0.41666666666666702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9"/>
      <c r="C124" s="13">
        <v>156</v>
      </c>
      <c r="D124" s="13">
        <v>167</v>
      </c>
      <c r="E124" s="14">
        <v>-6.5868263473053898E-2</v>
      </c>
    </row>
    <row r="125" spans="1:5" x14ac:dyDescent="0.25">
      <c r="A125" s="191" t="s">
        <v>99</v>
      </c>
      <c r="B125" s="12" t="s">
        <v>100</v>
      </c>
      <c r="C125" s="13">
        <v>7</v>
      </c>
      <c r="D125" s="13">
        <v>10</v>
      </c>
      <c r="E125" s="14">
        <v>-0.3</v>
      </c>
    </row>
    <row r="126" spans="1:5" x14ac:dyDescent="0.25">
      <c r="A126" s="192"/>
      <c r="B126" s="12" t="s">
        <v>101</v>
      </c>
      <c r="C126" s="13">
        <v>47</v>
      </c>
      <c r="D126" s="13">
        <v>35</v>
      </c>
      <c r="E126" s="14">
        <v>0.34285714285714303</v>
      </c>
    </row>
    <row r="127" spans="1:5" x14ac:dyDescent="0.25">
      <c r="A127" s="192"/>
      <c r="B127" s="12" t="s">
        <v>102</v>
      </c>
      <c r="C127" s="13">
        <v>40</v>
      </c>
      <c r="D127" s="13">
        <v>55</v>
      </c>
      <c r="E127" s="14">
        <v>-0.27272727272727298</v>
      </c>
    </row>
    <row r="128" spans="1:5" x14ac:dyDescent="0.25">
      <c r="A128" s="192"/>
      <c r="B128" s="12" t="s">
        <v>103</v>
      </c>
      <c r="C128" s="13">
        <v>5</v>
      </c>
      <c r="D128" s="13">
        <v>8</v>
      </c>
      <c r="E128" s="14">
        <v>-0.375</v>
      </c>
    </row>
    <row r="129" spans="1:5" x14ac:dyDescent="0.25">
      <c r="A129" s="192"/>
      <c r="B129" s="12" t="s">
        <v>104</v>
      </c>
      <c r="C129" s="13">
        <v>56</v>
      </c>
      <c r="D129" s="13">
        <v>59</v>
      </c>
      <c r="E129" s="14">
        <v>-5.0847457627118599E-2</v>
      </c>
    </row>
    <row r="130" spans="1:5" x14ac:dyDescent="0.25">
      <c r="A130" s="193"/>
      <c r="B130" s="12" t="s">
        <v>105</v>
      </c>
      <c r="C130" s="13">
        <v>1</v>
      </c>
      <c r="D130" s="13">
        <v>0</v>
      </c>
      <c r="E130" s="14">
        <v>0</v>
      </c>
    </row>
    <row r="131" spans="1:5" x14ac:dyDescent="0.25">
      <c r="A131" s="191" t="s">
        <v>106</v>
      </c>
      <c r="B131" s="12" t="s">
        <v>107</v>
      </c>
      <c r="C131" s="13">
        <v>45</v>
      </c>
      <c r="D131" s="13">
        <v>76</v>
      </c>
      <c r="E131" s="14">
        <v>-0.40789473684210498</v>
      </c>
    </row>
    <row r="132" spans="1:5" x14ac:dyDescent="0.25">
      <c r="A132" s="193"/>
      <c r="B132" s="12" t="s">
        <v>108</v>
      </c>
      <c r="C132" s="13">
        <v>119</v>
      </c>
      <c r="D132" s="13">
        <v>93</v>
      </c>
      <c r="E132" s="14">
        <v>0.27956989247311798</v>
      </c>
    </row>
    <row r="133" spans="1:5" x14ac:dyDescent="0.25">
      <c r="A133" s="191" t="s">
        <v>109</v>
      </c>
      <c r="B133" s="12" t="s">
        <v>15</v>
      </c>
      <c r="C133" s="13">
        <v>19</v>
      </c>
      <c r="D133" s="13">
        <v>23</v>
      </c>
      <c r="E133" s="14">
        <v>-0.173913043478261</v>
      </c>
    </row>
    <row r="134" spans="1:5" x14ac:dyDescent="0.25">
      <c r="A134" s="193"/>
      <c r="B134" s="12" t="s">
        <v>19</v>
      </c>
      <c r="C134" s="13">
        <v>11</v>
      </c>
      <c r="D134" s="13">
        <v>21</v>
      </c>
      <c r="E134" s="14">
        <v>-0.476190476190476</v>
      </c>
    </row>
    <row r="135" spans="1:5" ht="16.7" customHeight="1" x14ac:dyDescent="0.25">
      <c r="A135" s="11" t="s">
        <v>110</v>
      </c>
      <c r="B135" s="20"/>
      <c r="C135" s="21"/>
      <c r="D135" s="21"/>
      <c r="E135" s="18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5"/>
      <c r="D138" s="13">
        <v>0</v>
      </c>
      <c r="E138" s="14">
        <v>0</v>
      </c>
    </row>
    <row r="139" spans="1:5" x14ac:dyDescent="0.25">
      <c r="A139" s="192"/>
      <c r="B139" s="12" t="s">
        <v>114</v>
      </c>
      <c r="C139" s="15"/>
      <c r="D139" s="13">
        <v>0</v>
      </c>
      <c r="E139" s="14">
        <v>0</v>
      </c>
    </row>
    <row r="140" spans="1:5" x14ac:dyDescent="0.25">
      <c r="A140" s="192"/>
      <c r="B140" s="12" t="s">
        <v>115</v>
      </c>
      <c r="C140" s="15"/>
      <c r="D140" s="13">
        <v>0</v>
      </c>
      <c r="E140" s="14">
        <v>0</v>
      </c>
    </row>
    <row r="141" spans="1:5" x14ac:dyDescent="0.25">
      <c r="A141" s="192"/>
      <c r="B141" s="12" t="s">
        <v>116</v>
      </c>
      <c r="C141" s="15"/>
      <c r="D141" s="13">
        <v>0</v>
      </c>
      <c r="E141" s="14">
        <v>0</v>
      </c>
    </row>
    <row r="142" spans="1:5" x14ac:dyDescent="0.25">
      <c r="A142" s="192"/>
      <c r="B142" s="12" t="s">
        <v>117</v>
      </c>
      <c r="C142" s="15"/>
      <c r="D142" s="13">
        <v>0</v>
      </c>
      <c r="E142" s="14">
        <v>0</v>
      </c>
    </row>
    <row r="143" spans="1:5" x14ac:dyDescent="0.25">
      <c r="A143" s="192"/>
      <c r="B143" s="12" t="s">
        <v>118</v>
      </c>
      <c r="C143" s="15"/>
      <c r="D143" s="13">
        <v>0</v>
      </c>
      <c r="E143" s="14">
        <v>0</v>
      </c>
    </row>
    <row r="144" spans="1:5" x14ac:dyDescent="0.25">
      <c r="A144" s="192"/>
      <c r="B144" s="12" t="s">
        <v>119</v>
      </c>
      <c r="C144" s="15"/>
      <c r="D144" s="13">
        <v>0</v>
      </c>
      <c r="E144" s="14">
        <v>0</v>
      </c>
    </row>
    <row r="145" spans="1:5" x14ac:dyDescent="0.25">
      <c r="A145" s="192"/>
      <c r="B145" s="12" t="s">
        <v>120</v>
      </c>
      <c r="C145" s="15"/>
      <c r="D145" s="13">
        <v>0</v>
      </c>
      <c r="E145" s="14">
        <v>0</v>
      </c>
    </row>
    <row r="146" spans="1:5" x14ac:dyDescent="0.25">
      <c r="A146" s="192"/>
      <c r="B146" s="12" t="s">
        <v>121</v>
      </c>
      <c r="C146" s="15"/>
      <c r="D146" s="13">
        <v>0</v>
      </c>
      <c r="E146" s="14">
        <v>0</v>
      </c>
    </row>
    <row r="147" spans="1:5" x14ac:dyDescent="0.25">
      <c r="A147" s="192"/>
      <c r="B147" s="12" t="s">
        <v>122</v>
      </c>
      <c r="C147" s="15"/>
      <c r="D147" s="13">
        <v>0</v>
      </c>
      <c r="E147" s="14">
        <v>0</v>
      </c>
    </row>
    <row r="148" spans="1:5" x14ac:dyDescent="0.25">
      <c r="A148" s="192"/>
      <c r="B148" s="12" t="s">
        <v>123</v>
      </c>
      <c r="C148" s="15"/>
      <c r="D148" s="13">
        <v>0</v>
      </c>
      <c r="E148" s="14">
        <v>0</v>
      </c>
    </row>
    <row r="149" spans="1:5" x14ac:dyDescent="0.25">
      <c r="A149" s="192"/>
      <c r="B149" s="12" t="s">
        <v>124</v>
      </c>
      <c r="C149" s="15"/>
      <c r="D149" s="13">
        <v>0</v>
      </c>
      <c r="E149" s="14">
        <v>0</v>
      </c>
    </row>
    <row r="150" spans="1:5" x14ac:dyDescent="0.25">
      <c r="A150" s="192"/>
      <c r="B150" s="12" t="s">
        <v>125</v>
      </c>
      <c r="C150" s="15"/>
      <c r="D150" s="13">
        <v>0</v>
      </c>
      <c r="E150" s="14">
        <v>0</v>
      </c>
    </row>
    <row r="151" spans="1:5" x14ac:dyDescent="0.25">
      <c r="A151" s="192"/>
      <c r="B151" s="12" t="s">
        <v>126</v>
      </c>
      <c r="C151" s="15"/>
      <c r="D151" s="13">
        <v>0</v>
      </c>
      <c r="E151" s="14">
        <v>0</v>
      </c>
    </row>
    <row r="152" spans="1:5" x14ac:dyDescent="0.25">
      <c r="A152" s="192"/>
      <c r="B152" s="12" t="s">
        <v>127</v>
      </c>
      <c r="C152" s="15"/>
      <c r="D152" s="13">
        <v>0</v>
      </c>
      <c r="E152" s="14">
        <v>0</v>
      </c>
    </row>
    <row r="153" spans="1:5" x14ac:dyDescent="0.25">
      <c r="A153" s="192"/>
      <c r="B153" s="12" t="s">
        <v>128</v>
      </c>
      <c r="C153" s="15"/>
      <c r="D153" s="13">
        <v>0</v>
      </c>
      <c r="E153" s="14">
        <v>0</v>
      </c>
    </row>
    <row r="154" spans="1:5" x14ac:dyDescent="0.25">
      <c r="A154" s="192"/>
      <c r="B154" s="12" t="s">
        <v>129</v>
      </c>
      <c r="C154" s="15"/>
      <c r="D154" s="13">
        <v>0</v>
      </c>
      <c r="E154" s="14">
        <v>0</v>
      </c>
    </row>
    <row r="155" spans="1:5" x14ac:dyDescent="0.25">
      <c r="A155" s="193"/>
      <c r="B155" s="12" t="s">
        <v>130</v>
      </c>
      <c r="C155" s="15"/>
      <c r="D155" s="15"/>
      <c r="E155" s="14">
        <v>0</v>
      </c>
    </row>
    <row r="156" spans="1:5" x14ac:dyDescent="0.25">
      <c r="A156" s="191" t="s">
        <v>131</v>
      </c>
      <c r="B156" s="12" t="s">
        <v>113</v>
      </c>
      <c r="C156" s="15"/>
      <c r="D156" s="13">
        <v>0</v>
      </c>
      <c r="E156" s="14">
        <v>0</v>
      </c>
    </row>
    <row r="157" spans="1:5" x14ac:dyDescent="0.25">
      <c r="A157" s="192"/>
      <c r="B157" s="12" t="s">
        <v>114</v>
      </c>
      <c r="C157" s="15"/>
      <c r="D157" s="13">
        <v>0</v>
      </c>
      <c r="E157" s="14">
        <v>0</v>
      </c>
    </row>
    <row r="158" spans="1:5" x14ac:dyDescent="0.25">
      <c r="A158" s="192"/>
      <c r="B158" s="12" t="s">
        <v>115</v>
      </c>
      <c r="C158" s="15"/>
      <c r="D158" s="13">
        <v>0</v>
      </c>
      <c r="E158" s="14">
        <v>0</v>
      </c>
    </row>
    <row r="159" spans="1:5" x14ac:dyDescent="0.25">
      <c r="A159" s="192"/>
      <c r="B159" s="12" t="s">
        <v>116</v>
      </c>
      <c r="C159" s="15"/>
      <c r="D159" s="13">
        <v>0</v>
      </c>
      <c r="E159" s="14">
        <v>0</v>
      </c>
    </row>
    <row r="160" spans="1:5" x14ac:dyDescent="0.25">
      <c r="A160" s="192"/>
      <c r="B160" s="12" t="s">
        <v>117</v>
      </c>
      <c r="C160" s="15"/>
      <c r="D160" s="13">
        <v>0</v>
      </c>
      <c r="E160" s="14">
        <v>0</v>
      </c>
    </row>
    <row r="161" spans="1:5" x14ac:dyDescent="0.25">
      <c r="A161" s="192"/>
      <c r="B161" s="12" t="s">
        <v>118</v>
      </c>
      <c r="C161" s="15"/>
      <c r="D161" s="13">
        <v>0</v>
      </c>
      <c r="E161" s="14">
        <v>0</v>
      </c>
    </row>
    <row r="162" spans="1:5" x14ac:dyDescent="0.25">
      <c r="A162" s="192"/>
      <c r="B162" s="12" t="s">
        <v>119</v>
      </c>
      <c r="C162" s="15"/>
      <c r="D162" s="13">
        <v>0</v>
      </c>
      <c r="E162" s="14">
        <v>0</v>
      </c>
    </row>
    <row r="163" spans="1:5" x14ac:dyDescent="0.25">
      <c r="A163" s="192"/>
      <c r="B163" s="12" t="s">
        <v>120</v>
      </c>
      <c r="C163" s="15"/>
      <c r="D163" s="13">
        <v>0</v>
      </c>
      <c r="E163" s="14">
        <v>0</v>
      </c>
    </row>
    <row r="164" spans="1:5" x14ac:dyDescent="0.25">
      <c r="A164" s="192"/>
      <c r="B164" s="12" t="s">
        <v>121</v>
      </c>
      <c r="C164" s="15"/>
      <c r="D164" s="13">
        <v>0</v>
      </c>
      <c r="E164" s="14">
        <v>0</v>
      </c>
    </row>
    <row r="165" spans="1:5" x14ac:dyDescent="0.25">
      <c r="A165" s="192"/>
      <c r="B165" s="12" t="s">
        <v>122</v>
      </c>
      <c r="C165" s="15"/>
      <c r="D165" s="13">
        <v>0</v>
      </c>
      <c r="E165" s="14">
        <v>0</v>
      </c>
    </row>
    <row r="166" spans="1:5" x14ac:dyDescent="0.25">
      <c r="A166" s="192"/>
      <c r="B166" s="12" t="s">
        <v>123</v>
      </c>
      <c r="C166" s="15"/>
      <c r="D166" s="13">
        <v>0</v>
      </c>
      <c r="E166" s="14">
        <v>0</v>
      </c>
    </row>
    <row r="167" spans="1:5" x14ac:dyDescent="0.25">
      <c r="A167" s="192"/>
      <c r="B167" s="12" t="s">
        <v>124</v>
      </c>
      <c r="C167" s="15"/>
      <c r="D167" s="13">
        <v>0</v>
      </c>
      <c r="E167" s="14">
        <v>0</v>
      </c>
    </row>
    <row r="168" spans="1:5" x14ac:dyDescent="0.25">
      <c r="A168" s="192"/>
      <c r="B168" s="12" t="s">
        <v>125</v>
      </c>
      <c r="C168" s="15"/>
      <c r="D168" s="13">
        <v>0</v>
      </c>
      <c r="E168" s="14">
        <v>0</v>
      </c>
    </row>
    <row r="169" spans="1:5" x14ac:dyDescent="0.25">
      <c r="A169" s="192"/>
      <c r="B169" s="12" t="s">
        <v>126</v>
      </c>
      <c r="C169" s="15"/>
      <c r="D169" s="13">
        <v>0</v>
      </c>
      <c r="E169" s="14">
        <v>0</v>
      </c>
    </row>
    <row r="170" spans="1:5" x14ac:dyDescent="0.25">
      <c r="A170" s="192"/>
      <c r="B170" s="12" t="s">
        <v>127</v>
      </c>
      <c r="C170" s="15"/>
      <c r="D170" s="13">
        <v>0</v>
      </c>
      <c r="E170" s="14">
        <v>0</v>
      </c>
    </row>
    <row r="171" spans="1:5" x14ac:dyDescent="0.25">
      <c r="A171" s="192"/>
      <c r="B171" s="12" t="s">
        <v>128</v>
      </c>
      <c r="C171" s="15"/>
      <c r="D171" s="13">
        <v>0</v>
      </c>
      <c r="E171" s="14">
        <v>0</v>
      </c>
    </row>
    <row r="172" spans="1:5" x14ac:dyDescent="0.25">
      <c r="A172" s="192"/>
      <c r="B172" s="12" t="s">
        <v>129</v>
      </c>
      <c r="C172" s="15"/>
      <c r="D172" s="13">
        <v>0</v>
      </c>
      <c r="E172" s="14">
        <v>0</v>
      </c>
    </row>
    <row r="173" spans="1:5" x14ac:dyDescent="0.25">
      <c r="A173" s="193"/>
      <c r="B173" s="16" t="s">
        <v>130</v>
      </c>
      <c r="C173" s="21"/>
      <c r="D173" s="21"/>
      <c r="E173" s="18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9"/>
      <c r="C176" s="13">
        <v>425</v>
      </c>
      <c r="D176" s="13">
        <v>460</v>
      </c>
      <c r="E176" s="14">
        <v>-7.6086956521739094E-2</v>
      </c>
    </row>
    <row r="177" spans="1:5" ht="16.7" customHeight="1" x14ac:dyDescent="0.25">
      <c r="A177" s="11" t="s">
        <v>134</v>
      </c>
      <c r="B177" s="19"/>
      <c r="C177" s="13">
        <v>26</v>
      </c>
      <c r="D177" s="13">
        <v>60</v>
      </c>
      <c r="E177" s="14">
        <v>-0.56666666666666698</v>
      </c>
    </row>
    <row r="178" spans="1:5" ht="16.7" customHeight="1" x14ac:dyDescent="0.25">
      <c r="A178" s="11" t="s">
        <v>135</v>
      </c>
      <c r="B178" s="20"/>
      <c r="C178" s="17">
        <v>250</v>
      </c>
      <c r="D178" s="17">
        <v>231</v>
      </c>
      <c r="E178" s="18">
        <v>8.2251082251082297E-2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235</v>
      </c>
      <c r="D181" s="13">
        <v>194</v>
      </c>
      <c r="E181" s="14">
        <v>0.21134020618556701</v>
      </c>
    </row>
    <row r="182" spans="1:5" x14ac:dyDescent="0.25">
      <c r="A182" s="192"/>
      <c r="B182" s="12" t="s">
        <v>15</v>
      </c>
      <c r="C182" s="13">
        <v>29</v>
      </c>
      <c r="D182" s="13">
        <v>24</v>
      </c>
      <c r="E182" s="14">
        <v>0.20833333333333301</v>
      </c>
    </row>
    <row r="183" spans="1:5" x14ac:dyDescent="0.25">
      <c r="A183" s="193"/>
      <c r="B183" s="12" t="s">
        <v>19</v>
      </c>
      <c r="C183" s="13">
        <v>111</v>
      </c>
      <c r="D183" s="13">
        <v>33</v>
      </c>
      <c r="E183" s="14">
        <v>2.3636363636363602</v>
      </c>
    </row>
    <row r="184" spans="1:5" x14ac:dyDescent="0.25">
      <c r="A184" s="191" t="s">
        <v>139</v>
      </c>
      <c r="B184" s="12" t="s">
        <v>140</v>
      </c>
      <c r="C184" s="13">
        <v>123</v>
      </c>
      <c r="D184" s="13">
        <v>64</v>
      </c>
      <c r="E184" s="14">
        <v>0.921875</v>
      </c>
    </row>
    <row r="185" spans="1:5" x14ac:dyDescent="0.25">
      <c r="A185" s="192"/>
      <c r="B185" s="12" t="s">
        <v>141</v>
      </c>
      <c r="C185" s="13">
        <v>86</v>
      </c>
      <c r="D185" s="13">
        <v>75</v>
      </c>
      <c r="E185" s="14">
        <v>0.146666666666667</v>
      </c>
    </row>
    <row r="186" spans="1:5" x14ac:dyDescent="0.25">
      <c r="A186" s="193"/>
      <c r="B186" s="12" t="s">
        <v>142</v>
      </c>
      <c r="C186" s="13">
        <v>2</v>
      </c>
      <c r="D186" s="13">
        <v>1</v>
      </c>
      <c r="E186" s="14">
        <v>1</v>
      </c>
    </row>
    <row r="187" spans="1:5" ht="16.7" customHeight="1" x14ac:dyDescent="0.25">
      <c r="A187" s="11" t="s">
        <v>143</v>
      </c>
      <c r="B187" s="20"/>
      <c r="C187" s="17">
        <v>101</v>
      </c>
      <c r="D187" s="17">
        <v>146</v>
      </c>
      <c r="E187" s="18">
        <v>-0.30821917808219201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9"/>
      <c r="C190" s="13">
        <v>19</v>
      </c>
      <c r="D190" s="13">
        <v>23</v>
      </c>
      <c r="E190" s="14">
        <v>-0.173913043478261</v>
      </c>
    </row>
    <row r="191" spans="1:5" x14ac:dyDescent="0.25">
      <c r="A191" s="191" t="s">
        <v>146</v>
      </c>
      <c r="B191" s="12" t="s">
        <v>147</v>
      </c>
      <c r="C191" s="13">
        <v>3</v>
      </c>
      <c r="D191" s="13">
        <v>5</v>
      </c>
      <c r="E191" s="14">
        <v>-0.4</v>
      </c>
    </row>
    <row r="192" spans="1:5" x14ac:dyDescent="0.25">
      <c r="A192" s="192"/>
      <c r="B192" s="12" t="s">
        <v>148</v>
      </c>
      <c r="C192" s="15"/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13">
        <v>1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9"/>
      <c r="C194" s="15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9"/>
      <c r="C195" s="15"/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20"/>
      <c r="C196" s="17">
        <v>59</v>
      </c>
      <c r="D196" s="17">
        <v>0</v>
      </c>
      <c r="E196" s="18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9"/>
      <c r="C199" s="13">
        <v>30</v>
      </c>
      <c r="D199" s="13">
        <v>21</v>
      </c>
      <c r="E199" s="14">
        <v>0.42857142857142899</v>
      </c>
    </row>
    <row r="200" spans="1:5" x14ac:dyDescent="0.25">
      <c r="A200" s="191" t="s">
        <v>63</v>
      </c>
      <c r="B200" s="12" t="s">
        <v>154</v>
      </c>
      <c r="C200" s="13">
        <v>29</v>
      </c>
      <c r="D200" s="13">
        <v>32</v>
      </c>
      <c r="E200" s="14">
        <v>-9.375E-2</v>
      </c>
    </row>
    <row r="201" spans="1:5" x14ac:dyDescent="0.25">
      <c r="A201" s="193"/>
      <c r="B201" s="12" t="s">
        <v>105</v>
      </c>
      <c r="C201" s="13">
        <v>1</v>
      </c>
      <c r="D201" s="13">
        <v>1</v>
      </c>
      <c r="E201" s="14">
        <v>0</v>
      </c>
    </row>
    <row r="202" spans="1:5" ht="16.7" customHeight="1" x14ac:dyDescent="0.25">
      <c r="A202" s="11" t="s">
        <v>155</v>
      </c>
      <c r="B202" s="19"/>
      <c r="C202" s="13">
        <v>0</v>
      </c>
      <c r="D202" s="13">
        <v>1</v>
      </c>
      <c r="E202" s="14">
        <v>-1</v>
      </c>
    </row>
    <row r="203" spans="1:5" ht="16.7" customHeight="1" x14ac:dyDescent="0.25">
      <c r="A203" s="11" t="s">
        <v>156</v>
      </c>
      <c r="B203" s="19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20"/>
      <c r="C204" s="17">
        <v>0</v>
      </c>
      <c r="D204" s="17">
        <v>0</v>
      </c>
      <c r="E204" s="18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3</v>
      </c>
      <c r="D207" s="13">
        <v>7</v>
      </c>
      <c r="E207" s="14">
        <v>-0.57142857142857095</v>
      </c>
    </row>
    <row r="208" spans="1:5" x14ac:dyDescent="0.25">
      <c r="A208" s="193"/>
      <c r="B208" s="12" t="s">
        <v>161</v>
      </c>
      <c r="C208" s="13">
        <v>65</v>
      </c>
      <c r="D208" s="13">
        <v>68</v>
      </c>
      <c r="E208" s="14">
        <v>-4.4117647058823498E-2</v>
      </c>
    </row>
    <row r="209" spans="1:5" ht="16.7" customHeight="1" x14ac:dyDescent="0.25">
      <c r="A209" s="11" t="s">
        <v>162</v>
      </c>
      <c r="B209" s="19"/>
      <c r="C209" s="13">
        <v>16</v>
      </c>
      <c r="D209" s="13">
        <v>15</v>
      </c>
      <c r="E209" s="14">
        <v>6.6666666666666693E-2</v>
      </c>
    </row>
    <row r="210" spans="1:5" ht="16.7" customHeight="1" x14ac:dyDescent="0.25">
      <c r="A210" s="11" t="s">
        <v>163</v>
      </c>
      <c r="B210" s="20"/>
      <c r="C210" s="21"/>
      <c r="D210" s="17">
        <v>0</v>
      </c>
      <c r="E210" s="18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9"/>
      <c r="C213" s="15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9"/>
      <c r="C214" s="15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20"/>
      <c r="C215" s="21"/>
      <c r="D215" s="17">
        <v>0</v>
      </c>
      <c r="E215" s="18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13">
        <v>2</v>
      </c>
      <c r="D218" s="13">
        <v>4</v>
      </c>
      <c r="E218" s="23">
        <v>3</v>
      </c>
    </row>
    <row r="219" spans="1:5" x14ac:dyDescent="0.25">
      <c r="A219" s="192"/>
      <c r="B219" s="12" t="s">
        <v>172</v>
      </c>
      <c r="C219" s="15"/>
      <c r="D219" s="15"/>
      <c r="E219" s="24"/>
    </row>
    <row r="220" spans="1:5" x14ac:dyDescent="0.25">
      <c r="A220" s="192"/>
      <c r="B220" s="12" t="s">
        <v>173</v>
      </c>
      <c r="C220" s="13">
        <v>6</v>
      </c>
      <c r="D220" s="13">
        <v>11</v>
      </c>
      <c r="E220" s="23">
        <v>4</v>
      </c>
    </row>
    <row r="221" spans="1:5" x14ac:dyDescent="0.25">
      <c r="A221" s="192"/>
      <c r="B221" s="12" t="s">
        <v>174</v>
      </c>
      <c r="C221" s="13">
        <v>27</v>
      </c>
      <c r="D221" s="13">
        <v>28</v>
      </c>
      <c r="E221" s="23">
        <v>0</v>
      </c>
    </row>
    <row r="222" spans="1:5" x14ac:dyDescent="0.25">
      <c r="A222" s="192"/>
      <c r="B222" s="12" t="s">
        <v>175</v>
      </c>
      <c r="C222" s="13">
        <v>177</v>
      </c>
      <c r="D222" s="13">
        <v>359</v>
      </c>
      <c r="E222" s="23">
        <v>136</v>
      </c>
    </row>
    <row r="223" spans="1:5" x14ac:dyDescent="0.25">
      <c r="A223" s="192"/>
      <c r="B223" s="12" t="s">
        <v>176</v>
      </c>
      <c r="C223" s="13">
        <v>217</v>
      </c>
      <c r="D223" s="13">
        <v>232</v>
      </c>
      <c r="E223" s="23">
        <v>0</v>
      </c>
    </row>
    <row r="224" spans="1:5" x14ac:dyDescent="0.25">
      <c r="A224" s="192"/>
      <c r="B224" s="12" t="s">
        <v>177</v>
      </c>
      <c r="C224" s="13">
        <v>179</v>
      </c>
      <c r="D224" s="13">
        <v>324</v>
      </c>
      <c r="E224" s="23">
        <v>117</v>
      </c>
    </row>
    <row r="225" spans="1:5" x14ac:dyDescent="0.25">
      <c r="A225" s="192"/>
      <c r="B225" s="12" t="s">
        <v>178</v>
      </c>
      <c r="C225" s="13">
        <v>115</v>
      </c>
      <c r="D225" s="13">
        <v>107</v>
      </c>
      <c r="E225" s="23">
        <v>0</v>
      </c>
    </row>
    <row r="226" spans="1:5" x14ac:dyDescent="0.25">
      <c r="A226" s="192"/>
      <c r="B226" s="12" t="s">
        <v>179</v>
      </c>
      <c r="C226" s="13">
        <v>2</v>
      </c>
      <c r="D226" s="13">
        <v>1</v>
      </c>
      <c r="E226" s="23">
        <v>1</v>
      </c>
    </row>
    <row r="227" spans="1:5" x14ac:dyDescent="0.25">
      <c r="A227" s="192"/>
      <c r="B227" s="12" t="s">
        <v>180</v>
      </c>
      <c r="C227" s="13">
        <v>151</v>
      </c>
      <c r="D227" s="13">
        <v>32</v>
      </c>
      <c r="E227" s="23">
        <v>86</v>
      </c>
    </row>
    <row r="228" spans="1:5" x14ac:dyDescent="0.25">
      <c r="A228" s="192"/>
      <c r="B228" s="12" t="s">
        <v>181</v>
      </c>
      <c r="C228" s="13">
        <v>208</v>
      </c>
      <c r="D228" s="13">
        <v>391</v>
      </c>
      <c r="E228" s="23">
        <v>150</v>
      </c>
    </row>
    <row r="229" spans="1:5" x14ac:dyDescent="0.25">
      <c r="A229" s="192"/>
      <c r="B229" s="12" t="s">
        <v>182</v>
      </c>
      <c r="C229" s="13">
        <v>24</v>
      </c>
      <c r="D229" s="13">
        <v>26</v>
      </c>
      <c r="E229" s="23">
        <v>0</v>
      </c>
    </row>
    <row r="230" spans="1:5" x14ac:dyDescent="0.25">
      <c r="A230" s="192"/>
      <c r="B230" s="12" t="s">
        <v>183</v>
      </c>
      <c r="C230" s="15"/>
      <c r="D230" s="15"/>
      <c r="E230" s="24"/>
    </row>
    <row r="231" spans="1:5" x14ac:dyDescent="0.25">
      <c r="A231" s="192"/>
      <c r="B231" s="12" t="s">
        <v>184</v>
      </c>
      <c r="C231" s="13">
        <v>27</v>
      </c>
      <c r="D231" s="13">
        <v>17</v>
      </c>
      <c r="E231" s="23">
        <v>1</v>
      </c>
    </row>
    <row r="232" spans="1:5" x14ac:dyDescent="0.25">
      <c r="A232" s="193"/>
      <c r="B232" s="12" t="s">
        <v>185</v>
      </c>
      <c r="C232" s="15"/>
      <c r="D232" s="15"/>
      <c r="E232" s="24"/>
    </row>
    <row r="233" spans="1:5" ht="16.7" customHeight="1" x14ac:dyDescent="0.25">
      <c r="A233" s="194" t="s">
        <v>186</v>
      </c>
      <c r="B233" s="195"/>
      <c r="C233" s="25">
        <v>1135</v>
      </c>
      <c r="D233" s="25">
        <v>1532</v>
      </c>
      <c r="E233" s="26">
        <v>498</v>
      </c>
    </row>
    <row r="234" spans="1:5" x14ac:dyDescent="0.25">
      <c r="A234" s="191" t="s">
        <v>187</v>
      </c>
      <c r="B234" s="12" t="s">
        <v>188</v>
      </c>
      <c r="C234" s="13">
        <v>1</v>
      </c>
      <c r="D234" s="13">
        <v>0</v>
      </c>
      <c r="E234" s="23">
        <v>1</v>
      </c>
    </row>
    <row r="235" spans="1:5" x14ac:dyDescent="0.25">
      <c r="A235" s="192"/>
      <c r="B235" s="12" t="s">
        <v>189</v>
      </c>
      <c r="C235" s="13">
        <v>7</v>
      </c>
      <c r="D235" s="13">
        <v>23</v>
      </c>
      <c r="E235" s="23">
        <v>11</v>
      </c>
    </row>
    <row r="236" spans="1:5" x14ac:dyDescent="0.25">
      <c r="A236" s="193"/>
      <c r="B236" s="12" t="s">
        <v>190</v>
      </c>
      <c r="C236" s="13">
        <v>1</v>
      </c>
      <c r="D236" s="13">
        <v>1</v>
      </c>
      <c r="E236" s="23">
        <v>0</v>
      </c>
    </row>
    <row r="237" spans="1:5" ht="16.7" customHeight="1" x14ac:dyDescent="0.25">
      <c r="A237" s="194" t="s">
        <v>186</v>
      </c>
      <c r="B237" s="195"/>
      <c r="C237" s="25">
        <v>9</v>
      </c>
      <c r="D237" s="25">
        <v>24</v>
      </c>
      <c r="E237" s="26">
        <v>12</v>
      </c>
    </row>
    <row r="238" spans="1:5" x14ac:dyDescent="0.25">
      <c r="A238" s="191" t="s">
        <v>191</v>
      </c>
      <c r="B238" s="12" t="s">
        <v>192</v>
      </c>
      <c r="C238" s="15"/>
      <c r="D238" s="15"/>
      <c r="E238" s="24"/>
    </row>
    <row r="239" spans="1:5" x14ac:dyDescent="0.25">
      <c r="A239" s="192"/>
      <c r="B239" s="12" t="s">
        <v>193</v>
      </c>
      <c r="C239" s="15"/>
      <c r="D239" s="15"/>
      <c r="E239" s="24"/>
    </row>
    <row r="240" spans="1:5" x14ac:dyDescent="0.25">
      <c r="A240" s="192"/>
      <c r="B240" s="12" t="s">
        <v>194</v>
      </c>
      <c r="C240" s="15"/>
      <c r="D240" s="15"/>
      <c r="E240" s="24"/>
    </row>
    <row r="241" spans="1:5" x14ac:dyDescent="0.25">
      <c r="A241" s="192"/>
      <c r="B241" s="12" t="s">
        <v>195</v>
      </c>
      <c r="C241" s="15"/>
      <c r="D241" s="15"/>
      <c r="E241" s="24"/>
    </row>
    <row r="242" spans="1:5" x14ac:dyDescent="0.25">
      <c r="A242" s="192"/>
      <c r="B242" s="12" t="s">
        <v>196</v>
      </c>
      <c r="C242" s="13">
        <v>4</v>
      </c>
      <c r="D242" s="13">
        <v>4</v>
      </c>
      <c r="E242" s="23">
        <v>2</v>
      </c>
    </row>
    <row r="243" spans="1:5" x14ac:dyDescent="0.25">
      <c r="A243" s="192"/>
      <c r="B243" s="12" t="s">
        <v>197</v>
      </c>
      <c r="C243" s="15"/>
      <c r="D243" s="15"/>
      <c r="E243" s="24"/>
    </row>
    <row r="244" spans="1:5" x14ac:dyDescent="0.25">
      <c r="A244" s="192"/>
      <c r="B244" s="12" t="s">
        <v>198</v>
      </c>
      <c r="C244" s="15"/>
      <c r="D244" s="15"/>
      <c r="E244" s="24"/>
    </row>
    <row r="245" spans="1:5" x14ac:dyDescent="0.25">
      <c r="A245" s="192"/>
      <c r="B245" s="12" t="s">
        <v>199</v>
      </c>
      <c r="C245" s="13">
        <v>46</v>
      </c>
      <c r="D245" s="13">
        <v>43</v>
      </c>
      <c r="E245" s="23">
        <v>21</v>
      </c>
    </row>
    <row r="246" spans="1:5" x14ac:dyDescent="0.25">
      <c r="A246" s="192"/>
      <c r="B246" s="12" t="s">
        <v>200</v>
      </c>
      <c r="C246" s="15"/>
      <c r="D246" s="15"/>
      <c r="E246" s="24"/>
    </row>
    <row r="247" spans="1:5" x14ac:dyDescent="0.25">
      <c r="A247" s="192"/>
      <c r="B247" s="12" t="s">
        <v>201</v>
      </c>
      <c r="C247" s="13">
        <v>4</v>
      </c>
      <c r="D247" s="13">
        <v>6</v>
      </c>
      <c r="E247" s="23">
        <v>0</v>
      </c>
    </row>
    <row r="248" spans="1:5" x14ac:dyDescent="0.25">
      <c r="A248" s="192"/>
      <c r="B248" s="12" t="s">
        <v>202</v>
      </c>
      <c r="C248" s="13">
        <v>5</v>
      </c>
      <c r="D248" s="13">
        <v>15</v>
      </c>
      <c r="E248" s="23">
        <v>5</v>
      </c>
    </row>
    <row r="249" spans="1:5" x14ac:dyDescent="0.25">
      <c r="A249" s="192"/>
      <c r="B249" s="12" t="s">
        <v>203</v>
      </c>
      <c r="C249" s="15"/>
      <c r="D249" s="15"/>
      <c r="E249" s="24"/>
    </row>
    <row r="250" spans="1:5" x14ac:dyDescent="0.25">
      <c r="A250" s="192"/>
      <c r="B250" s="12" t="s">
        <v>204</v>
      </c>
      <c r="C250" s="15"/>
      <c r="D250" s="15"/>
      <c r="E250" s="24"/>
    </row>
    <row r="251" spans="1:5" x14ac:dyDescent="0.25">
      <c r="A251" s="192"/>
      <c r="B251" s="12" t="s">
        <v>205</v>
      </c>
      <c r="C251" s="13">
        <v>1</v>
      </c>
      <c r="D251" s="13">
        <v>1</v>
      </c>
      <c r="E251" s="23">
        <v>1</v>
      </c>
    </row>
    <row r="252" spans="1:5" x14ac:dyDescent="0.25">
      <c r="A252" s="192"/>
      <c r="B252" s="12" t="s">
        <v>206</v>
      </c>
      <c r="C252" s="15"/>
      <c r="D252" s="15"/>
      <c r="E252" s="24"/>
    </row>
    <row r="253" spans="1:5" x14ac:dyDescent="0.25">
      <c r="A253" s="192"/>
      <c r="B253" s="12" t="s">
        <v>207</v>
      </c>
      <c r="C253" s="15"/>
      <c r="D253" s="15"/>
      <c r="E253" s="24"/>
    </row>
    <row r="254" spans="1:5" x14ac:dyDescent="0.25">
      <c r="A254" s="192"/>
      <c r="B254" s="12" t="s">
        <v>208</v>
      </c>
      <c r="C254" s="15"/>
      <c r="D254" s="15"/>
      <c r="E254" s="24"/>
    </row>
    <row r="255" spans="1:5" x14ac:dyDescent="0.25">
      <c r="A255" s="192"/>
      <c r="B255" s="12" t="s">
        <v>209</v>
      </c>
      <c r="C255" s="13">
        <v>0</v>
      </c>
      <c r="D255" s="13">
        <v>4</v>
      </c>
      <c r="E255" s="23">
        <v>0</v>
      </c>
    </row>
    <row r="256" spans="1:5" x14ac:dyDescent="0.25">
      <c r="A256" s="192"/>
      <c r="B256" s="12" t="s">
        <v>210</v>
      </c>
      <c r="C256" s="15"/>
      <c r="D256" s="15"/>
      <c r="E256" s="24"/>
    </row>
    <row r="257" spans="1:5" x14ac:dyDescent="0.25">
      <c r="A257" s="192"/>
      <c r="B257" s="12" t="s">
        <v>211</v>
      </c>
      <c r="C257" s="13">
        <v>0</v>
      </c>
      <c r="D257" s="13">
        <v>2</v>
      </c>
      <c r="E257" s="23">
        <v>0</v>
      </c>
    </row>
    <row r="258" spans="1:5" x14ac:dyDescent="0.25">
      <c r="A258" s="192"/>
      <c r="B258" s="12" t="s">
        <v>212</v>
      </c>
      <c r="C258" s="15"/>
      <c r="D258" s="15"/>
      <c r="E258" s="24"/>
    </row>
    <row r="259" spans="1:5" x14ac:dyDescent="0.25">
      <c r="A259" s="192"/>
      <c r="B259" s="12" t="s">
        <v>213</v>
      </c>
      <c r="C259" s="13">
        <v>8</v>
      </c>
      <c r="D259" s="13">
        <v>8</v>
      </c>
      <c r="E259" s="23">
        <v>3</v>
      </c>
    </row>
    <row r="260" spans="1:5" x14ac:dyDescent="0.25">
      <c r="A260" s="192"/>
      <c r="B260" s="12" t="s">
        <v>214</v>
      </c>
      <c r="C260" s="15"/>
      <c r="D260" s="15"/>
      <c r="E260" s="24"/>
    </row>
    <row r="261" spans="1:5" x14ac:dyDescent="0.25">
      <c r="A261" s="192"/>
      <c r="B261" s="12" t="s">
        <v>215</v>
      </c>
      <c r="C261" s="13">
        <v>0</v>
      </c>
      <c r="D261" s="13">
        <v>6</v>
      </c>
      <c r="E261" s="23">
        <v>3</v>
      </c>
    </row>
    <row r="262" spans="1:5" x14ac:dyDescent="0.25">
      <c r="A262" s="192"/>
      <c r="B262" s="12" t="s">
        <v>216</v>
      </c>
      <c r="C262" s="13">
        <v>9</v>
      </c>
      <c r="D262" s="13">
        <v>13</v>
      </c>
      <c r="E262" s="23">
        <v>5</v>
      </c>
    </row>
    <row r="263" spans="1:5" x14ac:dyDescent="0.25">
      <c r="A263" s="192"/>
      <c r="B263" s="12" t="s">
        <v>217</v>
      </c>
      <c r="C263" s="13">
        <v>0</v>
      </c>
      <c r="D263" s="13">
        <v>8</v>
      </c>
      <c r="E263" s="23">
        <v>1</v>
      </c>
    </row>
    <row r="264" spans="1:5" x14ac:dyDescent="0.25">
      <c r="A264" s="192"/>
      <c r="B264" s="12" t="s">
        <v>218</v>
      </c>
      <c r="C264" s="13">
        <v>1</v>
      </c>
      <c r="D264" s="13">
        <v>4</v>
      </c>
      <c r="E264" s="23">
        <v>0</v>
      </c>
    </row>
    <row r="265" spans="1:5" x14ac:dyDescent="0.25">
      <c r="A265" s="192"/>
      <c r="B265" s="12" t="s">
        <v>219</v>
      </c>
      <c r="C265" s="15"/>
      <c r="D265" s="15"/>
      <c r="E265" s="24"/>
    </row>
    <row r="266" spans="1:5" x14ac:dyDescent="0.25">
      <c r="A266" s="192"/>
      <c r="B266" s="12" t="s">
        <v>220</v>
      </c>
      <c r="C266" s="15"/>
      <c r="D266" s="15"/>
      <c r="E266" s="24"/>
    </row>
    <row r="267" spans="1:5" x14ac:dyDescent="0.25">
      <c r="A267" s="192"/>
      <c r="B267" s="12" t="s">
        <v>221</v>
      </c>
      <c r="C267" s="15"/>
      <c r="D267" s="15"/>
      <c r="E267" s="24"/>
    </row>
    <row r="268" spans="1:5" x14ac:dyDescent="0.25">
      <c r="A268" s="192"/>
      <c r="B268" s="12" t="s">
        <v>222</v>
      </c>
      <c r="C268" s="15"/>
      <c r="D268" s="15"/>
      <c r="E268" s="24"/>
    </row>
    <row r="269" spans="1:5" x14ac:dyDescent="0.25">
      <c r="A269" s="192"/>
      <c r="B269" s="12" t="s">
        <v>223</v>
      </c>
      <c r="C269" s="15"/>
      <c r="D269" s="15"/>
      <c r="E269" s="24"/>
    </row>
    <row r="270" spans="1:5" x14ac:dyDescent="0.25">
      <c r="A270" s="193"/>
      <c r="B270" s="12" t="s">
        <v>224</v>
      </c>
      <c r="C270" s="13">
        <v>2</v>
      </c>
      <c r="D270" s="13">
        <v>6</v>
      </c>
      <c r="E270" s="23">
        <v>1</v>
      </c>
    </row>
    <row r="271" spans="1:5" ht="16.7" customHeight="1" x14ac:dyDescent="0.25">
      <c r="A271" s="194" t="s">
        <v>186</v>
      </c>
      <c r="B271" s="195"/>
      <c r="C271" s="25">
        <v>80</v>
      </c>
      <c r="D271" s="25">
        <v>120</v>
      </c>
      <c r="E271" s="26">
        <v>42</v>
      </c>
    </row>
    <row r="272" spans="1:5" ht="16.7" customHeight="1" x14ac:dyDescent="0.25">
      <c r="A272" s="11" t="s">
        <v>225</v>
      </c>
      <c r="B272" s="12" t="s">
        <v>226</v>
      </c>
      <c r="C272" s="13">
        <v>2</v>
      </c>
      <c r="D272" s="13">
        <v>5</v>
      </c>
      <c r="E272" s="23">
        <v>2</v>
      </c>
    </row>
    <row r="273" spans="1:5" ht="16.7" customHeight="1" x14ac:dyDescent="0.25">
      <c r="A273" s="194" t="s">
        <v>186</v>
      </c>
      <c r="B273" s="195"/>
      <c r="C273" s="25">
        <v>2</v>
      </c>
      <c r="D273" s="25">
        <v>5</v>
      </c>
      <c r="E273" s="26">
        <v>2</v>
      </c>
    </row>
    <row r="274" spans="1:5" x14ac:dyDescent="0.25">
      <c r="A274" s="191" t="s">
        <v>227</v>
      </c>
      <c r="B274" s="12" t="s">
        <v>228</v>
      </c>
      <c r="C274" s="13">
        <v>6</v>
      </c>
      <c r="D274" s="13">
        <v>8</v>
      </c>
      <c r="E274" s="23">
        <v>0</v>
      </c>
    </row>
    <row r="275" spans="1:5" x14ac:dyDescent="0.25">
      <c r="A275" s="192"/>
      <c r="B275" s="12" t="s">
        <v>229</v>
      </c>
      <c r="C275" s="13">
        <v>0</v>
      </c>
      <c r="D275" s="13">
        <v>2</v>
      </c>
      <c r="E275" s="23">
        <v>0</v>
      </c>
    </row>
    <row r="276" spans="1:5" x14ac:dyDescent="0.25">
      <c r="A276" s="192"/>
      <c r="B276" s="12" t="s">
        <v>230</v>
      </c>
      <c r="C276" s="15"/>
      <c r="D276" s="15"/>
      <c r="E276" s="24"/>
    </row>
    <row r="277" spans="1:5" x14ac:dyDescent="0.25">
      <c r="A277" s="192"/>
      <c r="B277" s="12" t="s">
        <v>231</v>
      </c>
      <c r="C277" s="13">
        <v>2</v>
      </c>
      <c r="D277" s="13">
        <v>5</v>
      </c>
      <c r="E277" s="23">
        <v>0</v>
      </c>
    </row>
    <row r="278" spans="1:5" x14ac:dyDescent="0.25">
      <c r="A278" s="192"/>
      <c r="B278" s="12" t="s">
        <v>232</v>
      </c>
      <c r="C278" s="15"/>
      <c r="D278" s="15"/>
      <c r="E278" s="24"/>
    </row>
    <row r="279" spans="1:5" x14ac:dyDescent="0.25">
      <c r="A279" s="192"/>
      <c r="B279" s="12" t="s">
        <v>233</v>
      </c>
      <c r="C279" s="15"/>
      <c r="D279" s="15"/>
      <c r="E279" s="24"/>
    </row>
    <row r="280" spans="1:5" x14ac:dyDescent="0.25">
      <c r="A280" s="192"/>
      <c r="B280" s="12" t="s">
        <v>234</v>
      </c>
      <c r="C280" s="15"/>
      <c r="D280" s="15"/>
      <c r="E280" s="24"/>
    </row>
    <row r="281" spans="1:5" x14ac:dyDescent="0.25">
      <c r="A281" s="192"/>
      <c r="B281" s="12" t="s">
        <v>235</v>
      </c>
      <c r="C281" s="15"/>
      <c r="D281" s="15"/>
      <c r="E281" s="24"/>
    </row>
    <row r="282" spans="1:5" x14ac:dyDescent="0.25">
      <c r="A282" s="193"/>
      <c r="B282" s="12" t="s">
        <v>236</v>
      </c>
      <c r="C282" s="13">
        <v>0</v>
      </c>
      <c r="D282" s="13">
        <v>1</v>
      </c>
      <c r="E282" s="23">
        <v>0</v>
      </c>
    </row>
    <row r="283" spans="1:5" ht="16.7" customHeight="1" x14ac:dyDescent="0.25">
      <c r="A283" s="194" t="s">
        <v>186</v>
      </c>
      <c r="B283" s="195"/>
      <c r="C283" s="25">
        <v>8</v>
      </c>
      <c r="D283" s="25">
        <v>16</v>
      </c>
      <c r="E283" s="26">
        <v>0</v>
      </c>
    </row>
    <row r="284" spans="1:5" x14ac:dyDescent="0.25">
      <c r="A284" s="191" t="s">
        <v>237</v>
      </c>
      <c r="B284" s="12" t="s">
        <v>238</v>
      </c>
      <c r="C284" s="15"/>
      <c r="D284" s="15"/>
      <c r="E284" s="24"/>
    </row>
    <row r="285" spans="1:5" x14ac:dyDescent="0.25">
      <c r="A285" s="192"/>
      <c r="B285" s="12" t="s">
        <v>239</v>
      </c>
      <c r="C285" s="15"/>
      <c r="D285" s="15"/>
      <c r="E285" s="24"/>
    </row>
    <row r="286" spans="1:5" x14ac:dyDescent="0.25">
      <c r="A286" s="193"/>
      <c r="B286" s="12" t="s">
        <v>188</v>
      </c>
      <c r="C286" s="15"/>
      <c r="D286" s="15"/>
      <c r="E286" s="24"/>
    </row>
    <row r="287" spans="1:5" ht="16.7" customHeight="1" x14ac:dyDescent="0.25">
      <c r="A287" s="194" t="s">
        <v>186</v>
      </c>
      <c r="B287" s="195"/>
      <c r="C287" s="27"/>
      <c r="D287" s="27"/>
      <c r="E287" s="28"/>
    </row>
    <row r="288" spans="1:5" x14ac:dyDescent="0.25">
      <c r="A288" s="191" t="s">
        <v>240</v>
      </c>
      <c r="B288" s="12" t="s">
        <v>241</v>
      </c>
      <c r="C288" s="13">
        <v>3</v>
      </c>
      <c r="D288" s="13">
        <v>5</v>
      </c>
      <c r="E288" s="23">
        <v>0</v>
      </c>
    </row>
    <row r="289" spans="1:5" x14ac:dyDescent="0.25">
      <c r="A289" s="192"/>
      <c r="B289" s="12" t="s">
        <v>242</v>
      </c>
      <c r="C289" s="15"/>
      <c r="D289" s="15"/>
      <c r="E289" s="24"/>
    </row>
    <row r="290" spans="1:5" x14ac:dyDescent="0.25">
      <c r="A290" s="192"/>
      <c r="B290" s="12" t="s">
        <v>243</v>
      </c>
      <c r="C290" s="13">
        <v>1</v>
      </c>
      <c r="D290" s="13">
        <v>1</v>
      </c>
      <c r="E290" s="23">
        <v>0</v>
      </c>
    </row>
    <row r="291" spans="1:5" x14ac:dyDescent="0.25">
      <c r="A291" s="192"/>
      <c r="B291" s="12" t="s">
        <v>244</v>
      </c>
      <c r="C291" s="13">
        <v>5</v>
      </c>
      <c r="D291" s="13">
        <v>2</v>
      </c>
      <c r="E291" s="23">
        <v>0</v>
      </c>
    </row>
    <row r="292" spans="1:5" x14ac:dyDescent="0.25">
      <c r="A292" s="192"/>
      <c r="B292" s="12" t="s">
        <v>245</v>
      </c>
      <c r="C292" s="15"/>
      <c r="D292" s="15"/>
      <c r="E292" s="24"/>
    </row>
    <row r="293" spans="1:5" x14ac:dyDescent="0.25">
      <c r="A293" s="192"/>
      <c r="B293" s="12" t="s">
        <v>246</v>
      </c>
      <c r="C293" s="13">
        <v>0</v>
      </c>
      <c r="D293" s="13">
        <v>3</v>
      </c>
      <c r="E293" s="23">
        <v>0</v>
      </c>
    </row>
    <row r="294" spans="1:5" x14ac:dyDescent="0.25">
      <c r="A294" s="192"/>
      <c r="B294" s="12" t="s">
        <v>247</v>
      </c>
      <c r="C294" s="13">
        <v>3</v>
      </c>
      <c r="D294" s="13">
        <v>3</v>
      </c>
      <c r="E294" s="23">
        <v>0</v>
      </c>
    </row>
    <row r="295" spans="1:5" x14ac:dyDescent="0.25">
      <c r="A295" s="192"/>
      <c r="B295" s="12" t="s">
        <v>248</v>
      </c>
      <c r="C295" s="15"/>
      <c r="D295" s="15"/>
      <c r="E295" s="24"/>
    </row>
    <row r="296" spans="1:5" x14ac:dyDescent="0.25">
      <c r="A296" s="192"/>
      <c r="B296" s="12" t="s">
        <v>249</v>
      </c>
      <c r="C296" s="13">
        <v>8</v>
      </c>
      <c r="D296" s="13">
        <v>32</v>
      </c>
      <c r="E296" s="23">
        <v>0</v>
      </c>
    </row>
    <row r="297" spans="1:5" x14ac:dyDescent="0.25">
      <c r="A297" s="192"/>
      <c r="B297" s="12" t="s">
        <v>250</v>
      </c>
      <c r="C297" s="15"/>
      <c r="D297" s="15"/>
      <c r="E297" s="24"/>
    </row>
    <row r="298" spans="1:5" x14ac:dyDescent="0.25">
      <c r="A298" s="193"/>
      <c r="B298" s="12" t="s">
        <v>251</v>
      </c>
      <c r="C298" s="15"/>
      <c r="D298" s="15"/>
      <c r="E298" s="24"/>
    </row>
    <row r="299" spans="1:5" ht="16.7" customHeight="1" x14ac:dyDescent="0.25">
      <c r="A299" s="194" t="s">
        <v>186</v>
      </c>
      <c r="B299" s="195"/>
      <c r="C299" s="25">
        <v>20</v>
      </c>
      <c r="D299" s="25">
        <v>46</v>
      </c>
      <c r="E299" s="26">
        <v>0</v>
      </c>
    </row>
    <row r="300" spans="1:5" x14ac:dyDescent="0.25">
      <c r="A300" s="191" t="s">
        <v>252</v>
      </c>
      <c r="B300" s="12" t="s">
        <v>253</v>
      </c>
      <c r="C300" s="13">
        <v>43</v>
      </c>
      <c r="D300" s="13">
        <v>65</v>
      </c>
      <c r="E300" s="23">
        <v>8</v>
      </c>
    </row>
    <row r="301" spans="1:5" x14ac:dyDescent="0.25">
      <c r="A301" s="192"/>
      <c r="B301" s="12" t="s">
        <v>254</v>
      </c>
      <c r="C301" s="15"/>
      <c r="D301" s="15"/>
      <c r="E301" s="24"/>
    </row>
    <row r="302" spans="1:5" x14ac:dyDescent="0.25">
      <c r="A302" s="193"/>
      <c r="B302" s="12" t="s">
        <v>255</v>
      </c>
      <c r="C302" s="13">
        <v>3</v>
      </c>
      <c r="D302" s="13">
        <v>3</v>
      </c>
      <c r="E302" s="23">
        <v>0</v>
      </c>
    </row>
    <row r="303" spans="1:5" ht="16.7" customHeight="1" x14ac:dyDescent="0.25">
      <c r="A303" s="194" t="s">
        <v>186</v>
      </c>
      <c r="B303" s="195"/>
      <c r="C303" s="25">
        <v>46</v>
      </c>
      <c r="D303" s="25">
        <v>68</v>
      </c>
      <c r="E303" s="26">
        <v>8</v>
      </c>
    </row>
    <row r="304" spans="1:5" x14ac:dyDescent="0.25">
      <c r="A304" s="191" t="s">
        <v>256</v>
      </c>
      <c r="B304" s="12" t="s">
        <v>257</v>
      </c>
      <c r="C304" s="15"/>
      <c r="D304" s="15"/>
      <c r="E304" s="24"/>
    </row>
    <row r="305" spans="1:5" x14ac:dyDescent="0.25">
      <c r="A305" s="192"/>
      <c r="B305" s="12" t="s">
        <v>258</v>
      </c>
      <c r="C305" s="15"/>
      <c r="D305" s="15"/>
      <c r="E305" s="24"/>
    </row>
    <row r="306" spans="1:5" x14ac:dyDescent="0.25">
      <c r="A306" s="193"/>
      <c r="B306" s="12" t="s">
        <v>259</v>
      </c>
      <c r="C306" s="13">
        <v>5</v>
      </c>
      <c r="D306" s="13">
        <v>6</v>
      </c>
      <c r="E306" s="23">
        <v>0</v>
      </c>
    </row>
    <row r="307" spans="1:5" ht="16.7" customHeight="1" x14ac:dyDescent="0.25">
      <c r="A307" s="194" t="s">
        <v>186</v>
      </c>
      <c r="B307" s="195"/>
      <c r="C307" s="25">
        <v>5</v>
      </c>
      <c r="D307" s="25">
        <v>6</v>
      </c>
      <c r="E307" s="26">
        <v>0</v>
      </c>
    </row>
    <row r="308" spans="1:5" x14ac:dyDescent="0.25">
      <c r="A308" s="191" t="s">
        <v>260</v>
      </c>
      <c r="B308" s="12" t="s">
        <v>261</v>
      </c>
      <c r="C308" s="15"/>
      <c r="D308" s="15"/>
      <c r="E308" s="24"/>
    </row>
    <row r="309" spans="1:5" x14ac:dyDescent="0.25">
      <c r="A309" s="192"/>
      <c r="B309" s="12" t="s">
        <v>262</v>
      </c>
      <c r="C309" s="13">
        <v>16</v>
      </c>
      <c r="D309" s="13">
        <v>3</v>
      </c>
      <c r="E309" s="23">
        <v>0</v>
      </c>
    </row>
    <row r="310" spans="1:5" x14ac:dyDescent="0.25">
      <c r="A310" s="192"/>
      <c r="B310" s="12" t="s">
        <v>263</v>
      </c>
      <c r="C310" s="13">
        <v>7</v>
      </c>
      <c r="D310" s="13">
        <v>0</v>
      </c>
      <c r="E310" s="23">
        <v>0</v>
      </c>
    </row>
    <row r="311" spans="1:5" x14ac:dyDescent="0.25">
      <c r="A311" s="192"/>
      <c r="B311" s="12" t="s">
        <v>264</v>
      </c>
      <c r="C311" s="13">
        <v>3</v>
      </c>
      <c r="D311" s="13">
        <v>2</v>
      </c>
      <c r="E311" s="23">
        <v>0</v>
      </c>
    </row>
    <row r="312" spans="1:5" x14ac:dyDescent="0.25">
      <c r="A312" s="192"/>
      <c r="B312" s="12" t="s">
        <v>253</v>
      </c>
      <c r="C312" s="15"/>
      <c r="D312" s="15"/>
      <c r="E312" s="24"/>
    </row>
    <row r="313" spans="1:5" x14ac:dyDescent="0.25">
      <c r="A313" s="192"/>
      <c r="B313" s="12" t="s">
        <v>265</v>
      </c>
      <c r="C313" s="15"/>
      <c r="D313" s="15"/>
      <c r="E313" s="24"/>
    </row>
    <row r="314" spans="1:5" x14ac:dyDescent="0.25">
      <c r="A314" s="192"/>
      <c r="B314" s="12" t="s">
        <v>266</v>
      </c>
      <c r="C314" s="15"/>
      <c r="D314" s="15"/>
      <c r="E314" s="24"/>
    </row>
    <row r="315" spans="1:5" x14ac:dyDescent="0.25">
      <c r="A315" s="192"/>
      <c r="B315" s="12" t="s">
        <v>267</v>
      </c>
      <c r="C315" s="13">
        <v>24</v>
      </c>
      <c r="D315" s="13">
        <v>28</v>
      </c>
      <c r="E315" s="23">
        <v>0</v>
      </c>
    </row>
    <row r="316" spans="1:5" x14ac:dyDescent="0.25">
      <c r="A316" s="192"/>
      <c r="B316" s="12" t="s">
        <v>268</v>
      </c>
      <c r="C316" s="13">
        <v>1</v>
      </c>
      <c r="D316" s="13">
        <v>1</v>
      </c>
      <c r="E316" s="23">
        <v>0</v>
      </c>
    </row>
    <row r="317" spans="1:5" x14ac:dyDescent="0.25">
      <c r="A317" s="192"/>
      <c r="B317" s="12" t="s">
        <v>269</v>
      </c>
      <c r="C317" s="15"/>
      <c r="D317" s="15"/>
      <c r="E317" s="24"/>
    </row>
    <row r="318" spans="1:5" x14ac:dyDescent="0.25">
      <c r="A318" s="192"/>
      <c r="B318" s="12" t="s">
        <v>270</v>
      </c>
      <c r="C318" s="15"/>
      <c r="D318" s="15"/>
      <c r="E318" s="24"/>
    </row>
    <row r="319" spans="1:5" x14ac:dyDescent="0.25">
      <c r="A319" s="192"/>
      <c r="B319" s="12" t="s">
        <v>271</v>
      </c>
      <c r="C319" s="15"/>
      <c r="D319" s="15"/>
      <c r="E319" s="24"/>
    </row>
    <row r="320" spans="1:5" x14ac:dyDescent="0.25">
      <c r="A320" s="193"/>
      <c r="B320" s="12" t="s">
        <v>272</v>
      </c>
      <c r="C320" s="15"/>
      <c r="D320" s="15"/>
      <c r="E320" s="24"/>
    </row>
    <row r="321" spans="1:5" ht="16.7" customHeight="1" x14ac:dyDescent="0.25">
      <c r="A321" s="194" t="s">
        <v>186</v>
      </c>
      <c r="B321" s="195"/>
      <c r="C321" s="25">
        <v>51</v>
      </c>
      <c r="D321" s="25">
        <v>34</v>
      </c>
      <c r="E321" s="26">
        <v>0</v>
      </c>
    </row>
    <row r="322" spans="1:5" x14ac:dyDescent="0.25">
      <c r="A322" s="191" t="s">
        <v>273</v>
      </c>
      <c r="B322" s="12" t="s">
        <v>274</v>
      </c>
      <c r="C322" s="13">
        <v>4</v>
      </c>
      <c r="D322" s="13">
        <v>3</v>
      </c>
      <c r="E322" s="23">
        <v>0</v>
      </c>
    </row>
    <row r="323" spans="1:5" x14ac:dyDescent="0.25">
      <c r="A323" s="192"/>
      <c r="B323" s="12" t="s">
        <v>275</v>
      </c>
      <c r="C323" s="13">
        <v>21</v>
      </c>
      <c r="D323" s="13">
        <v>29</v>
      </c>
      <c r="E323" s="23">
        <v>4</v>
      </c>
    </row>
    <row r="324" spans="1:5" x14ac:dyDescent="0.25">
      <c r="A324" s="192"/>
      <c r="B324" s="12" t="s">
        <v>198</v>
      </c>
      <c r="C324" s="13">
        <v>1</v>
      </c>
      <c r="D324" s="13">
        <v>1</v>
      </c>
      <c r="E324" s="23">
        <v>1</v>
      </c>
    </row>
    <row r="325" spans="1:5" x14ac:dyDescent="0.25">
      <c r="A325" s="192"/>
      <c r="B325" s="12" t="s">
        <v>199</v>
      </c>
      <c r="C325" s="13">
        <v>63</v>
      </c>
      <c r="D325" s="13">
        <v>98</v>
      </c>
      <c r="E325" s="23">
        <v>11</v>
      </c>
    </row>
    <row r="326" spans="1:5" x14ac:dyDescent="0.25">
      <c r="A326" s="192"/>
      <c r="B326" s="12" t="s">
        <v>200</v>
      </c>
      <c r="C326" s="13">
        <v>3</v>
      </c>
      <c r="D326" s="13">
        <v>10</v>
      </c>
      <c r="E326" s="23">
        <v>0</v>
      </c>
    </row>
    <row r="327" spans="1:5" x14ac:dyDescent="0.25">
      <c r="A327" s="192"/>
      <c r="B327" s="12" t="s">
        <v>201</v>
      </c>
      <c r="C327" s="13">
        <v>23</v>
      </c>
      <c r="D327" s="13">
        <v>39</v>
      </c>
      <c r="E327" s="23">
        <v>9</v>
      </c>
    </row>
    <row r="328" spans="1:5" x14ac:dyDescent="0.25">
      <c r="A328" s="192"/>
      <c r="B328" s="12" t="s">
        <v>276</v>
      </c>
      <c r="C328" s="15"/>
      <c r="D328" s="15"/>
      <c r="E328" s="24"/>
    </row>
    <row r="329" spans="1:5" x14ac:dyDescent="0.25">
      <c r="A329" s="192"/>
      <c r="B329" s="12" t="s">
        <v>277</v>
      </c>
      <c r="C329" s="13">
        <v>4</v>
      </c>
      <c r="D329" s="13">
        <v>3</v>
      </c>
      <c r="E329" s="23">
        <v>0</v>
      </c>
    </row>
    <row r="330" spans="1:5" x14ac:dyDescent="0.25">
      <c r="A330" s="192"/>
      <c r="B330" s="12" t="s">
        <v>278</v>
      </c>
      <c r="C330" s="13">
        <v>1</v>
      </c>
      <c r="D330" s="13">
        <v>3</v>
      </c>
      <c r="E330" s="23">
        <v>0</v>
      </c>
    </row>
    <row r="331" spans="1:5" x14ac:dyDescent="0.25">
      <c r="A331" s="192"/>
      <c r="B331" s="12" t="s">
        <v>208</v>
      </c>
      <c r="C331" s="15"/>
      <c r="D331" s="15"/>
      <c r="E331" s="24"/>
    </row>
    <row r="332" spans="1:5" x14ac:dyDescent="0.25">
      <c r="A332" s="192"/>
      <c r="B332" s="12" t="s">
        <v>279</v>
      </c>
      <c r="C332" s="13">
        <v>1</v>
      </c>
      <c r="D332" s="13">
        <v>1</v>
      </c>
      <c r="E332" s="23">
        <v>1</v>
      </c>
    </row>
    <row r="333" spans="1:5" x14ac:dyDescent="0.25">
      <c r="A333" s="192"/>
      <c r="B333" s="12" t="s">
        <v>211</v>
      </c>
      <c r="C333" s="15"/>
      <c r="D333" s="15"/>
      <c r="E333" s="24"/>
    </row>
    <row r="334" spans="1:5" x14ac:dyDescent="0.25">
      <c r="A334" s="192"/>
      <c r="B334" s="12" t="s">
        <v>212</v>
      </c>
      <c r="C334" s="15"/>
      <c r="D334" s="15"/>
      <c r="E334" s="24"/>
    </row>
    <row r="335" spans="1:5" x14ac:dyDescent="0.25">
      <c r="A335" s="192"/>
      <c r="B335" s="12" t="s">
        <v>280</v>
      </c>
      <c r="C335" s="13">
        <v>230</v>
      </c>
      <c r="D335" s="13">
        <v>161</v>
      </c>
      <c r="E335" s="23">
        <v>170</v>
      </c>
    </row>
    <row r="336" spans="1:5" x14ac:dyDescent="0.25">
      <c r="A336" s="192"/>
      <c r="B336" s="12" t="s">
        <v>281</v>
      </c>
      <c r="C336" s="13">
        <v>617</v>
      </c>
      <c r="D336" s="13">
        <v>1206</v>
      </c>
      <c r="E336" s="23">
        <v>0</v>
      </c>
    </row>
    <row r="337" spans="1:5" x14ac:dyDescent="0.25">
      <c r="A337" s="192"/>
      <c r="B337" s="12" t="s">
        <v>282</v>
      </c>
      <c r="C337" s="13">
        <v>45</v>
      </c>
      <c r="D337" s="13">
        <v>38</v>
      </c>
      <c r="E337" s="23">
        <v>17</v>
      </c>
    </row>
    <row r="338" spans="1:5" x14ac:dyDescent="0.25">
      <c r="A338" s="192"/>
      <c r="B338" s="12" t="s">
        <v>216</v>
      </c>
      <c r="C338" s="15"/>
      <c r="D338" s="15"/>
      <c r="E338" s="24"/>
    </row>
    <row r="339" spans="1:5" x14ac:dyDescent="0.25">
      <c r="A339" s="192"/>
      <c r="B339" s="12" t="s">
        <v>283</v>
      </c>
      <c r="C339" s="13">
        <v>1</v>
      </c>
      <c r="D339" s="13">
        <v>1</v>
      </c>
      <c r="E339" s="23">
        <v>1</v>
      </c>
    </row>
    <row r="340" spans="1:5" x14ac:dyDescent="0.25">
      <c r="A340" s="192"/>
      <c r="B340" s="12" t="s">
        <v>284</v>
      </c>
      <c r="C340" s="13">
        <v>3</v>
      </c>
      <c r="D340" s="13">
        <v>3</v>
      </c>
      <c r="E340" s="23">
        <v>2</v>
      </c>
    </row>
    <row r="341" spans="1:5" x14ac:dyDescent="0.25">
      <c r="A341" s="192"/>
      <c r="B341" s="12" t="s">
        <v>285</v>
      </c>
      <c r="C341" s="13">
        <v>12</v>
      </c>
      <c r="D341" s="13">
        <v>23</v>
      </c>
      <c r="E341" s="23">
        <v>11</v>
      </c>
    </row>
    <row r="342" spans="1:5" x14ac:dyDescent="0.25">
      <c r="A342" s="192"/>
      <c r="B342" s="12" t="s">
        <v>221</v>
      </c>
      <c r="C342" s="13">
        <v>1</v>
      </c>
      <c r="D342" s="13">
        <v>1</v>
      </c>
      <c r="E342" s="23">
        <v>0</v>
      </c>
    </row>
    <row r="343" spans="1:5" x14ac:dyDescent="0.25">
      <c r="A343" s="193"/>
      <c r="B343" s="12" t="s">
        <v>224</v>
      </c>
      <c r="C343" s="13">
        <v>217</v>
      </c>
      <c r="D343" s="13">
        <v>428</v>
      </c>
      <c r="E343" s="23">
        <v>16</v>
      </c>
    </row>
    <row r="344" spans="1:5" ht="16.7" customHeight="1" x14ac:dyDescent="0.25">
      <c r="A344" s="194" t="s">
        <v>186</v>
      </c>
      <c r="B344" s="195"/>
      <c r="C344" s="29">
        <v>1247</v>
      </c>
      <c r="D344" s="29">
        <v>2048</v>
      </c>
      <c r="E344" s="30">
        <v>243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2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938</v>
      </c>
      <c r="G2" s="100" t="s">
        <v>906</v>
      </c>
      <c r="H2" s="100" t="s">
        <v>933</v>
      </c>
      <c r="I2" s="100" t="s">
        <v>905</v>
      </c>
      <c r="J2" s="100" t="s">
        <v>905</v>
      </c>
      <c r="K2" s="100" t="s">
        <v>905</v>
      </c>
      <c r="L2" s="100" t="s">
        <v>909</v>
      </c>
      <c r="M2" s="100" t="s">
        <v>905</v>
      </c>
      <c r="N2" s="100" t="s">
        <v>905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474</v>
      </c>
      <c r="AE2" s="100" t="s">
        <v>845</v>
      </c>
      <c r="AF2" s="100" t="s">
        <v>748</v>
      </c>
      <c r="AI2" s="100" t="s">
        <v>174</v>
      </c>
      <c r="AL2" s="100" t="s">
        <v>473</v>
      </c>
      <c r="AM2" s="100" t="s">
        <v>473</v>
      </c>
      <c r="AN2" s="100" t="s">
        <v>474</v>
      </c>
      <c r="AO2" s="100" t="s">
        <v>474</v>
      </c>
      <c r="AV2" s="100" t="s">
        <v>473</v>
      </c>
      <c r="AW2" s="100" t="s">
        <v>845</v>
      </c>
      <c r="AX2" s="100" t="s">
        <v>845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845</v>
      </c>
      <c r="G3" s="100" t="s">
        <v>920</v>
      </c>
      <c r="H3" s="100" t="s">
        <v>906</v>
      </c>
      <c r="I3" s="100" t="s">
        <v>906</v>
      </c>
      <c r="J3" s="100" t="s">
        <v>907</v>
      </c>
      <c r="K3" s="100" t="s">
        <v>907</v>
      </c>
      <c r="L3" s="100" t="s">
        <v>639</v>
      </c>
      <c r="N3" s="100" t="s">
        <v>921</v>
      </c>
      <c r="O3" s="100" t="s">
        <v>906</v>
      </c>
      <c r="P3" s="100" t="s">
        <v>955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475</v>
      </c>
      <c r="AE3" s="100" t="s">
        <v>846</v>
      </c>
      <c r="AF3" s="100" t="s">
        <v>855</v>
      </c>
      <c r="AI3" s="100" t="s">
        <v>175</v>
      </c>
      <c r="AL3" s="100" t="s">
        <v>474</v>
      </c>
      <c r="AM3" s="100" t="s">
        <v>474</v>
      </c>
      <c r="AN3" s="100" t="s">
        <v>475</v>
      </c>
      <c r="AO3" s="100" t="s">
        <v>475</v>
      </c>
      <c r="AV3" s="100" t="s">
        <v>474</v>
      </c>
      <c r="AW3" s="100" t="s">
        <v>846</v>
      </c>
      <c r="AX3" s="100" t="s">
        <v>846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907</v>
      </c>
      <c r="F4" s="100" t="s">
        <v>919</v>
      </c>
      <c r="G4" s="100" t="s">
        <v>923</v>
      </c>
      <c r="H4" s="100" t="s">
        <v>907</v>
      </c>
      <c r="I4" s="100" t="s">
        <v>907</v>
      </c>
      <c r="J4" s="100" t="s">
        <v>913</v>
      </c>
      <c r="K4" s="100" t="s">
        <v>909</v>
      </c>
      <c r="N4" s="100" t="s">
        <v>922</v>
      </c>
      <c r="O4" s="100" t="s">
        <v>907</v>
      </c>
      <c r="Q4" s="100" t="s">
        <v>955</v>
      </c>
      <c r="R4" s="100" t="s">
        <v>705</v>
      </c>
      <c r="S4" s="100" t="s">
        <v>951</v>
      </c>
      <c r="T4" s="100" t="s">
        <v>952</v>
      </c>
      <c r="U4" s="100" t="s">
        <v>705</v>
      </c>
      <c r="V4" s="100" t="s">
        <v>27</v>
      </c>
      <c r="W4" s="100" t="s">
        <v>1035</v>
      </c>
      <c r="AD4" s="100" t="s">
        <v>477</v>
      </c>
      <c r="AE4" s="100" t="s">
        <v>848</v>
      </c>
      <c r="AF4" s="100" t="s">
        <v>856</v>
      </c>
      <c r="AI4" s="100" t="s">
        <v>176</v>
      </c>
      <c r="AL4" s="100" t="s">
        <v>475</v>
      </c>
      <c r="AM4" s="100" t="s">
        <v>475</v>
      </c>
      <c r="AN4" s="100" t="s">
        <v>477</v>
      </c>
      <c r="AO4" s="100" t="s">
        <v>476</v>
      </c>
      <c r="AV4" s="100" t="s">
        <v>475</v>
      </c>
      <c r="AW4" s="100" t="s">
        <v>848</v>
      </c>
      <c r="AX4" s="100" t="s">
        <v>848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913</v>
      </c>
      <c r="E5" s="100" t="s">
        <v>909</v>
      </c>
      <c r="F5" s="100" t="s">
        <v>921</v>
      </c>
      <c r="G5" s="100" t="s">
        <v>105</v>
      </c>
      <c r="H5" s="100" t="s">
        <v>639</v>
      </c>
      <c r="I5" s="100" t="s">
        <v>913</v>
      </c>
      <c r="J5" s="100" t="s">
        <v>639</v>
      </c>
      <c r="K5" s="100" t="s">
        <v>918</v>
      </c>
      <c r="O5" s="100" t="s">
        <v>913</v>
      </c>
      <c r="R5" s="100" t="s">
        <v>706</v>
      </c>
      <c r="S5" s="100" t="s">
        <v>955</v>
      </c>
      <c r="T5" s="100" t="s">
        <v>953</v>
      </c>
      <c r="U5" s="100" t="s">
        <v>706</v>
      </c>
      <c r="V5" s="100" t="s">
        <v>29</v>
      </c>
      <c r="AD5" s="100" t="s">
        <v>478</v>
      </c>
      <c r="AE5" s="100" t="s">
        <v>849</v>
      </c>
      <c r="AF5" s="100" t="s">
        <v>694</v>
      </c>
      <c r="AI5" s="100" t="s">
        <v>177</v>
      </c>
      <c r="AL5" s="100" t="s">
        <v>477</v>
      </c>
      <c r="AM5" s="100" t="s">
        <v>476</v>
      </c>
      <c r="AN5" s="100" t="s">
        <v>478</v>
      </c>
      <c r="AO5" s="100" t="s">
        <v>477</v>
      </c>
      <c r="AV5" s="100" t="s">
        <v>476</v>
      </c>
      <c r="AW5" s="100" t="s">
        <v>456</v>
      </c>
      <c r="AX5" s="100" t="s">
        <v>456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639</v>
      </c>
      <c r="E6" s="100" t="s">
        <v>639</v>
      </c>
      <c r="F6" s="100" t="s">
        <v>922</v>
      </c>
      <c r="H6" s="100" t="s">
        <v>918</v>
      </c>
      <c r="I6" s="100" t="s">
        <v>639</v>
      </c>
      <c r="J6" s="100" t="s">
        <v>920</v>
      </c>
      <c r="K6" s="100" t="s">
        <v>919</v>
      </c>
      <c r="O6" s="100" t="s">
        <v>639</v>
      </c>
      <c r="R6" s="100" t="s">
        <v>707</v>
      </c>
      <c r="T6" s="100" t="s">
        <v>954</v>
      </c>
      <c r="U6" s="100" t="s">
        <v>761</v>
      </c>
      <c r="AD6" s="100" t="s">
        <v>479</v>
      </c>
      <c r="AI6" s="100" t="s">
        <v>178</v>
      </c>
      <c r="AL6" s="100" t="s">
        <v>478</v>
      </c>
      <c r="AM6" s="100" t="s">
        <v>477</v>
      </c>
      <c r="AO6" s="100" t="s">
        <v>478</v>
      </c>
      <c r="AV6" s="100" t="s">
        <v>477</v>
      </c>
      <c r="AW6" s="100" t="s">
        <v>849</v>
      </c>
      <c r="AX6" s="100" t="s">
        <v>849</v>
      </c>
    </row>
    <row r="7" spans="1:50" x14ac:dyDescent="0.2">
      <c r="B7" s="100" t="s">
        <v>105</v>
      </c>
      <c r="C7" s="100" t="s">
        <v>1014</v>
      </c>
      <c r="D7" s="100" t="s">
        <v>915</v>
      </c>
      <c r="E7" s="100" t="s">
        <v>918</v>
      </c>
      <c r="F7" s="100" t="s">
        <v>105</v>
      </c>
      <c r="H7" s="100" t="s">
        <v>919</v>
      </c>
      <c r="I7" s="100" t="s">
        <v>920</v>
      </c>
      <c r="J7" s="100" t="s">
        <v>923</v>
      </c>
      <c r="O7" s="100" t="s">
        <v>919</v>
      </c>
      <c r="R7" s="100" t="s">
        <v>708</v>
      </c>
      <c r="T7" s="100" t="s">
        <v>955</v>
      </c>
      <c r="AI7" s="100" t="s">
        <v>180</v>
      </c>
      <c r="AL7" s="100" t="s">
        <v>479</v>
      </c>
      <c r="AM7" s="100" t="s">
        <v>478</v>
      </c>
      <c r="AV7" s="100" t="s">
        <v>478</v>
      </c>
    </row>
    <row r="8" spans="1:50" x14ac:dyDescent="0.2">
      <c r="C8" s="100" t="s">
        <v>253</v>
      </c>
      <c r="D8" s="100" t="s">
        <v>920</v>
      </c>
      <c r="E8" s="100" t="s">
        <v>919</v>
      </c>
      <c r="H8" s="100" t="s">
        <v>920</v>
      </c>
      <c r="I8" s="100" t="s">
        <v>923</v>
      </c>
      <c r="J8" s="100" t="s">
        <v>925</v>
      </c>
      <c r="O8" s="100" t="s">
        <v>920</v>
      </c>
      <c r="R8" s="100" t="s">
        <v>709</v>
      </c>
      <c r="AI8" s="100" t="s">
        <v>181</v>
      </c>
    </row>
    <row r="9" spans="1:50" x14ac:dyDescent="0.2">
      <c r="C9" s="100" t="s">
        <v>1015</v>
      </c>
      <c r="D9" s="100" t="s">
        <v>921</v>
      </c>
      <c r="E9" s="100" t="s">
        <v>923</v>
      </c>
      <c r="H9" s="100" t="s">
        <v>923</v>
      </c>
      <c r="I9" s="100" t="s">
        <v>925</v>
      </c>
      <c r="J9" s="100" t="s">
        <v>105</v>
      </c>
      <c r="O9" s="100" t="s">
        <v>923</v>
      </c>
      <c r="R9" s="100" t="s">
        <v>710</v>
      </c>
      <c r="AI9" s="100" t="s">
        <v>182</v>
      </c>
    </row>
    <row r="10" spans="1:50" x14ac:dyDescent="0.2">
      <c r="C10" s="100" t="s">
        <v>260</v>
      </c>
      <c r="D10" s="100" t="s">
        <v>923</v>
      </c>
      <c r="E10" s="100" t="s">
        <v>925</v>
      </c>
      <c r="H10" s="100" t="s">
        <v>925</v>
      </c>
      <c r="I10" s="100" t="s">
        <v>929</v>
      </c>
      <c r="O10" s="100" t="s">
        <v>925</v>
      </c>
      <c r="R10" s="100" t="s">
        <v>712</v>
      </c>
      <c r="AI10" s="100" t="s">
        <v>184</v>
      </c>
    </row>
    <row r="11" spans="1:50" x14ac:dyDescent="0.2">
      <c r="C11" s="100" t="s">
        <v>273</v>
      </c>
      <c r="D11" s="100" t="s">
        <v>929</v>
      </c>
      <c r="E11" s="100" t="s">
        <v>928</v>
      </c>
      <c r="H11" s="100" t="s">
        <v>105</v>
      </c>
      <c r="I11" s="100" t="s">
        <v>105</v>
      </c>
      <c r="O11" s="100" t="s">
        <v>105</v>
      </c>
      <c r="AI11" s="100" t="s">
        <v>105</v>
      </c>
    </row>
    <row r="12" spans="1:50" x14ac:dyDescent="0.2">
      <c r="D12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439</v>
      </c>
      <c r="D4" s="94">
        <f>SUM(DatosViolenciaGénero!D52:D58)</f>
        <v>221</v>
      </c>
    </row>
    <row r="5" spans="2:4" x14ac:dyDescent="0.2">
      <c r="B5" s="93" t="s">
        <v>907</v>
      </c>
      <c r="C5" s="94">
        <f>SUM(DatosViolenciaGénero!C59:C62)</f>
        <v>6</v>
      </c>
      <c r="D5" s="94">
        <f>SUM(DatosViolenciaGénero!D59:D62)</f>
        <v>119</v>
      </c>
    </row>
    <row r="6" spans="2:4" ht="12.75" customHeight="1" x14ac:dyDescent="0.2">
      <c r="B6" s="93" t="s">
        <v>951</v>
      </c>
      <c r="C6" s="94">
        <f>DatosViolenciaGénero!C63</f>
        <v>2</v>
      </c>
      <c r="D6" s="94">
        <f>DatosViolenciaGénero!D63</f>
        <v>0</v>
      </c>
    </row>
    <row r="7" spans="2:4" ht="12.75" customHeight="1" x14ac:dyDescent="0.2">
      <c r="B7" s="93" t="s">
        <v>952</v>
      </c>
      <c r="C7" s="94">
        <f>SUM(DatosViolenciaGénero!C64:C66)</f>
        <v>0</v>
      </c>
      <c r="D7" s="94">
        <f>SUM(DatosViolenciaGénero!D64:D66)</f>
        <v>1</v>
      </c>
    </row>
    <row r="8" spans="2:4" ht="12.75" customHeight="1" x14ac:dyDescent="0.2">
      <c r="B8" s="93" t="s">
        <v>953</v>
      </c>
      <c r="C8" s="94">
        <f>DatosViolenciaGénero!C71</f>
        <v>0</v>
      </c>
      <c r="D8" s="94">
        <f>DatosViolenciaGénero!D71</f>
        <v>2</v>
      </c>
    </row>
    <row r="9" spans="2:4" ht="12.75" customHeight="1" x14ac:dyDescent="0.2">
      <c r="B9" s="93" t="s">
        <v>954</v>
      </c>
      <c r="C9" s="94">
        <f>DatosViolenciaGénero!C67</f>
        <v>0</v>
      </c>
      <c r="D9" s="94">
        <f>DatosViolenciaGénero!D67</f>
        <v>1</v>
      </c>
    </row>
    <row r="10" spans="2:4" ht="12.75" customHeight="1" x14ac:dyDescent="0.2">
      <c r="B10" s="93" t="s">
        <v>955</v>
      </c>
      <c r="C10" s="94">
        <f>SUM(DatosViolenciaGénero!C68:C71)</f>
        <v>146</v>
      </c>
      <c r="D10" s="94">
        <f>SUM(DatosViolenciaGénero!D68:D71)</f>
        <v>57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41</v>
      </c>
    </row>
    <row r="16" spans="2:4" ht="13.5" thickBot="1" x14ac:dyDescent="0.25">
      <c r="B16" s="97" t="s">
        <v>958</v>
      </c>
      <c r="C16" s="98">
        <f>DatosViolenciaGénero!C34</f>
        <v>243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61</v>
      </c>
      <c r="D4" s="94">
        <f>SUM(DatosViolenciaDoméstica!D40:D46)</f>
        <v>28</v>
      </c>
    </row>
    <row r="5" spans="2:4" x14ac:dyDescent="0.2">
      <c r="B5" s="93" t="s">
        <v>907</v>
      </c>
      <c r="C5" s="94">
        <f>SUM(DatosViolenciaDoméstica!C47:C50)</f>
        <v>0</v>
      </c>
      <c r="D5" s="94">
        <f>SUM(DatosViolenciaDoméstica!D47:D50)</f>
        <v>9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11</v>
      </c>
      <c r="D10" s="94">
        <f>SUM(DatosViolenciaDoméstica!D56:D58)</f>
        <v>9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3</v>
      </c>
    </row>
    <row r="16" spans="2:4" ht="13.5" thickBot="1" x14ac:dyDescent="0.25">
      <c r="B16" s="97" t="s">
        <v>958</v>
      </c>
      <c r="C16" s="98">
        <f>DatosViolenciaDoméstica!C31</f>
        <v>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54</v>
      </c>
    </row>
    <row r="5" spans="2:3" x14ac:dyDescent="0.2">
      <c r="B5" s="87" t="s">
        <v>942</v>
      </c>
      <c r="C5" s="89">
        <f>DatosMenores!C62</f>
        <v>14</v>
      </c>
    </row>
    <row r="6" spans="2:3" x14ac:dyDescent="0.2">
      <c r="B6" s="87" t="s">
        <v>943</v>
      </c>
      <c r="C6" s="89">
        <f>DatosMenores!C63</f>
        <v>86</v>
      </c>
    </row>
    <row r="7" spans="2:3" ht="25.5" x14ac:dyDescent="0.2">
      <c r="B7" s="87" t="s">
        <v>944</v>
      </c>
      <c r="C7" s="89">
        <f>DatosMenores!C66</f>
        <v>0</v>
      </c>
    </row>
    <row r="8" spans="2:3" ht="25.5" x14ac:dyDescent="0.2">
      <c r="B8" s="87" t="s">
        <v>684</v>
      </c>
      <c r="C8" s="89">
        <f>DatosMenores!C67</f>
        <v>4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0</v>
      </c>
    </row>
    <row r="11" spans="2:3" x14ac:dyDescent="0.2">
      <c r="B11" s="87" t="s">
        <v>946</v>
      </c>
      <c r="C11" s="89">
        <f>DatosMenores!C69</f>
        <v>15</v>
      </c>
    </row>
    <row r="12" spans="2:3" x14ac:dyDescent="0.2">
      <c r="B12" s="87" t="s">
        <v>947</v>
      </c>
      <c r="C12" s="89">
        <f>DatosMenores!C71</f>
        <v>1</v>
      </c>
    </row>
    <row r="13" spans="2:3" ht="25.5" x14ac:dyDescent="0.2">
      <c r="B13" s="87" t="s">
        <v>948</v>
      </c>
      <c r="C13" s="89">
        <f>DatosMenores!C64</f>
        <v>0</v>
      </c>
    </row>
    <row r="14" spans="2:3" ht="25.5" x14ac:dyDescent="0.2">
      <c r="B14" s="87" t="s">
        <v>949</v>
      </c>
      <c r="C14" s="89">
        <f>DatosMenores!C65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3725</v>
      </c>
      <c r="E11" s="71">
        <f>DatosDelitos!G5+DatosDelitos!G13-DatosDelitos!G17</f>
        <v>192</v>
      </c>
      <c r="F11" s="71">
        <f>DatosDelitos!H5+DatosDelitos!H13-DatosDelitos!H17</f>
        <v>193</v>
      </c>
      <c r="G11" s="71">
        <f>DatosDelitos!I5+DatosDelitos!I13-DatosDelitos!I17</f>
        <v>4</v>
      </c>
      <c r="H11" s="72">
        <f>DatosDelitos!J5+DatosDelitos!J13-DatosDelitos!J17</f>
        <v>0</v>
      </c>
      <c r="I11" s="72">
        <f>DatosDelitos!K5+DatosDelitos!K13-DatosDelitos!K17</f>
        <v>1</v>
      </c>
      <c r="J11" s="72">
        <f>DatosDelitos!L5+DatosDelitos!L13-DatosDelitos!L17</f>
        <v>1</v>
      </c>
      <c r="K11" s="72">
        <f>DatosDelitos!N5+DatosDelitos!N13-DatosDelitos!N17</f>
        <v>16</v>
      </c>
      <c r="L11" s="73">
        <f>DatosDelitos!O5+DatosDelitos!O13-DatosDelitos!O17</f>
        <v>242</v>
      </c>
    </row>
    <row r="12" spans="2:13" ht="13.15" customHeight="1" x14ac:dyDescent="0.2">
      <c r="B12" s="227" t="s">
        <v>274</v>
      </c>
      <c r="C12" s="227"/>
      <c r="D12" s="74">
        <f>DatosDelitos!B10</f>
        <v>0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7" t="s">
        <v>316</v>
      </c>
      <c r="C13" s="227"/>
      <c r="D13" s="74">
        <f>DatosDelitos!B20</f>
        <v>0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7" t="s">
        <v>319</v>
      </c>
      <c r="C14" s="227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498</v>
      </c>
      <c r="E15" s="75">
        <f>DatosDelitos!G17+DatosDelitos!G44</f>
        <v>226</v>
      </c>
      <c r="F15" s="75">
        <f>DatosDelitos!H16+DatosDelitos!H44</f>
        <v>28</v>
      </c>
      <c r="G15" s="75">
        <f>DatosDelitos!I17+DatosDelitos!I44</f>
        <v>0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16</v>
      </c>
      <c r="L15" s="76">
        <f>DatosDelitos!O17+DatosDelitos!O44</f>
        <v>273</v>
      </c>
    </row>
    <row r="16" spans="2:13" ht="13.15" customHeight="1" x14ac:dyDescent="0.2">
      <c r="B16" s="227" t="s">
        <v>907</v>
      </c>
      <c r="C16" s="227"/>
      <c r="D16" s="74">
        <f>DatosDelitos!B30</f>
        <v>495</v>
      </c>
      <c r="E16" s="75">
        <f>DatosDelitos!G30</f>
        <v>58</v>
      </c>
      <c r="F16" s="75">
        <f>DatosDelitos!H30</f>
        <v>173</v>
      </c>
      <c r="G16" s="75">
        <f>DatosDelitos!I30</f>
        <v>1</v>
      </c>
      <c r="H16" s="75">
        <f>DatosDelitos!J30</f>
        <v>0</v>
      </c>
      <c r="I16" s="75">
        <f>DatosDelitos!K30</f>
        <v>0</v>
      </c>
      <c r="J16" s="75">
        <f>DatosDelitos!L30</f>
        <v>0</v>
      </c>
      <c r="K16" s="75">
        <f>DatosDelitos!N30</f>
        <v>2</v>
      </c>
      <c r="L16" s="76">
        <f>DatosDelitos!O30</f>
        <v>236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6</v>
      </c>
      <c r="E17" s="75">
        <f>DatosDelitos!G42-DatosDelitos!G44</f>
        <v>2</v>
      </c>
      <c r="F17" s="75">
        <f>DatosDelitos!H42-DatosDelitos!H44</f>
        <v>2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2</v>
      </c>
    </row>
    <row r="18" spans="2:12" ht="13.15" customHeight="1" x14ac:dyDescent="0.2">
      <c r="B18" s="227" t="s">
        <v>909</v>
      </c>
      <c r="C18" s="227"/>
      <c r="D18" s="74">
        <f>DatosDelitos!B50</f>
        <v>91</v>
      </c>
      <c r="E18" s="75">
        <f>DatosDelitos!G50</f>
        <v>19</v>
      </c>
      <c r="F18" s="75">
        <f>DatosDelitos!H50</f>
        <v>17</v>
      </c>
      <c r="G18" s="75">
        <f>DatosDelitos!I50</f>
        <v>11</v>
      </c>
      <c r="H18" s="75">
        <f>DatosDelitos!J50</f>
        <v>7</v>
      </c>
      <c r="I18" s="75">
        <f>DatosDelitos!K50</f>
        <v>0</v>
      </c>
      <c r="J18" s="75">
        <f>DatosDelitos!L50</f>
        <v>0</v>
      </c>
      <c r="K18" s="75">
        <f>DatosDelitos!N50</f>
        <v>12</v>
      </c>
      <c r="L18" s="76">
        <f>DatosDelitos!O50</f>
        <v>25</v>
      </c>
    </row>
    <row r="19" spans="2:12" ht="13.15" customHeight="1" x14ac:dyDescent="0.2">
      <c r="B19" s="227" t="s">
        <v>910</v>
      </c>
      <c r="C19" s="227"/>
      <c r="D19" s="74">
        <f>DatosDelitos!B72</f>
        <v>0</v>
      </c>
      <c r="E19" s="75">
        <f>DatosDelitos!G72</f>
        <v>2</v>
      </c>
      <c r="F19" s="75">
        <f>DatosDelitos!H72</f>
        <v>1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7" t="s">
        <v>911</v>
      </c>
      <c r="C20" s="227"/>
      <c r="D20" s="74">
        <f>DatosDelitos!B74</f>
        <v>13</v>
      </c>
      <c r="E20" s="75">
        <f>DatosDelitos!G74</f>
        <v>2</v>
      </c>
      <c r="F20" s="75">
        <f>DatosDelitos!H74</f>
        <v>5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4</v>
      </c>
    </row>
    <row r="21" spans="2:12" ht="13.15" customHeight="1" x14ac:dyDescent="0.2">
      <c r="B21" s="228" t="s">
        <v>912</v>
      </c>
      <c r="C21" s="228"/>
      <c r="D21" s="74">
        <f>DatosDelitos!B81</f>
        <v>56</v>
      </c>
      <c r="E21" s="75">
        <f>DatosDelitos!G81</f>
        <v>2</v>
      </c>
      <c r="F21" s="75">
        <f>DatosDelitos!H81</f>
        <v>10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24</v>
      </c>
    </row>
    <row r="22" spans="2:12" ht="13.15" customHeight="1" x14ac:dyDescent="0.2">
      <c r="B22" s="227" t="s">
        <v>913</v>
      </c>
      <c r="C22" s="227"/>
      <c r="D22" s="74">
        <f>DatosDelitos!B84</f>
        <v>357</v>
      </c>
      <c r="E22" s="75">
        <f>DatosDelitos!G84</f>
        <v>106</v>
      </c>
      <c r="F22" s="75">
        <f>DatosDelitos!H84</f>
        <v>77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79</v>
      </c>
    </row>
    <row r="23" spans="2:12" ht="13.15" customHeight="1" x14ac:dyDescent="0.2">
      <c r="B23" s="227" t="s">
        <v>639</v>
      </c>
      <c r="C23" s="227"/>
      <c r="D23" s="74">
        <f>DatosDelitos!B96</f>
        <v>1705</v>
      </c>
      <c r="E23" s="75">
        <f>DatosDelitos!G96</f>
        <v>354</v>
      </c>
      <c r="F23" s="75">
        <f>DatosDelitos!H96</f>
        <v>282</v>
      </c>
      <c r="G23" s="75">
        <f>DatosDelitos!I96</f>
        <v>0</v>
      </c>
      <c r="H23" s="75">
        <f>DatosDelitos!J96</f>
        <v>1</v>
      </c>
      <c r="I23" s="75">
        <f>DatosDelitos!K96</f>
        <v>0</v>
      </c>
      <c r="J23" s="75">
        <f>DatosDelitos!L96</f>
        <v>0</v>
      </c>
      <c r="K23" s="75">
        <f>DatosDelitos!N96</f>
        <v>42</v>
      </c>
      <c r="L23" s="76">
        <f>DatosDelitos!O96</f>
        <v>357</v>
      </c>
    </row>
    <row r="24" spans="2:12" ht="27" customHeight="1" x14ac:dyDescent="0.2">
      <c r="B24" s="227" t="s">
        <v>914</v>
      </c>
      <c r="C24" s="227"/>
      <c r="D24" s="74">
        <f>DatosDelitos!B130</f>
        <v>13</v>
      </c>
      <c r="E24" s="75">
        <f>DatosDelitos!G130</f>
        <v>6</v>
      </c>
      <c r="F24" s="75">
        <f>DatosDelitos!H130</f>
        <v>4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2</v>
      </c>
    </row>
    <row r="25" spans="2:12" ht="13.15" customHeight="1" x14ac:dyDescent="0.2">
      <c r="B25" s="227" t="s">
        <v>915</v>
      </c>
      <c r="C25" s="227"/>
      <c r="D25" s="74">
        <f>DatosDelitos!B136</f>
        <v>382</v>
      </c>
      <c r="E25" s="75">
        <f>DatosDelitos!G136</f>
        <v>5</v>
      </c>
      <c r="F25" s="75">
        <f>DatosDelitos!H136</f>
        <v>3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0</v>
      </c>
    </row>
    <row r="26" spans="2:12" ht="13.15" customHeight="1" x14ac:dyDescent="0.2">
      <c r="B26" s="228" t="s">
        <v>916</v>
      </c>
      <c r="C26" s="228"/>
      <c r="D26" s="74">
        <f>DatosDelitos!B143</f>
        <v>2</v>
      </c>
      <c r="E26" s="75">
        <f>DatosDelitos!G143</f>
        <v>0</v>
      </c>
      <c r="F26" s="75">
        <f>DatosDelitos!H143</f>
        <v>0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27" t="s">
        <v>917</v>
      </c>
      <c r="C27" s="227"/>
      <c r="D27" s="74">
        <f>DatosDelitos!B146</f>
        <v>37</v>
      </c>
      <c r="E27" s="75">
        <f>DatosDelitos!G146</f>
        <v>44</v>
      </c>
      <c r="F27" s="75">
        <f>DatosDelitos!H146</f>
        <v>32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39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83</v>
      </c>
      <c r="E28" s="75">
        <f>DatosDelitos!G155+SUM(DatosDelitos!G166:G171)</f>
        <v>28</v>
      </c>
      <c r="F28" s="75">
        <f>DatosDelitos!H155+SUM(DatosDelitos!H166:H171)</f>
        <v>6</v>
      </c>
      <c r="G28" s="75">
        <f>DatosDelitos!I155+SUM(DatosDelitos!I166:I171)</f>
        <v>1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2</v>
      </c>
      <c r="L28" s="75">
        <f>DatosDelitos!O155+SUM(DatosDelitos!O166:P171)</f>
        <v>11</v>
      </c>
    </row>
    <row r="29" spans="2:12" ht="13.15" customHeight="1" x14ac:dyDescent="0.2">
      <c r="B29" s="227" t="s">
        <v>919</v>
      </c>
      <c r="C29" s="227"/>
      <c r="D29" s="74">
        <f>SUM(DatosDelitos!B172:B176)</f>
        <v>59</v>
      </c>
      <c r="E29" s="75">
        <f>SUM(DatosDelitos!G172:G176)</f>
        <v>40</v>
      </c>
      <c r="F29" s="75">
        <f>SUM(DatosDelitos!H172:H176)</f>
        <v>40</v>
      </c>
      <c r="G29" s="75">
        <f>SUM(DatosDelitos!I172:I176)</f>
        <v>1</v>
      </c>
      <c r="H29" s="75">
        <f>SUM(DatosDelitos!J172:J176)</f>
        <v>0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36</v>
      </c>
      <c r="L29" s="75">
        <f>SUM(DatosDelitos!O172:O176)</f>
        <v>60</v>
      </c>
    </row>
    <row r="30" spans="2:12" ht="13.15" customHeight="1" x14ac:dyDescent="0.2">
      <c r="B30" s="227" t="s">
        <v>920</v>
      </c>
      <c r="C30" s="227"/>
      <c r="D30" s="74">
        <f>DatosDelitos!B177</f>
        <v>166</v>
      </c>
      <c r="E30" s="75">
        <f>DatosDelitos!G177</f>
        <v>66</v>
      </c>
      <c r="F30" s="75">
        <f>DatosDelitos!H177</f>
        <v>62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0</v>
      </c>
      <c r="L30" s="75">
        <f>DatosDelitos!O177</f>
        <v>407</v>
      </c>
    </row>
    <row r="31" spans="2:12" ht="13.15" customHeight="1" x14ac:dyDescent="0.2">
      <c r="B31" s="227" t="s">
        <v>921</v>
      </c>
      <c r="C31" s="227"/>
      <c r="D31" s="74">
        <f>DatosDelitos!B185</f>
        <v>107</v>
      </c>
      <c r="E31" s="75">
        <f>DatosDelitos!G185</f>
        <v>15</v>
      </c>
      <c r="F31" s="75">
        <f>DatosDelitos!H185</f>
        <v>15</v>
      </c>
      <c r="G31" s="75">
        <f>DatosDelitos!I185</f>
        <v>0</v>
      </c>
      <c r="H31" s="75">
        <f>DatosDelitos!J185</f>
        <v>0</v>
      </c>
      <c r="I31" s="75">
        <f>DatosDelitos!K185</f>
        <v>0</v>
      </c>
      <c r="J31" s="75">
        <f>DatosDelitos!L185</f>
        <v>1</v>
      </c>
      <c r="K31" s="75">
        <f>DatosDelitos!N185</f>
        <v>0</v>
      </c>
      <c r="L31" s="75">
        <f>DatosDelitos!O185</f>
        <v>26</v>
      </c>
    </row>
    <row r="32" spans="2:12" ht="13.15" customHeight="1" x14ac:dyDescent="0.2">
      <c r="B32" s="227" t="s">
        <v>922</v>
      </c>
      <c r="C32" s="227"/>
      <c r="D32" s="74">
        <f>DatosDelitos!B200</f>
        <v>45</v>
      </c>
      <c r="E32" s="75">
        <f>DatosDelitos!G200</f>
        <v>14</v>
      </c>
      <c r="F32" s="75">
        <f>DatosDelitos!H200</f>
        <v>12</v>
      </c>
      <c r="G32" s="75">
        <f>DatosDelitos!I200</f>
        <v>0</v>
      </c>
      <c r="H32" s="75">
        <f>DatosDelitos!J200</f>
        <v>0</v>
      </c>
      <c r="I32" s="75">
        <f>DatosDelitos!K200</f>
        <v>0</v>
      </c>
      <c r="J32" s="75">
        <f>DatosDelitos!L200</f>
        <v>2</v>
      </c>
      <c r="K32" s="75">
        <f>DatosDelitos!N200</f>
        <v>0</v>
      </c>
      <c r="L32" s="75">
        <f>DatosDelitos!O200</f>
        <v>26</v>
      </c>
    </row>
    <row r="33" spans="2:13" ht="13.15" customHeight="1" x14ac:dyDescent="0.2">
      <c r="B33" s="227" t="s">
        <v>923</v>
      </c>
      <c r="C33" s="227"/>
      <c r="D33" s="74">
        <f>DatosDelitos!B220</f>
        <v>353</v>
      </c>
      <c r="E33" s="75">
        <f>DatosDelitos!G220</f>
        <v>140</v>
      </c>
      <c r="F33" s="75">
        <f>DatosDelitos!H220</f>
        <v>115</v>
      </c>
      <c r="G33" s="75">
        <f>DatosDelitos!I220</f>
        <v>0</v>
      </c>
      <c r="H33" s="75">
        <f>DatosDelitos!J220</f>
        <v>0</v>
      </c>
      <c r="I33" s="75">
        <f>DatosDelitos!K220</f>
        <v>0</v>
      </c>
      <c r="J33" s="75">
        <f>DatosDelitos!L220</f>
        <v>0</v>
      </c>
      <c r="K33" s="75">
        <f>DatosDelitos!N220</f>
        <v>35</v>
      </c>
      <c r="L33" s="75">
        <f>DatosDelitos!O220</f>
        <v>185</v>
      </c>
    </row>
    <row r="34" spans="2:13" ht="13.15" customHeight="1" x14ac:dyDescent="0.2">
      <c r="B34" s="227" t="s">
        <v>924</v>
      </c>
      <c r="C34" s="227"/>
      <c r="D34" s="74">
        <f>DatosDelitos!B241</f>
        <v>0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2</v>
      </c>
    </row>
    <row r="35" spans="2:13" ht="13.15" customHeight="1" x14ac:dyDescent="0.2">
      <c r="B35" s="227" t="s">
        <v>925</v>
      </c>
      <c r="C35" s="227"/>
      <c r="D35" s="74">
        <f>DatosDelitos!B268</f>
        <v>69</v>
      </c>
      <c r="E35" s="75">
        <f>DatosDelitos!G268</f>
        <v>60</v>
      </c>
      <c r="F35" s="75">
        <f>DatosDelitos!H268</f>
        <v>60</v>
      </c>
      <c r="G35" s="75">
        <f>DatosDelitos!I268</f>
        <v>0</v>
      </c>
      <c r="H35" s="75">
        <f>DatosDelitos!J268</f>
        <v>0</v>
      </c>
      <c r="I35" s="75">
        <f>DatosDelitos!K268</f>
        <v>0</v>
      </c>
      <c r="J35" s="75">
        <f>DatosDelitos!L268</f>
        <v>0</v>
      </c>
      <c r="K35" s="75">
        <f>DatosDelitos!N268</f>
        <v>4</v>
      </c>
      <c r="L35" s="75">
        <f>DatosDelitos!O268</f>
        <v>82</v>
      </c>
    </row>
    <row r="36" spans="2:13" ht="38.25" customHeight="1" x14ac:dyDescent="0.2">
      <c r="B36" s="227" t="s">
        <v>926</v>
      </c>
      <c r="C36" s="227"/>
      <c r="D36" s="74">
        <f>DatosDelitos!B298</f>
        <v>0</v>
      </c>
      <c r="E36" s="75">
        <f>DatosDelitos!G298</f>
        <v>0</v>
      </c>
      <c r="F36" s="75">
        <f>DatosDelitos!H298</f>
        <v>0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0</v>
      </c>
    </row>
    <row r="37" spans="2:13" ht="13.15" customHeight="1" x14ac:dyDescent="0.2">
      <c r="B37" s="227" t="s">
        <v>927</v>
      </c>
      <c r="C37" s="227"/>
      <c r="D37" s="74">
        <f>DatosDelitos!B302</f>
        <v>0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5</v>
      </c>
      <c r="E38" s="75">
        <f>DatosDelitos!G309+DatosDelitos!G315+DatosDelitos!G317</f>
        <v>2</v>
      </c>
      <c r="F38" s="75">
        <f>DatosDelitos!H309+DatosDelitos!H315+DatosDelitos!H317</f>
        <v>3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5</v>
      </c>
      <c r="L38" s="75">
        <f>DatosDelitos!O309+DatosDelitos!O315+DatosDelitos!O317</f>
        <v>0</v>
      </c>
    </row>
    <row r="39" spans="2:13" ht="13.15" customHeight="1" x14ac:dyDescent="0.2">
      <c r="B39" s="227" t="s">
        <v>929</v>
      </c>
      <c r="C39" s="227"/>
      <c r="D39" s="74">
        <f>DatosDelitos!B320</f>
        <v>3185</v>
      </c>
      <c r="E39" s="75">
        <f>DatosDelitos!G320</f>
        <v>96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0</v>
      </c>
      <c r="L39" s="75">
        <f>DatosDelitos!O320</f>
        <v>2</v>
      </c>
    </row>
    <row r="40" spans="2:13" ht="13.15" customHeight="1" x14ac:dyDescent="0.2">
      <c r="B40" s="227" t="s">
        <v>930</v>
      </c>
      <c r="C40" s="227"/>
      <c r="D40" s="74">
        <f>DatosDelitos!B322</f>
        <v>1</v>
      </c>
      <c r="E40" s="74">
        <f>DatosDelitos!G322</f>
        <v>2</v>
      </c>
      <c r="F40" s="74">
        <f>DatosDelitos!H322</f>
        <v>1</v>
      </c>
      <c r="G40" s="74">
        <f>DatosDelitos!I322</f>
        <v>0</v>
      </c>
      <c r="H40" s="74">
        <f>DatosDelitos!J322</f>
        <v>0</v>
      </c>
      <c r="I40" s="74">
        <f>DatosDelitos!K322</f>
        <v>0</v>
      </c>
      <c r="J40" s="74">
        <f>DatosDelitos!L322</f>
        <v>0</v>
      </c>
      <c r="K40" s="74">
        <f>DatosDelitos!N322</f>
        <v>0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0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11453</v>
      </c>
      <c r="E42" s="77">
        <f t="shared" ref="E42:L42" si="0">SUM(E11:E41)</f>
        <v>1481</v>
      </c>
      <c r="F42" s="77">
        <f t="shared" si="0"/>
        <v>1141</v>
      </c>
      <c r="G42" s="77">
        <f t="shared" si="0"/>
        <v>18</v>
      </c>
      <c r="H42" s="77">
        <f t="shared" si="0"/>
        <v>8</v>
      </c>
      <c r="I42" s="77">
        <f t="shared" si="0"/>
        <v>1</v>
      </c>
      <c r="J42" s="77">
        <f t="shared" si="0"/>
        <v>4</v>
      </c>
      <c r="K42" s="77">
        <f t="shared" si="0"/>
        <v>170</v>
      </c>
      <c r="L42" s="77">
        <f t="shared" si="0"/>
        <v>2084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10</v>
      </c>
      <c r="E49" s="80">
        <f>DatosDelitos!F13-DatosDelitos!F17</f>
        <v>17</v>
      </c>
    </row>
    <row r="50" spans="2:5" ht="13.15" customHeight="1" x14ac:dyDescent="0.25">
      <c r="B50" s="229" t="s">
        <v>274</v>
      </c>
      <c r="C50" s="229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223</v>
      </c>
      <c r="E53" s="80">
        <f>DatosDelitos!F17+DatosDelitos!F44</f>
        <v>64</v>
      </c>
    </row>
    <row r="54" spans="2:5" ht="13.15" customHeight="1" x14ac:dyDescent="0.25">
      <c r="B54" s="229" t="s">
        <v>907</v>
      </c>
      <c r="C54" s="229"/>
      <c r="D54" s="80">
        <f>DatosDelitos!E30</f>
        <v>20</v>
      </c>
      <c r="E54" s="80">
        <f>DatosDelitos!F30</f>
        <v>43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2</v>
      </c>
      <c r="E55" s="80">
        <f>DatosDelitos!F42-DatosDelitos!F44</f>
        <v>0</v>
      </c>
    </row>
    <row r="56" spans="2:5" ht="13.15" customHeight="1" x14ac:dyDescent="0.25">
      <c r="B56" s="229" t="s">
        <v>909</v>
      </c>
      <c r="C56" s="229"/>
      <c r="D56" s="80">
        <f>DatosDelitos!E50</f>
        <v>2</v>
      </c>
      <c r="E56" s="80">
        <f>DatosDelitos!F50</f>
        <v>1</v>
      </c>
    </row>
    <row r="57" spans="2:5" ht="13.15" customHeight="1" x14ac:dyDescent="0.25">
      <c r="B57" s="229" t="s">
        <v>910</v>
      </c>
      <c r="C57" s="229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1</v>
      </c>
      <c r="E58" s="80">
        <f>DatosDelitos!F74</f>
        <v>0</v>
      </c>
    </row>
    <row r="59" spans="2:5" ht="13.15" customHeight="1" x14ac:dyDescent="0.25">
      <c r="B59" s="229" t="s">
        <v>912</v>
      </c>
      <c r="C59" s="229"/>
      <c r="D59" s="80">
        <f>DatosDelitos!E81</f>
        <v>0</v>
      </c>
      <c r="E59" s="80">
        <f>DatosDelitos!F81</f>
        <v>1</v>
      </c>
    </row>
    <row r="60" spans="2:5" ht="13.15" customHeight="1" x14ac:dyDescent="0.25">
      <c r="B60" s="229" t="s">
        <v>913</v>
      </c>
      <c r="C60" s="229"/>
      <c r="D60" s="80">
        <f>DatosDelitos!E84</f>
        <v>4</v>
      </c>
      <c r="E60" s="80">
        <f>DatosDelitos!F84</f>
        <v>3</v>
      </c>
    </row>
    <row r="61" spans="2:5" ht="13.15" customHeight="1" x14ac:dyDescent="0.25">
      <c r="B61" s="229" t="s">
        <v>639</v>
      </c>
      <c r="C61" s="229"/>
      <c r="D61" s="80">
        <f>DatosDelitos!E96</f>
        <v>41</v>
      </c>
      <c r="E61" s="80">
        <f>DatosDelitos!F96</f>
        <v>31</v>
      </c>
    </row>
    <row r="62" spans="2:5" ht="27" customHeight="1" x14ac:dyDescent="0.25">
      <c r="B62" s="229" t="s">
        <v>935</v>
      </c>
      <c r="C62" s="229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0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2</v>
      </c>
      <c r="E65" s="80">
        <f>DatosDelitos!F146</f>
        <v>1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2</v>
      </c>
      <c r="E66" s="81">
        <f>DatosDelitos!F155+SUM(DatosDelitos!F166:G171)</f>
        <v>17</v>
      </c>
    </row>
    <row r="67" spans="2:5" ht="13.15" customHeight="1" x14ac:dyDescent="0.25">
      <c r="B67" s="229" t="s">
        <v>919</v>
      </c>
      <c r="C67" s="229"/>
      <c r="D67" s="80">
        <f>SUM(DatosDelitos!E172:F176)</f>
        <v>6</v>
      </c>
      <c r="E67" s="80">
        <f>SUM(DatosDelitos!F172:G176)</f>
        <v>43</v>
      </c>
    </row>
    <row r="68" spans="2:5" ht="13.15" customHeight="1" x14ac:dyDescent="0.25">
      <c r="B68" s="229" t="s">
        <v>920</v>
      </c>
      <c r="C68" s="229"/>
      <c r="D68" s="80">
        <f>DatosDelitos!E177</f>
        <v>358</v>
      </c>
      <c r="E68" s="80">
        <f>DatosDelitos!F177</f>
        <v>310</v>
      </c>
    </row>
    <row r="69" spans="2:5" ht="13.15" customHeight="1" x14ac:dyDescent="0.25">
      <c r="B69" s="229" t="s">
        <v>921</v>
      </c>
      <c r="C69" s="229"/>
      <c r="D69" s="80">
        <f>DatosDelitos!E185</f>
        <v>3</v>
      </c>
      <c r="E69" s="80">
        <f>DatosDelitos!F185</f>
        <v>4</v>
      </c>
    </row>
    <row r="70" spans="2:5" ht="13.15" customHeight="1" x14ac:dyDescent="0.25">
      <c r="B70" s="229" t="s">
        <v>922</v>
      </c>
      <c r="C70" s="229"/>
      <c r="D70" s="80">
        <f>DatosDelitos!E200</f>
        <v>0</v>
      </c>
      <c r="E70" s="80">
        <f>DatosDelitos!F200</f>
        <v>4</v>
      </c>
    </row>
    <row r="71" spans="2:5" ht="13.15" customHeight="1" x14ac:dyDescent="0.25">
      <c r="B71" s="229" t="s">
        <v>923</v>
      </c>
      <c r="C71" s="229"/>
      <c r="D71" s="80">
        <f>DatosDelitos!E220</f>
        <v>86</v>
      </c>
      <c r="E71" s="80">
        <f>DatosDelitos!F220</f>
        <v>58</v>
      </c>
    </row>
    <row r="72" spans="2:5" ht="13.15" customHeight="1" x14ac:dyDescent="0.25">
      <c r="B72" s="229" t="s">
        <v>924</v>
      </c>
      <c r="C72" s="229"/>
      <c r="D72" s="80">
        <f>DatosDelitos!E241</f>
        <v>0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18</v>
      </c>
      <c r="E73" s="80">
        <f>DatosDelitos!F268</f>
        <v>13</v>
      </c>
    </row>
    <row r="74" spans="2:5" ht="38.25" customHeight="1" x14ac:dyDescent="0.25">
      <c r="B74" s="229" t="s">
        <v>926</v>
      </c>
      <c r="C74" s="229"/>
      <c r="D74" s="80">
        <f>DatosDelitos!E298</f>
        <v>0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0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12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790</v>
      </c>
      <c r="E80" s="80">
        <f>SUM(E48:E79)</f>
        <v>610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2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4</v>
      </c>
    </row>
    <row r="90" spans="2:13" ht="13.15" customHeight="1" x14ac:dyDescent="0.25">
      <c r="B90" s="229" t="s">
        <v>907</v>
      </c>
      <c r="C90" s="229"/>
      <c r="D90" s="80">
        <f>DatosDelitos!M30</f>
        <v>5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2</v>
      </c>
    </row>
    <row r="92" spans="2:13" ht="13.15" customHeight="1" x14ac:dyDescent="0.25">
      <c r="B92" s="229" t="s">
        <v>909</v>
      </c>
      <c r="C92" s="229"/>
      <c r="D92" s="80">
        <f>DatosDelitos!M50</f>
        <v>3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1</v>
      </c>
    </row>
    <row r="95" spans="2:13" ht="13.15" customHeight="1" x14ac:dyDescent="0.25">
      <c r="B95" s="229" t="s">
        <v>912</v>
      </c>
      <c r="C95" s="229"/>
      <c r="D95" s="80">
        <f>DatosDelitos!M81</f>
        <v>2</v>
      </c>
    </row>
    <row r="96" spans="2:13" ht="13.15" customHeight="1" x14ac:dyDescent="0.25">
      <c r="B96" s="229" t="s">
        <v>913</v>
      </c>
      <c r="C96" s="229"/>
      <c r="D96" s="80">
        <f>DatosDelitos!M84</f>
        <v>0</v>
      </c>
    </row>
    <row r="97" spans="2:4" ht="13.15" customHeight="1" x14ac:dyDescent="0.25">
      <c r="B97" s="229" t="s">
        <v>639</v>
      </c>
      <c r="C97" s="229"/>
      <c r="D97" s="80">
        <f>DatosDelitos!M96</f>
        <v>3</v>
      </c>
    </row>
    <row r="98" spans="2:4" ht="27" customHeight="1" x14ac:dyDescent="0.25">
      <c r="B98" s="229" t="s">
        <v>935</v>
      </c>
      <c r="C98" s="229"/>
      <c r="D98" s="80">
        <f>DatosDelitos!M130</f>
        <v>1</v>
      </c>
    </row>
    <row r="99" spans="2:4" ht="13.15" customHeight="1" x14ac:dyDescent="0.25">
      <c r="B99" s="229" t="s">
        <v>915</v>
      </c>
      <c r="C99" s="229"/>
      <c r="D99" s="80">
        <f>DatosDelitos!M136</f>
        <v>0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39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0</v>
      </c>
    </row>
    <row r="103" spans="2:4" ht="13.15" customHeight="1" x14ac:dyDescent="0.25">
      <c r="B103" s="229" t="s">
        <v>845</v>
      </c>
      <c r="C103" s="229"/>
      <c r="D103" s="80">
        <f>SUM(DatosDelitos!M150:N154)</f>
        <v>37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3</v>
      </c>
    </row>
    <row r="105" spans="2:4" ht="13.15" customHeight="1" x14ac:dyDescent="0.25">
      <c r="B105" s="229" t="s">
        <v>939</v>
      </c>
      <c r="C105" s="229"/>
      <c r="D105" s="80">
        <f>SUM(DatosDelitos!M160:N164)</f>
        <v>2</v>
      </c>
    </row>
    <row r="106" spans="2:4" ht="13.15" customHeight="1" x14ac:dyDescent="0.25">
      <c r="B106" s="229" t="s">
        <v>919</v>
      </c>
      <c r="C106" s="229"/>
      <c r="D106" s="80">
        <f>SUM(DatosDelitos!M172:N176)</f>
        <v>37</v>
      </c>
    </row>
    <row r="107" spans="2:4" ht="13.15" customHeight="1" x14ac:dyDescent="0.25">
      <c r="B107" s="229" t="s">
        <v>920</v>
      </c>
      <c r="C107" s="229"/>
      <c r="D107" s="80">
        <f>DatosDelitos!M177</f>
        <v>0</v>
      </c>
    </row>
    <row r="108" spans="2:4" ht="13.15" customHeight="1" x14ac:dyDescent="0.25">
      <c r="B108" s="229" t="s">
        <v>921</v>
      </c>
      <c r="C108" s="229"/>
      <c r="D108" s="80">
        <f>DatosDelitos!M185</f>
        <v>11</v>
      </c>
    </row>
    <row r="109" spans="2:4" ht="13.15" customHeight="1" x14ac:dyDescent="0.25">
      <c r="B109" s="229" t="s">
        <v>922</v>
      </c>
      <c r="C109" s="229"/>
      <c r="D109" s="80">
        <f>DatosDelitos!M200</f>
        <v>26</v>
      </c>
    </row>
    <row r="110" spans="2:4" ht="13.15" customHeight="1" x14ac:dyDescent="0.25">
      <c r="B110" s="229" t="s">
        <v>923</v>
      </c>
      <c r="C110" s="229"/>
      <c r="D110" s="80">
        <f>DatosDelitos!M220</f>
        <v>3</v>
      </c>
    </row>
    <row r="111" spans="2:4" ht="13.15" customHeight="1" x14ac:dyDescent="0.25">
      <c r="B111" s="229" t="s">
        <v>924</v>
      </c>
      <c r="C111" s="229"/>
      <c r="D111" s="80">
        <f>DatosDelitos!M241</f>
        <v>0</v>
      </c>
    </row>
    <row r="112" spans="2:4" ht="13.15" customHeight="1" x14ac:dyDescent="0.25">
      <c r="B112" s="229" t="s">
        <v>925</v>
      </c>
      <c r="C112" s="229"/>
      <c r="D112" s="80">
        <f>DatosDelitos!M268</f>
        <v>4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0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0</v>
      </c>
    </row>
    <row r="117" spans="2:4" ht="13.9" customHeight="1" x14ac:dyDescent="0.25">
      <c r="B117" s="229" t="s">
        <v>929</v>
      </c>
      <c r="C117" s="229"/>
      <c r="D117" s="80">
        <f>DatosDelitos!M320</f>
        <v>9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194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32</v>
      </c>
      <c r="C5" s="32">
        <v>20</v>
      </c>
      <c r="D5" s="33">
        <v>0.6</v>
      </c>
      <c r="E5" s="32">
        <v>0</v>
      </c>
      <c r="F5" s="32">
        <v>0</v>
      </c>
      <c r="G5" s="32">
        <v>3</v>
      </c>
      <c r="H5" s="32">
        <v>6</v>
      </c>
      <c r="I5" s="32">
        <v>3</v>
      </c>
      <c r="J5" s="32">
        <v>0</v>
      </c>
      <c r="K5" s="32">
        <v>1</v>
      </c>
      <c r="L5" s="32">
        <v>1</v>
      </c>
      <c r="M5" s="32">
        <v>0</v>
      </c>
      <c r="N5" s="32">
        <v>9</v>
      </c>
      <c r="O5" s="32">
        <v>2</v>
      </c>
    </row>
    <row r="6" spans="1:15" x14ac:dyDescent="0.25">
      <c r="A6" s="12" t="s">
        <v>302</v>
      </c>
      <c r="B6" s="13">
        <v>5</v>
      </c>
      <c r="C6" s="13">
        <v>3</v>
      </c>
      <c r="D6" s="34">
        <v>0.66666666666666696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0</v>
      </c>
      <c r="K6" s="13">
        <v>1</v>
      </c>
      <c r="L6" s="13">
        <v>1</v>
      </c>
      <c r="M6" s="13">
        <v>0</v>
      </c>
      <c r="N6" s="13">
        <v>8</v>
      </c>
      <c r="O6" s="23">
        <v>1</v>
      </c>
    </row>
    <row r="7" spans="1:15" x14ac:dyDescent="0.25">
      <c r="A7" s="12" t="s">
        <v>303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304</v>
      </c>
      <c r="B8" s="13">
        <v>27</v>
      </c>
      <c r="C8" s="13">
        <v>17</v>
      </c>
      <c r="D8" s="34">
        <v>0.58823529411764697</v>
      </c>
      <c r="E8" s="13">
        <v>0</v>
      </c>
      <c r="F8" s="13">
        <v>0</v>
      </c>
      <c r="G8" s="13">
        <v>3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</v>
      </c>
    </row>
    <row r="9" spans="1:15" x14ac:dyDescent="0.25">
      <c r="A9" s="12" t="s">
        <v>305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3990</v>
      </c>
      <c r="C13" s="32">
        <v>4856</v>
      </c>
      <c r="D13" s="33">
        <v>-0.17833607907742999</v>
      </c>
      <c r="E13" s="32">
        <v>130</v>
      </c>
      <c r="F13" s="32">
        <v>70</v>
      </c>
      <c r="G13" s="32">
        <v>338</v>
      </c>
      <c r="H13" s="32">
        <v>332</v>
      </c>
      <c r="I13" s="32">
        <v>1</v>
      </c>
      <c r="J13" s="32">
        <v>0</v>
      </c>
      <c r="K13" s="32">
        <v>0</v>
      </c>
      <c r="L13" s="32">
        <v>0</v>
      </c>
      <c r="M13" s="32">
        <v>4</v>
      </c>
      <c r="N13" s="32">
        <v>19</v>
      </c>
      <c r="O13" s="32">
        <v>462</v>
      </c>
    </row>
    <row r="14" spans="1:15" x14ac:dyDescent="0.25">
      <c r="A14" s="12" t="s">
        <v>309</v>
      </c>
      <c r="B14" s="13">
        <v>3262</v>
      </c>
      <c r="C14" s="13">
        <v>3512</v>
      </c>
      <c r="D14" s="34">
        <v>-7.1184510250569502E-2</v>
      </c>
      <c r="E14" s="13">
        <v>8</v>
      </c>
      <c r="F14" s="13">
        <v>15</v>
      </c>
      <c r="G14" s="13">
        <v>182</v>
      </c>
      <c r="H14" s="13">
        <v>153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7</v>
      </c>
      <c r="O14" s="23">
        <v>226</v>
      </c>
    </row>
    <row r="15" spans="1:15" x14ac:dyDescent="0.25">
      <c r="A15" s="12" t="s">
        <v>310</v>
      </c>
      <c r="B15" s="13">
        <v>0</v>
      </c>
      <c r="C15" s="13">
        <v>5</v>
      </c>
      <c r="D15" s="34">
        <v>-1</v>
      </c>
      <c r="E15" s="13">
        <v>0</v>
      </c>
      <c r="F15" s="13">
        <v>1</v>
      </c>
      <c r="G15" s="13">
        <v>0</v>
      </c>
      <c r="H15" s="13">
        <v>26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5</v>
      </c>
    </row>
    <row r="16" spans="1:15" x14ac:dyDescent="0.25">
      <c r="A16" s="12" t="s">
        <v>311</v>
      </c>
      <c r="B16" s="13">
        <v>430</v>
      </c>
      <c r="C16" s="13">
        <v>892</v>
      </c>
      <c r="D16" s="34">
        <v>-0.51793721973094198</v>
      </c>
      <c r="E16" s="13">
        <v>2</v>
      </c>
      <c r="F16" s="13">
        <v>1</v>
      </c>
      <c r="G16" s="13">
        <v>6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9</v>
      </c>
    </row>
    <row r="17" spans="1:15" x14ac:dyDescent="0.25">
      <c r="A17" s="12" t="s">
        <v>312</v>
      </c>
      <c r="B17" s="13">
        <v>297</v>
      </c>
      <c r="C17" s="13">
        <v>446</v>
      </c>
      <c r="D17" s="34">
        <v>-0.33408071748878898</v>
      </c>
      <c r="E17" s="13">
        <v>120</v>
      </c>
      <c r="F17" s="13">
        <v>53</v>
      </c>
      <c r="G17" s="13">
        <v>149</v>
      </c>
      <c r="H17" s="13">
        <v>145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3">
        <v>12</v>
      </c>
      <c r="O17" s="23">
        <v>222</v>
      </c>
    </row>
    <row r="18" spans="1:15" x14ac:dyDescent="0.25">
      <c r="A18" s="12" t="s">
        <v>313</v>
      </c>
      <c r="B18" s="13">
        <v>1</v>
      </c>
      <c r="C18" s="13">
        <v>1</v>
      </c>
      <c r="D18" s="34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0</v>
      </c>
      <c r="C20" s="32">
        <v>4</v>
      </c>
      <c r="D20" s="33">
        <v>-1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0</v>
      </c>
      <c r="C21" s="13">
        <v>1</v>
      </c>
      <c r="D21" s="34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0</v>
      </c>
      <c r="C22" s="13">
        <v>3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495</v>
      </c>
      <c r="C30" s="32">
        <v>447</v>
      </c>
      <c r="D30" s="33">
        <v>0.10738255033557</v>
      </c>
      <c r="E30" s="32">
        <v>20</v>
      </c>
      <c r="F30" s="32">
        <v>43</v>
      </c>
      <c r="G30" s="32">
        <v>58</v>
      </c>
      <c r="H30" s="32">
        <v>173</v>
      </c>
      <c r="I30" s="32">
        <v>1</v>
      </c>
      <c r="J30" s="32">
        <v>0</v>
      </c>
      <c r="K30" s="32">
        <v>0</v>
      </c>
      <c r="L30" s="32">
        <v>0</v>
      </c>
      <c r="M30" s="32">
        <v>5</v>
      </c>
      <c r="N30" s="32">
        <v>2</v>
      </c>
      <c r="O30" s="32">
        <v>236</v>
      </c>
    </row>
    <row r="31" spans="1:15" x14ac:dyDescent="0.25">
      <c r="A31" s="12" t="s">
        <v>326</v>
      </c>
      <c r="B31" s="13">
        <v>3</v>
      </c>
      <c r="C31" s="13">
        <v>2</v>
      </c>
      <c r="D31" s="34">
        <v>0.5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2</v>
      </c>
    </row>
    <row r="32" spans="1:15" x14ac:dyDescent="0.25">
      <c r="A32" s="12" t="s">
        <v>327</v>
      </c>
      <c r="B32" s="13">
        <v>1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371</v>
      </c>
      <c r="C33" s="13">
        <v>283</v>
      </c>
      <c r="D33" s="34">
        <v>0.31095406360423999</v>
      </c>
      <c r="E33" s="13">
        <v>7</v>
      </c>
      <c r="F33" s="13">
        <v>15</v>
      </c>
      <c r="G33" s="13">
        <v>23</v>
      </c>
      <c r="H33" s="13">
        <v>37</v>
      </c>
      <c r="I33" s="13">
        <v>1</v>
      </c>
      <c r="J33" s="13">
        <v>0</v>
      </c>
      <c r="K33" s="13">
        <v>0</v>
      </c>
      <c r="L33" s="13">
        <v>0</v>
      </c>
      <c r="M33" s="13">
        <v>3</v>
      </c>
      <c r="N33" s="13">
        <v>0</v>
      </c>
      <c r="O33" s="23">
        <v>38</v>
      </c>
    </row>
    <row r="34" spans="1:15" x14ac:dyDescent="0.25">
      <c r="A34" s="12" t="s">
        <v>329</v>
      </c>
      <c r="B34" s="13">
        <v>11</v>
      </c>
      <c r="C34" s="13">
        <v>8</v>
      </c>
      <c r="D34" s="34">
        <v>0.375</v>
      </c>
      <c r="E34" s="13">
        <v>0</v>
      </c>
      <c r="F34" s="13">
        <v>1</v>
      </c>
      <c r="G34" s="13">
        <v>1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3">
        <v>11</v>
      </c>
    </row>
    <row r="35" spans="1:15" x14ac:dyDescent="0.25">
      <c r="A35" s="12" t="s">
        <v>330</v>
      </c>
      <c r="B35" s="13">
        <v>45</v>
      </c>
      <c r="C35" s="13">
        <v>47</v>
      </c>
      <c r="D35" s="34">
        <v>-4.2553191489361701E-2</v>
      </c>
      <c r="E35" s="13">
        <v>0</v>
      </c>
      <c r="F35" s="13">
        <v>1</v>
      </c>
      <c r="G35" s="13">
        <v>6</v>
      </c>
      <c r="H35" s="13">
        <v>8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12</v>
      </c>
    </row>
    <row r="36" spans="1:15" x14ac:dyDescent="0.25">
      <c r="A36" s="12" t="s">
        <v>331</v>
      </c>
      <c r="B36" s="13">
        <v>35</v>
      </c>
      <c r="C36" s="13">
        <v>76</v>
      </c>
      <c r="D36" s="34">
        <v>-0.53947368421052599</v>
      </c>
      <c r="E36" s="13">
        <v>8</v>
      </c>
      <c r="F36" s="13">
        <v>20</v>
      </c>
      <c r="G36" s="13">
        <v>24</v>
      </c>
      <c r="H36" s="13">
        <v>81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143</v>
      </c>
    </row>
    <row r="37" spans="1:15" x14ac:dyDescent="0.25">
      <c r="A37" s="12" t="s">
        <v>332</v>
      </c>
      <c r="B37" s="13">
        <v>4</v>
      </c>
      <c r="C37" s="13">
        <v>3</v>
      </c>
      <c r="D37" s="34">
        <v>0.33333333333333298</v>
      </c>
      <c r="E37" s="13">
        <v>2</v>
      </c>
      <c r="F37" s="13">
        <v>4</v>
      </c>
      <c r="G37" s="13">
        <v>1</v>
      </c>
      <c r="H37" s="13">
        <v>18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13</v>
      </c>
    </row>
    <row r="38" spans="1:15" x14ac:dyDescent="0.25">
      <c r="A38" s="12" t="s">
        <v>333</v>
      </c>
      <c r="B38" s="13">
        <v>4</v>
      </c>
      <c r="C38" s="13">
        <v>3</v>
      </c>
      <c r="D38" s="34">
        <v>0.33333333333333298</v>
      </c>
      <c r="E38" s="13">
        <v>0</v>
      </c>
      <c r="F38" s="13">
        <v>0</v>
      </c>
      <c r="G38" s="13">
        <v>0</v>
      </c>
      <c r="H38" s="13">
        <v>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8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21</v>
      </c>
      <c r="C41" s="13">
        <v>25</v>
      </c>
      <c r="D41" s="34">
        <v>-0.16</v>
      </c>
      <c r="E41" s="13">
        <v>3</v>
      </c>
      <c r="F41" s="13">
        <v>2</v>
      </c>
      <c r="G41" s="13">
        <v>3</v>
      </c>
      <c r="H41" s="13">
        <v>17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23">
        <v>9</v>
      </c>
    </row>
    <row r="42" spans="1:15" ht="16.7" customHeight="1" x14ac:dyDescent="0.25">
      <c r="A42" s="31" t="s">
        <v>337</v>
      </c>
      <c r="B42" s="32">
        <v>207</v>
      </c>
      <c r="C42" s="32">
        <v>205</v>
      </c>
      <c r="D42" s="33">
        <v>9.7560975609756097E-3</v>
      </c>
      <c r="E42" s="32">
        <v>105</v>
      </c>
      <c r="F42" s="32">
        <v>11</v>
      </c>
      <c r="G42" s="32">
        <v>79</v>
      </c>
      <c r="H42" s="32">
        <v>22</v>
      </c>
      <c r="I42" s="32">
        <v>0</v>
      </c>
      <c r="J42" s="32">
        <v>0</v>
      </c>
      <c r="K42" s="32">
        <v>0</v>
      </c>
      <c r="L42" s="32">
        <v>0</v>
      </c>
      <c r="M42" s="32">
        <v>4</v>
      </c>
      <c r="N42" s="32">
        <v>4</v>
      </c>
      <c r="O42" s="32">
        <v>53</v>
      </c>
    </row>
    <row r="43" spans="1:15" x14ac:dyDescent="0.25">
      <c r="A43" s="12" t="s">
        <v>338</v>
      </c>
      <c r="B43" s="13">
        <v>6</v>
      </c>
      <c r="C43" s="13">
        <v>1</v>
      </c>
      <c r="D43" s="34">
        <v>5</v>
      </c>
      <c r="E43" s="13">
        <v>2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201</v>
      </c>
      <c r="C44" s="13">
        <v>198</v>
      </c>
      <c r="D44" s="34">
        <v>1.5151515151515201E-2</v>
      </c>
      <c r="E44" s="13">
        <v>103</v>
      </c>
      <c r="F44" s="13">
        <v>11</v>
      </c>
      <c r="G44" s="13">
        <v>77</v>
      </c>
      <c r="H44" s="13">
        <v>20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4</v>
      </c>
      <c r="O44" s="23">
        <v>51</v>
      </c>
    </row>
    <row r="45" spans="1:15" x14ac:dyDescent="0.25">
      <c r="A45" s="12" t="s">
        <v>340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1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0</v>
      </c>
      <c r="C48" s="13">
        <v>6</v>
      </c>
      <c r="D48" s="34">
        <v>-1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2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91</v>
      </c>
      <c r="C50" s="32">
        <v>83</v>
      </c>
      <c r="D50" s="33">
        <v>9.6385542168674704E-2</v>
      </c>
      <c r="E50" s="32">
        <v>2</v>
      </c>
      <c r="F50" s="32">
        <v>1</v>
      </c>
      <c r="G50" s="32">
        <v>19</v>
      </c>
      <c r="H50" s="32">
        <v>17</v>
      </c>
      <c r="I50" s="32">
        <v>11</v>
      </c>
      <c r="J50" s="32">
        <v>7</v>
      </c>
      <c r="K50" s="32">
        <v>0</v>
      </c>
      <c r="L50" s="32">
        <v>0</v>
      </c>
      <c r="M50" s="32">
        <v>3</v>
      </c>
      <c r="N50" s="32">
        <v>12</v>
      </c>
      <c r="O50" s="32">
        <v>25</v>
      </c>
    </row>
    <row r="51" spans="1:15" x14ac:dyDescent="0.25">
      <c r="A51" s="12" t="s">
        <v>346</v>
      </c>
      <c r="B51" s="13">
        <v>28</v>
      </c>
      <c r="C51" s="13">
        <v>24</v>
      </c>
      <c r="D51" s="34">
        <v>0.16666666666666699</v>
      </c>
      <c r="E51" s="13">
        <v>0</v>
      </c>
      <c r="F51" s="13">
        <v>0</v>
      </c>
      <c r="G51" s="13">
        <v>1</v>
      </c>
      <c r="H51" s="13">
        <v>1</v>
      </c>
      <c r="I51" s="13">
        <v>7</v>
      </c>
      <c r="J51" s="13">
        <v>2</v>
      </c>
      <c r="K51" s="13">
        <v>0</v>
      </c>
      <c r="L51" s="13">
        <v>0</v>
      </c>
      <c r="M51" s="13">
        <v>0</v>
      </c>
      <c r="N51" s="13">
        <v>5</v>
      </c>
      <c r="O51" s="23">
        <v>3</v>
      </c>
    </row>
    <row r="52" spans="1:15" x14ac:dyDescent="0.25">
      <c r="A52" s="12" t="s">
        <v>347</v>
      </c>
      <c r="B52" s="13">
        <v>1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348</v>
      </c>
      <c r="B53" s="13">
        <v>28</v>
      </c>
      <c r="C53" s="13">
        <v>40</v>
      </c>
      <c r="D53" s="34">
        <v>-0.3</v>
      </c>
      <c r="E53" s="13">
        <v>2</v>
      </c>
      <c r="F53" s="13">
        <v>1</v>
      </c>
      <c r="G53" s="13">
        <v>7</v>
      </c>
      <c r="H53" s="13">
        <v>4</v>
      </c>
      <c r="I53" s="13">
        <v>4</v>
      </c>
      <c r="J53" s="13">
        <v>1</v>
      </c>
      <c r="K53" s="13">
        <v>0</v>
      </c>
      <c r="L53" s="13">
        <v>0</v>
      </c>
      <c r="M53" s="13">
        <v>0</v>
      </c>
      <c r="N53" s="13">
        <v>5</v>
      </c>
      <c r="O53" s="23">
        <v>9</v>
      </c>
    </row>
    <row r="54" spans="1:15" x14ac:dyDescent="0.25">
      <c r="A54" s="12" t="s">
        <v>349</v>
      </c>
      <c r="B54" s="13">
        <v>0</v>
      </c>
      <c r="C54" s="13">
        <v>3</v>
      </c>
      <c r="D54" s="34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1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7</v>
      </c>
      <c r="C56" s="13">
        <v>5</v>
      </c>
      <c r="D56" s="34">
        <v>0.4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352</v>
      </c>
      <c r="B57" s="13">
        <v>2</v>
      </c>
      <c r="C57" s="13">
        <v>3</v>
      </c>
      <c r="D57" s="34">
        <v>-0.33333333333333298</v>
      </c>
      <c r="E57" s="13">
        <v>0</v>
      </c>
      <c r="F57" s="13">
        <v>0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353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2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1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8</v>
      </c>
      <c r="C60" s="13">
        <v>0</v>
      </c>
      <c r="D60" s="34">
        <v>0</v>
      </c>
      <c r="E60" s="13">
        <v>0</v>
      </c>
      <c r="F60" s="13">
        <v>0</v>
      </c>
      <c r="G60" s="13">
        <v>1</v>
      </c>
      <c r="H60" s="13">
        <v>5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4</v>
      </c>
    </row>
    <row r="61" spans="1:15" x14ac:dyDescent="0.25">
      <c r="A61" s="12" t="s">
        <v>356</v>
      </c>
      <c r="B61" s="13">
        <v>4</v>
      </c>
      <c r="C61" s="13">
        <v>0</v>
      </c>
      <c r="D61" s="34">
        <v>0</v>
      </c>
      <c r="E61" s="13">
        <v>0</v>
      </c>
      <c r="F61" s="13">
        <v>0</v>
      </c>
      <c r="G61" s="13">
        <v>6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357</v>
      </c>
      <c r="B62" s="13">
        <v>3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3">
        <v>0</v>
      </c>
    </row>
    <row r="63" spans="1:15" x14ac:dyDescent="0.25">
      <c r="A63" s="12" t="s">
        <v>358</v>
      </c>
      <c r="B63" s="13">
        <v>5</v>
      </c>
      <c r="C63" s="13">
        <v>5</v>
      </c>
      <c r="D63" s="34">
        <v>0</v>
      </c>
      <c r="E63" s="13">
        <v>0</v>
      </c>
      <c r="F63" s="13">
        <v>0</v>
      </c>
      <c r="G63" s="13">
        <v>1</v>
      </c>
      <c r="H63" s="13">
        <v>2</v>
      </c>
      <c r="I63" s="13">
        <v>0</v>
      </c>
      <c r="J63" s="13">
        <v>4</v>
      </c>
      <c r="K63" s="13">
        <v>0</v>
      </c>
      <c r="L63" s="13">
        <v>0</v>
      </c>
      <c r="M63" s="13">
        <v>0</v>
      </c>
      <c r="N63" s="13">
        <v>1</v>
      </c>
      <c r="O63" s="23">
        <v>5</v>
      </c>
    </row>
    <row r="64" spans="1:15" x14ac:dyDescent="0.25">
      <c r="A64" s="12" t="s">
        <v>359</v>
      </c>
      <c r="B64" s="13">
        <v>3</v>
      </c>
      <c r="C64" s="13">
        <v>1</v>
      </c>
      <c r="D64" s="34">
        <v>2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0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1</v>
      </c>
      <c r="D68" s="34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0</v>
      </c>
      <c r="C69" s="13">
        <v>1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365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0</v>
      </c>
      <c r="C72" s="32">
        <v>3</v>
      </c>
      <c r="D72" s="33">
        <v>-1</v>
      </c>
      <c r="E72" s="32">
        <v>0</v>
      </c>
      <c r="F72" s="32">
        <v>0</v>
      </c>
      <c r="G72" s="32">
        <v>2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0</v>
      </c>
      <c r="C73" s="13">
        <v>3</v>
      </c>
      <c r="D73" s="34">
        <v>-1</v>
      </c>
      <c r="E73" s="13">
        <v>0</v>
      </c>
      <c r="F73" s="13">
        <v>0</v>
      </c>
      <c r="G73" s="13">
        <v>2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31" t="s">
        <v>369</v>
      </c>
      <c r="B74" s="32">
        <v>13</v>
      </c>
      <c r="C74" s="32">
        <v>8</v>
      </c>
      <c r="D74" s="33">
        <v>0.625</v>
      </c>
      <c r="E74" s="32">
        <v>1</v>
      </c>
      <c r="F74" s="32">
        <v>0</v>
      </c>
      <c r="G74" s="32">
        <v>2</v>
      </c>
      <c r="H74" s="32">
        <v>5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4</v>
      </c>
    </row>
    <row r="75" spans="1:15" x14ac:dyDescent="0.25">
      <c r="A75" s="12" t="s">
        <v>370</v>
      </c>
      <c r="B75" s="13">
        <v>2</v>
      </c>
      <c r="C75" s="13">
        <v>2</v>
      </c>
      <c r="D75" s="34">
        <v>0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371</v>
      </c>
      <c r="B76" s="13">
        <v>2</v>
      </c>
      <c r="C76" s="13">
        <v>0</v>
      </c>
      <c r="D76" s="34">
        <v>0</v>
      </c>
      <c r="E76" s="13">
        <v>1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7</v>
      </c>
      <c r="C77" s="13">
        <v>3</v>
      </c>
      <c r="D77" s="34">
        <v>1.3333333333333299</v>
      </c>
      <c r="E77" s="13">
        <v>0</v>
      </c>
      <c r="F77" s="13">
        <v>0</v>
      </c>
      <c r="G77" s="13">
        <v>2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2</v>
      </c>
      <c r="C79" s="13">
        <v>3</v>
      </c>
      <c r="D79" s="34">
        <v>-0.33333333333333298</v>
      </c>
      <c r="E79" s="13">
        <v>0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375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56</v>
      </c>
      <c r="C81" s="32">
        <v>50</v>
      </c>
      <c r="D81" s="33">
        <v>0.12</v>
      </c>
      <c r="E81" s="32">
        <v>0</v>
      </c>
      <c r="F81" s="32">
        <v>1</v>
      </c>
      <c r="G81" s="32">
        <v>2</v>
      </c>
      <c r="H81" s="32">
        <v>10</v>
      </c>
      <c r="I81" s="32">
        <v>0</v>
      </c>
      <c r="J81" s="32">
        <v>0</v>
      </c>
      <c r="K81" s="32">
        <v>0</v>
      </c>
      <c r="L81" s="32">
        <v>0</v>
      </c>
      <c r="M81" s="32">
        <v>2</v>
      </c>
      <c r="N81" s="32">
        <v>0</v>
      </c>
      <c r="O81" s="32">
        <v>24</v>
      </c>
    </row>
    <row r="82" spans="1:15" x14ac:dyDescent="0.25">
      <c r="A82" s="12" t="s">
        <v>377</v>
      </c>
      <c r="B82" s="13">
        <v>15</v>
      </c>
      <c r="C82" s="13">
        <v>16</v>
      </c>
      <c r="D82" s="34">
        <v>-6.25E-2</v>
      </c>
      <c r="E82" s="13">
        <v>0</v>
      </c>
      <c r="F82" s="13">
        <v>0</v>
      </c>
      <c r="G82" s="13">
        <v>1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41</v>
      </c>
      <c r="C83" s="13">
        <v>34</v>
      </c>
      <c r="D83" s="34">
        <v>0.20588235294117599</v>
      </c>
      <c r="E83" s="13">
        <v>0</v>
      </c>
      <c r="F83" s="13">
        <v>1</v>
      </c>
      <c r="G83" s="13">
        <v>1</v>
      </c>
      <c r="H83" s="13">
        <v>8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24</v>
      </c>
    </row>
    <row r="84" spans="1:15" ht="16.7" customHeight="1" x14ac:dyDescent="0.25">
      <c r="A84" s="31" t="s">
        <v>379</v>
      </c>
      <c r="B84" s="32">
        <v>357</v>
      </c>
      <c r="C84" s="32">
        <v>406</v>
      </c>
      <c r="D84" s="33">
        <v>-0.12068965517241401</v>
      </c>
      <c r="E84" s="32">
        <v>4</v>
      </c>
      <c r="F84" s="32">
        <v>3</v>
      </c>
      <c r="G84" s="32">
        <v>106</v>
      </c>
      <c r="H84" s="32">
        <v>77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79</v>
      </c>
    </row>
    <row r="85" spans="1:15" x14ac:dyDescent="0.25">
      <c r="A85" s="12" t="s">
        <v>380</v>
      </c>
      <c r="B85" s="13">
        <v>1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1</v>
      </c>
      <c r="D87" s="34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157</v>
      </c>
      <c r="C88" s="13">
        <v>147</v>
      </c>
      <c r="D88" s="34">
        <v>6.8027210884353803E-2</v>
      </c>
      <c r="E88" s="13">
        <v>0</v>
      </c>
      <c r="F88" s="13">
        <v>1</v>
      </c>
      <c r="G88" s="13">
        <v>7</v>
      </c>
      <c r="H88" s="13">
        <v>2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384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2</v>
      </c>
      <c r="C90" s="13">
        <v>6</v>
      </c>
      <c r="D90" s="34">
        <v>-0.66666666666666696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386</v>
      </c>
      <c r="B91" s="13">
        <v>11</v>
      </c>
      <c r="C91" s="13">
        <v>16</v>
      </c>
      <c r="D91" s="34">
        <v>-0.3125</v>
      </c>
      <c r="E91" s="13">
        <v>0</v>
      </c>
      <c r="F91" s="13">
        <v>0</v>
      </c>
      <c r="G91" s="13">
        <v>4</v>
      </c>
      <c r="H91" s="13">
        <v>20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17</v>
      </c>
    </row>
    <row r="92" spans="1:15" x14ac:dyDescent="0.25">
      <c r="A92" s="12" t="s">
        <v>387</v>
      </c>
      <c r="B92" s="13">
        <v>2</v>
      </c>
      <c r="C92" s="13">
        <v>6</v>
      </c>
      <c r="D92" s="34">
        <v>-0.66666666666666696</v>
      </c>
      <c r="E92" s="13">
        <v>0</v>
      </c>
      <c r="F92" s="13">
        <v>0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388</v>
      </c>
      <c r="B93" s="13">
        <v>184</v>
      </c>
      <c r="C93" s="13">
        <v>230</v>
      </c>
      <c r="D93" s="34">
        <v>-0.2</v>
      </c>
      <c r="E93" s="13">
        <v>3</v>
      </c>
      <c r="F93" s="13">
        <v>2</v>
      </c>
      <c r="G93" s="13">
        <v>94</v>
      </c>
      <c r="H93" s="13">
        <v>54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60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1705</v>
      </c>
      <c r="C96" s="32">
        <v>2172</v>
      </c>
      <c r="D96" s="33">
        <v>-0.21500920810313101</v>
      </c>
      <c r="E96" s="32">
        <v>41</v>
      </c>
      <c r="F96" s="32">
        <v>31</v>
      </c>
      <c r="G96" s="32">
        <v>354</v>
      </c>
      <c r="H96" s="32">
        <v>282</v>
      </c>
      <c r="I96" s="32">
        <v>0</v>
      </c>
      <c r="J96" s="32">
        <v>1</v>
      </c>
      <c r="K96" s="32">
        <v>0</v>
      </c>
      <c r="L96" s="32">
        <v>0</v>
      </c>
      <c r="M96" s="32">
        <v>3</v>
      </c>
      <c r="N96" s="32">
        <v>42</v>
      </c>
      <c r="O96" s="32">
        <v>357</v>
      </c>
    </row>
    <row r="97" spans="1:15" x14ac:dyDescent="0.25">
      <c r="A97" s="12" t="s">
        <v>392</v>
      </c>
      <c r="B97" s="13">
        <v>377</v>
      </c>
      <c r="C97" s="13">
        <v>525</v>
      </c>
      <c r="D97" s="34">
        <v>-0.28190476190476199</v>
      </c>
      <c r="E97" s="13">
        <v>5</v>
      </c>
      <c r="F97" s="13">
        <v>2</v>
      </c>
      <c r="G97" s="13">
        <v>60</v>
      </c>
      <c r="H97" s="13">
        <v>46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58</v>
      </c>
    </row>
    <row r="98" spans="1:15" x14ac:dyDescent="0.25">
      <c r="A98" s="12" t="s">
        <v>393</v>
      </c>
      <c r="B98" s="13">
        <v>234</v>
      </c>
      <c r="C98" s="13">
        <v>427</v>
      </c>
      <c r="D98" s="34">
        <v>-0.45199063231850101</v>
      </c>
      <c r="E98" s="13">
        <v>17</v>
      </c>
      <c r="F98" s="13">
        <v>16</v>
      </c>
      <c r="G98" s="13">
        <v>109</v>
      </c>
      <c r="H98" s="13">
        <v>49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13</v>
      </c>
      <c r="O98" s="23">
        <v>85</v>
      </c>
    </row>
    <row r="99" spans="1:15" x14ac:dyDescent="0.25">
      <c r="A99" s="12" t="s">
        <v>394</v>
      </c>
      <c r="B99" s="13">
        <v>10</v>
      </c>
      <c r="C99" s="13">
        <v>18</v>
      </c>
      <c r="D99" s="34">
        <v>-0.44444444444444398</v>
      </c>
      <c r="E99" s="13">
        <v>1</v>
      </c>
      <c r="F99" s="13">
        <v>1</v>
      </c>
      <c r="G99" s="13">
        <v>9</v>
      </c>
      <c r="H99" s="13">
        <v>26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8</v>
      </c>
      <c r="O99" s="23">
        <v>18</v>
      </c>
    </row>
    <row r="100" spans="1:15" x14ac:dyDescent="0.25">
      <c r="A100" s="12" t="s">
        <v>395</v>
      </c>
      <c r="B100" s="13">
        <v>54</v>
      </c>
      <c r="C100" s="13">
        <v>69</v>
      </c>
      <c r="D100" s="34">
        <v>-0.217391304347826</v>
      </c>
      <c r="E100" s="13">
        <v>0</v>
      </c>
      <c r="F100" s="13">
        <v>0</v>
      </c>
      <c r="G100" s="13">
        <v>25</v>
      </c>
      <c r="H100" s="13">
        <v>23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20</v>
      </c>
      <c r="O100" s="23">
        <v>27</v>
      </c>
    </row>
    <row r="101" spans="1:15" x14ac:dyDescent="0.25">
      <c r="A101" s="12" t="s">
        <v>396</v>
      </c>
      <c r="B101" s="13">
        <v>3</v>
      </c>
      <c r="C101" s="13">
        <v>6</v>
      </c>
      <c r="D101" s="34">
        <v>-0.5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397</v>
      </c>
      <c r="B102" s="13">
        <v>19</v>
      </c>
      <c r="C102" s="13">
        <v>19</v>
      </c>
      <c r="D102" s="34">
        <v>0</v>
      </c>
      <c r="E102" s="13">
        <v>2</v>
      </c>
      <c r="F102" s="13">
        <v>1</v>
      </c>
      <c r="G102" s="13">
        <v>5</v>
      </c>
      <c r="H102" s="13">
        <v>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6</v>
      </c>
    </row>
    <row r="103" spans="1:15" x14ac:dyDescent="0.25">
      <c r="A103" s="12" t="s">
        <v>398</v>
      </c>
      <c r="B103" s="13">
        <v>29</v>
      </c>
      <c r="C103" s="13">
        <v>39</v>
      </c>
      <c r="D103" s="34">
        <v>-0.256410256410256</v>
      </c>
      <c r="E103" s="13">
        <v>1</v>
      </c>
      <c r="F103" s="13">
        <v>0</v>
      </c>
      <c r="G103" s="13">
        <v>8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5</v>
      </c>
    </row>
    <row r="104" spans="1:15" x14ac:dyDescent="0.25">
      <c r="A104" s="12" t="s">
        <v>399</v>
      </c>
      <c r="B104" s="13">
        <v>459</v>
      </c>
      <c r="C104" s="13">
        <v>469</v>
      </c>
      <c r="D104" s="34">
        <v>-2.13219616204691E-2</v>
      </c>
      <c r="E104" s="13">
        <v>6</v>
      </c>
      <c r="F104" s="13">
        <v>4</v>
      </c>
      <c r="G104" s="13">
        <v>58</v>
      </c>
      <c r="H104" s="13">
        <v>48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69</v>
      </c>
    </row>
    <row r="105" spans="1:15" x14ac:dyDescent="0.25">
      <c r="A105" s="12" t="s">
        <v>400</v>
      </c>
      <c r="B105" s="13">
        <v>81</v>
      </c>
      <c r="C105" s="13">
        <v>79</v>
      </c>
      <c r="D105" s="34">
        <v>2.53164556962025E-2</v>
      </c>
      <c r="E105" s="13">
        <v>1</v>
      </c>
      <c r="F105" s="13">
        <v>1</v>
      </c>
      <c r="G105" s="13">
        <v>21</v>
      </c>
      <c r="H105" s="13">
        <v>12</v>
      </c>
      <c r="I105" s="13">
        <v>0</v>
      </c>
      <c r="J105" s="13">
        <v>1</v>
      </c>
      <c r="K105" s="13">
        <v>0</v>
      </c>
      <c r="L105" s="13">
        <v>0</v>
      </c>
      <c r="M105" s="13">
        <v>1</v>
      </c>
      <c r="N105" s="13">
        <v>0</v>
      </c>
      <c r="O105" s="23">
        <v>20</v>
      </c>
    </row>
    <row r="106" spans="1:15" x14ac:dyDescent="0.25">
      <c r="A106" s="12" t="s">
        <v>401</v>
      </c>
      <c r="B106" s="13">
        <v>38</v>
      </c>
      <c r="C106" s="13">
        <v>24</v>
      </c>
      <c r="D106" s="34">
        <v>0.58333333333333304</v>
      </c>
      <c r="E106" s="13">
        <v>1</v>
      </c>
      <c r="F106" s="13">
        <v>0</v>
      </c>
      <c r="G106" s="13">
        <v>0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</v>
      </c>
    </row>
    <row r="107" spans="1:15" x14ac:dyDescent="0.25">
      <c r="A107" s="12" t="s">
        <v>402</v>
      </c>
      <c r="B107" s="13">
        <v>5</v>
      </c>
      <c r="C107" s="13">
        <v>5</v>
      </c>
      <c r="D107" s="34">
        <v>0</v>
      </c>
      <c r="E107" s="13">
        <v>0</v>
      </c>
      <c r="F107" s="13">
        <v>0</v>
      </c>
      <c r="G107" s="13">
        <v>6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403</v>
      </c>
      <c r="B108" s="13">
        <v>5</v>
      </c>
      <c r="C108" s="13">
        <v>6</v>
      </c>
      <c r="D108" s="34">
        <v>-0.16666666666666699</v>
      </c>
      <c r="E108" s="13">
        <v>0</v>
      </c>
      <c r="F108" s="13">
        <v>0</v>
      </c>
      <c r="G108" s="13">
        <v>0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8</v>
      </c>
    </row>
    <row r="109" spans="1:15" x14ac:dyDescent="0.25">
      <c r="A109" s="12" t="s">
        <v>404</v>
      </c>
      <c r="B109" s="13">
        <v>0</v>
      </c>
      <c r="C109" s="13">
        <v>1</v>
      </c>
      <c r="D109" s="34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354</v>
      </c>
      <c r="C110" s="13">
        <v>451</v>
      </c>
      <c r="D110" s="34">
        <v>-0.21507760532150799</v>
      </c>
      <c r="E110" s="13">
        <v>6</v>
      </c>
      <c r="F110" s="13">
        <v>6</v>
      </c>
      <c r="G110" s="13">
        <v>36</v>
      </c>
      <c r="H110" s="13">
        <v>34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37</v>
      </c>
    </row>
    <row r="111" spans="1:15" x14ac:dyDescent="0.25">
      <c r="A111" s="12" t="s">
        <v>406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1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1</v>
      </c>
      <c r="O112" s="23">
        <v>0</v>
      </c>
    </row>
    <row r="113" spans="1:15" x14ac:dyDescent="0.25">
      <c r="A113" s="12" t="s">
        <v>408</v>
      </c>
      <c r="B113" s="13">
        <v>6</v>
      </c>
      <c r="C113" s="13">
        <v>6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2</v>
      </c>
      <c r="C114" s="13">
        <v>3</v>
      </c>
      <c r="D114" s="34">
        <v>-0.33333333333333298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410</v>
      </c>
      <c r="B115" s="13">
        <v>10</v>
      </c>
      <c r="C115" s="13">
        <v>9</v>
      </c>
      <c r="D115" s="34">
        <v>0.11111111111111099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411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413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3</v>
      </c>
      <c r="C119" s="13">
        <v>4</v>
      </c>
      <c r="D119" s="34">
        <v>-0.25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10</v>
      </c>
      <c r="C120" s="13">
        <v>10</v>
      </c>
      <c r="D120" s="34">
        <v>0</v>
      </c>
      <c r="E120" s="13">
        <v>1</v>
      </c>
      <c r="F120" s="13">
        <v>0</v>
      </c>
      <c r="G120" s="13">
        <v>8</v>
      </c>
      <c r="H120" s="13">
        <v>18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17</v>
      </c>
    </row>
    <row r="121" spans="1:15" x14ac:dyDescent="0.25">
      <c r="A121" s="12" t="s">
        <v>416</v>
      </c>
      <c r="B121" s="13">
        <v>1</v>
      </c>
      <c r="C121" s="13">
        <v>0</v>
      </c>
      <c r="D121" s="34">
        <v>0</v>
      </c>
      <c r="E121" s="13">
        <v>0</v>
      </c>
      <c r="F121" s="13">
        <v>0</v>
      </c>
      <c r="G121" s="13">
        <v>3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417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1</v>
      </c>
      <c r="C125" s="13">
        <v>2</v>
      </c>
      <c r="D125" s="34">
        <v>-0.5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422</v>
      </c>
      <c r="B127" s="13">
        <v>2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424</v>
      </c>
      <c r="B129" s="13">
        <v>1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31" t="s">
        <v>425</v>
      </c>
      <c r="B130" s="32">
        <v>13</v>
      </c>
      <c r="C130" s="32">
        <v>3</v>
      </c>
      <c r="D130" s="33">
        <v>3.3333333333333299</v>
      </c>
      <c r="E130" s="32">
        <v>0</v>
      </c>
      <c r="F130" s="32">
        <v>0</v>
      </c>
      <c r="G130" s="32">
        <v>6</v>
      </c>
      <c r="H130" s="32">
        <v>4</v>
      </c>
      <c r="I130" s="32">
        <v>0</v>
      </c>
      <c r="J130" s="32">
        <v>0</v>
      </c>
      <c r="K130" s="32">
        <v>0</v>
      </c>
      <c r="L130" s="32">
        <v>0</v>
      </c>
      <c r="M130" s="32">
        <v>1</v>
      </c>
      <c r="N130" s="32">
        <v>0</v>
      </c>
      <c r="O130" s="32">
        <v>2</v>
      </c>
    </row>
    <row r="131" spans="1:15" x14ac:dyDescent="0.25">
      <c r="A131" s="12" t="s">
        <v>426</v>
      </c>
      <c r="B131" s="13">
        <v>4</v>
      </c>
      <c r="C131" s="13">
        <v>1</v>
      </c>
      <c r="D131" s="34">
        <v>3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8</v>
      </c>
      <c r="C133" s="13">
        <v>2</v>
      </c>
      <c r="D133" s="34">
        <v>3</v>
      </c>
      <c r="E133" s="13">
        <v>0</v>
      </c>
      <c r="F133" s="13">
        <v>0</v>
      </c>
      <c r="G133" s="13">
        <v>6</v>
      </c>
      <c r="H133" s="13">
        <v>4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2</v>
      </c>
    </row>
    <row r="134" spans="1:15" x14ac:dyDescent="0.25">
      <c r="A134" s="12" t="s">
        <v>429</v>
      </c>
      <c r="B134" s="13">
        <v>1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382</v>
      </c>
      <c r="C136" s="32">
        <v>98</v>
      </c>
      <c r="D136" s="33">
        <v>2.8979591836734699</v>
      </c>
      <c r="E136" s="32">
        <v>0</v>
      </c>
      <c r="F136" s="32">
        <v>0</v>
      </c>
      <c r="G136" s="32">
        <v>5</v>
      </c>
      <c r="H136" s="32">
        <v>3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</row>
    <row r="137" spans="1:15" x14ac:dyDescent="0.25">
      <c r="A137" s="12" t="s">
        <v>432</v>
      </c>
      <c r="B137" s="13">
        <v>1</v>
      </c>
      <c r="C137" s="13">
        <v>3</v>
      </c>
      <c r="D137" s="34">
        <v>-0.66666666666666696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379</v>
      </c>
      <c r="C141" s="13">
        <v>94</v>
      </c>
      <c r="D141" s="34">
        <v>3.0319148936170199</v>
      </c>
      <c r="E141" s="13">
        <v>0</v>
      </c>
      <c r="F141" s="13">
        <v>0</v>
      </c>
      <c r="G141" s="13">
        <v>1</v>
      </c>
      <c r="H141" s="13">
        <v>2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437</v>
      </c>
      <c r="B142" s="13">
        <v>2</v>
      </c>
      <c r="C142" s="13">
        <v>1</v>
      </c>
      <c r="D142" s="34">
        <v>1</v>
      </c>
      <c r="E142" s="13">
        <v>0</v>
      </c>
      <c r="F142" s="13">
        <v>0</v>
      </c>
      <c r="G142" s="13">
        <v>4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31" t="s">
        <v>438</v>
      </c>
      <c r="B143" s="32">
        <v>2</v>
      </c>
      <c r="C143" s="32">
        <v>2</v>
      </c>
      <c r="D143" s="33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439</v>
      </c>
      <c r="B144" s="13">
        <v>1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</v>
      </c>
      <c r="C145" s="13">
        <v>2</v>
      </c>
      <c r="D145" s="34">
        <v>-0.5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31" t="s">
        <v>441</v>
      </c>
      <c r="B146" s="32">
        <v>37</v>
      </c>
      <c r="C146" s="32">
        <v>43</v>
      </c>
      <c r="D146" s="33">
        <v>-0.13953488372093001</v>
      </c>
      <c r="E146" s="32">
        <v>2</v>
      </c>
      <c r="F146" s="32">
        <v>1</v>
      </c>
      <c r="G146" s="32">
        <v>44</v>
      </c>
      <c r="H146" s="32">
        <v>32</v>
      </c>
      <c r="I146" s="32">
        <v>0</v>
      </c>
      <c r="J146" s="32">
        <v>0</v>
      </c>
      <c r="K146" s="32">
        <v>0</v>
      </c>
      <c r="L146" s="32">
        <v>0</v>
      </c>
      <c r="M146" s="32">
        <v>76</v>
      </c>
      <c r="N146" s="32">
        <v>0</v>
      </c>
      <c r="O146" s="32">
        <v>39</v>
      </c>
    </row>
    <row r="147" spans="1:15" x14ac:dyDescent="0.25">
      <c r="A147" s="12" t="s">
        <v>442</v>
      </c>
      <c r="B147" s="13">
        <v>11</v>
      </c>
      <c r="C147" s="13">
        <v>24</v>
      </c>
      <c r="D147" s="34">
        <v>-0.54166666666666696</v>
      </c>
      <c r="E147" s="13">
        <v>0</v>
      </c>
      <c r="F147" s="13">
        <v>0</v>
      </c>
      <c r="G147" s="13">
        <v>32</v>
      </c>
      <c r="H147" s="13">
        <v>23</v>
      </c>
      <c r="I147" s="13">
        <v>0</v>
      </c>
      <c r="J147" s="13">
        <v>0</v>
      </c>
      <c r="K147" s="13">
        <v>0</v>
      </c>
      <c r="L147" s="13">
        <v>0</v>
      </c>
      <c r="M147" s="13">
        <v>39</v>
      </c>
      <c r="N147" s="13">
        <v>0</v>
      </c>
      <c r="O147" s="23">
        <v>13</v>
      </c>
    </row>
    <row r="148" spans="1:15" x14ac:dyDescent="0.25">
      <c r="A148" s="12" t="s">
        <v>443</v>
      </c>
      <c r="B148" s="13">
        <v>0</v>
      </c>
      <c r="C148" s="13">
        <v>0</v>
      </c>
      <c r="D148" s="34">
        <v>0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3</v>
      </c>
      <c r="C150" s="13">
        <v>3</v>
      </c>
      <c r="D150" s="34">
        <v>0</v>
      </c>
      <c r="E150" s="13">
        <v>0</v>
      </c>
      <c r="F150" s="13">
        <v>0</v>
      </c>
      <c r="G150" s="13">
        <v>3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29</v>
      </c>
      <c r="N150" s="13">
        <v>0</v>
      </c>
      <c r="O150" s="23">
        <v>2</v>
      </c>
    </row>
    <row r="151" spans="1:15" x14ac:dyDescent="0.25">
      <c r="A151" s="12" t="s">
        <v>446</v>
      </c>
      <c r="B151" s="13">
        <v>1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5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15</v>
      </c>
      <c r="C153" s="13">
        <v>5</v>
      </c>
      <c r="D153" s="34">
        <v>2</v>
      </c>
      <c r="E153" s="13">
        <v>2</v>
      </c>
      <c r="F153" s="13">
        <v>1</v>
      </c>
      <c r="G153" s="13">
        <v>3</v>
      </c>
      <c r="H153" s="13">
        <v>6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3</v>
      </c>
    </row>
    <row r="154" spans="1:15" x14ac:dyDescent="0.25">
      <c r="A154" s="12" t="s">
        <v>449</v>
      </c>
      <c r="B154" s="13">
        <v>7</v>
      </c>
      <c r="C154" s="13">
        <v>11</v>
      </c>
      <c r="D154" s="34">
        <v>-0.36363636363636398</v>
      </c>
      <c r="E154" s="13">
        <v>0</v>
      </c>
      <c r="F154" s="13">
        <v>0</v>
      </c>
      <c r="G154" s="13">
        <v>4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21</v>
      </c>
    </row>
    <row r="155" spans="1:15" ht="16.7" customHeight="1" x14ac:dyDescent="0.25">
      <c r="A155" s="31" t="s">
        <v>450</v>
      </c>
      <c r="B155" s="32">
        <v>38</v>
      </c>
      <c r="C155" s="32">
        <v>27</v>
      </c>
      <c r="D155" s="33">
        <v>0.407407407407407</v>
      </c>
      <c r="E155" s="32">
        <v>1</v>
      </c>
      <c r="F155" s="32">
        <v>1</v>
      </c>
      <c r="G155" s="32">
        <v>12</v>
      </c>
      <c r="H155" s="32">
        <v>4</v>
      </c>
      <c r="I155" s="32">
        <v>1</v>
      </c>
      <c r="J155" s="32">
        <v>0</v>
      </c>
      <c r="K155" s="32">
        <v>0</v>
      </c>
      <c r="L155" s="32">
        <v>0</v>
      </c>
      <c r="M155" s="32">
        <v>0</v>
      </c>
      <c r="N155" s="32">
        <v>2</v>
      </c>
      <c r="O155" s="32">
        <v>9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1</v>
      </c>
      <c r="C160" s="13">
        <v>1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456</v>
      </c>
      <c r="B161" s="13">
        <v>32</v>
      </c>
      <c r="C161" s="13">
        <v>20</v>
      </c>
      <c r="D161" s="34">
        <v>0.6</v>
      </c>
      <c r="E161" s="13">
        <v>1</v>
      </c>
      <c r="F161" s="13">
        <v>0</v>
      </c>
      <c r="G161" s="13">
        <v>9</v>
      </c>
      <c r="H161" s="13">
        <v>4</v>
      </c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2</v>
      </c>
      <c r="O161" s="23">
        <v>4</v>
      </c>
    </row>
    <row r="162" spans="1:15" x14ac:dyDescent="0.25">
      <c r="A162" s="12" t="s">
        <v>457</v>
      </c>
      <c r="B162" s="13">
        <v>0</v>
      </c>
      <c r="C162" s="13">
        <v>0</v>
      </c>
      <c r="D162" s="3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3</v>
      </c>
      <c r="C163" s="13">
        <v>1</v>
      </c>
      <c r="D163" s="34">
        <v>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459</v>
      </c>
      <c r="B164" s="13">
        <v>2</v>
      </c>
      <c r="C164" s="13">
        <v>5</v>
      </c>
      <c r="D164" s="34">
        <v>-0.6</v>
      </c>
      <c r="E164" s="13">
        <v>0</v>
      </c>
      <c r="F164" s="13">
        <v>1</v>
      </c>
      <c r="G164" s="13">
        <v>3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5</v>
      </c>
    </row>
    <row r="165" spans="1:15" ht="16.7" customHeight="1" x14ac:dyDescent="0.25">
      <c r="A165" s="31" t="s">
        <v>460</v>
      </c>
      <c r="B165" s="32">
        <v>104</v>
      </c>
      <c r="C165" s="32">
        <v>103</v>
      </c>
      <c r="D165" s="33">
        <v>9.7087378640776708E-3</v>
      </c>
      <c r="E165" s="32">
        <v>4</v>
      </c>
      <c r="F165" s="32">
        <v>3</v>
      </c>
      <c r="G165" s="32">
        <v>56</v>
      </c>
      <c r="H165" s="32">
        <v>42</v>
      </c>
      <c r="I165" s="32">
        <v>1</v>
      </c>
      <c r="J165" s="32">
        <v>0</v>
      </c>
      <c r="K165" s="32">
        <v>0</v>
      </c>
      <c r="L165" s="32">
        <v>0</v>
      </c>
      <c r="M165" s="32">
        <v>4</v>
      </c>
      <c r="N165" s="32">
        <v>36</v>
      </c>
      <c r="O165" s="32">
        <v>62</v>
      </c>
    </row>
    <row r="166" spans="1:15" x14ac:dyDescent="0.25">
      <c r="A166" s="12" t="s">
        <v>461</v>
      </c>
      <c r="B166" s="13">
        <v>44</v>
      </c>
      <c r="C166" s="13">
        <v>0</v>
      </c>
      <c r="D166" s="34">
        <v>0</v>
      </c>
      <c r="E166" s="13">
        <v>1</v>
      </c>
      <c r="F166" s="13">
        <v>0</v>
      </c>
      <c r="G166" s="13">
        <v>16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23">
        <v>2</v>
      </c>
    </row>
    <row r="167" spans="1:15" x14ac:dyDescent="0.25">
      <c r="A167" s="12" t="s">
        <v>462</v>
      </c>
      <c r="B167" s="13">
        <v>0</v>
      </c>
      <c r="C167" s="13">
        <v>42</v>
      </c>
      <c r="D167" s="34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1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2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37</v>
      </c>
      <c r="C172" s="13">
        <v>38</v>
      </c>
      <c r="D172" s="34">
        <v>-2.6315789473684199E-2</v>
      </c>
      <c r="E172" s="13">
        <v>2</v>
      </c>
      <c r="F172" s="13">
        <v>0</v>
      </c>
      <c r="G172" s="13">
        <v>22</v>
      </c>
      <c r="H172" s="13">
        <v>17</v>
      </c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26</v>
      </c>
      <c r="O172" s="23">
        <v>27</v>
      </c>
    </row>
    <row r="173" spans="1:15" x14ac:dyDescent="0.25">
      <c r="A173" s="12" t="s">
        <v>468</v>
      </c>
      <c r="B173" s="13">
        <v>18</v>
      </c>
      <c r="C173" s="13">
        <v>23</v>
      </c>
      <c r="D173" s="34">
        <v>-0.217391304347826</v>
      </c>
      <c r="E173" s="13">
        <v>1</v>
      </c>
      <c r="F173" s="13">
        <v>3</v>
      </c>
      <c r="G173" s="13">
        <v>17</v>
      </c>
      <c r="H173" s="13">
        <v>23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6</v>
      </c>
      <c r="O173" s="23">
        <v>32</v>
      </c>
    </row>
    <row r="174" spans="1:15" x14ac:dyDescent="0.25">
      <c r="A174" s="12" t="s">
        <v>469</v>
      </c>
      <c r="B174" s="13">
        <v>4</v>
      </c>
      <c r="C174" s="13">
        <v>0</v>
      </c>
      <c r="D174" s="3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23">
        <v>1</v>
      </c>
    </row>
    <row r="175" spans="1:15" x14ac:dyDescent="0.25">
      <c r="A175" s="12" t="s">
        <v>470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166</v>
      </c>
      <c r="C177" s="32">
        <v>161</v>
      </c>
      <c r="D177" s="33">
        <v>3.1055900621118002E-2</v>
      </c>
      <c r="E177" s="32">
        <v>358</v>
      </c>
      <c r="F177" s="32">
        <v>310</v>
      </c>
      <c r="G177" s="32">
        <v>66</v>
      </c>
      <c r="H177" s="32">
        <v>62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407</v>
      </c>
    </row>
    <row r="178" spans="1:15" x14ac:dyDescent="0.25">
      <c r="A178" s="12" t="s">
        <v>473</v>
      </c>
      <c r="B178" s="13">
        <v>0</v>
      </c>
      <c r="C178" s="13">
        <v>2</v>
      </c>
      <c r="D178" s="34">
        <v>-1</v>
      </c>
      <c r="E178" s="13">
        <v>2</v>
      </c>
      <c r="F178" s="13">
        <v>4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2</v>
      </c>
    </row>
    <row r="179" spans="1:15" x14ac:dyDescent="0.25">
      <c r="A179" s="12" t="s">
        <v>474</v>
      </c>
      <c r="B179" s="13">
        <v>86</v>
      </c>
      <c r="C179" s="13">
        <v>97</v>
      </c>
      <c r="D179" s="34">
        <v>-0.11340206185567001</v>
      </c>
      <c r="E179" s="13">
        <v>238</v>
      </c>
      <c r="F179" s="13">
        <v>212</v>
      </c>
      <c r="G179" s="13">
        <v>40</v>
      </c>
      <c r="H179" s="13">
        <v>30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275</v>
      </c>
    </row>
    <row r="180" spans="1:15" x14ac:dyDescent="0.25">
      <c r="A180" s="12" t="s">
        <v>475</v>
      </c>
      <c r="B180" s="13">
        <v>19</v>
      </c>
      <c r="C180" s="13">
        <v>20</v>
      </c>
      <c r="D180" s="34">
        <v>-0.05</v>
      </c>
      <c r="E180" s="13">
        <v>12</v>
      </c>
      <c r="F180" s="13">
        <v>3</v>
      </c>
      <c r="G180" s="13">
        <v>5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11</v>
      </c>
    </row>
    <row r="181" spans="1:15" x14ac:dyDescent="0.25">
      <c r="A181" s="12" t="s">
        <v>476</v>
      </c>
      <c r="B181" s="13">
        <v>0</v>
      </c>
      <c r="C181" s="13">
        <v>1</v>
      </c>
      <c r="D181" s="34">
        <v>-1</v>
      </c>
      <c r="E181" s="13">
        <v>0</v>
      </c>
      <c r="F181" s="13">
        <v>1</v>
      </c>
      <c r="G181" s="13">
        <v>0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25">
      <c r="A182" s="12" t="s">
        <v>477</v>
      </c>
      <c r="B182" s="13">
        <v>4</v>
      </c>
      <c r="C182" s="13">
        <v>2</v>
      </c>
      <c r="D182" s="34">
        <v>1</v>
      </c>
      <c r="E182" s="13">
        <v>4</v>
      </c>
      <c r="F182" s="13">
        <v>5</v>
      </c>
      <c r="G182" s="13">
        <v>2</v>
      </c>
      <c r="H182" s="13">
        <v>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11</v>
      </c>
    </row>
    <row r="183" spans="1:15" x14ac:dyDescent="0.25">
      <c r="A183" s="12" t="s">
        <v>478</v>
      </c>
      <c r="B183" s="13">
        <v>50</v>
      </c>
      <c r="C183" s="13">
        <v>35</v>
      </c>
      <c r="D183" s="34">
        <v>0.42857142857142899</v>
      </c>
      <c r="E183" s="13">
        <v>101</v>
      </c>
      <c r="F183" s="13">
        <v>85</v>
      </c>
      <c r="G183" s="13">
        <v>19</v>
      </c>
      <c r="H183" s="13">
        <v>22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107</v>
      </c>
    </row>
    <row r="184" spans="1:15" x14ac:dyDescent="0.25">
      <c r="A184" s="12" t="s">
        <v>479</v>
      </c>
      <c r="B184" s="13">
        <v>7</v>
      </c>
      <c r="C184" s="13">
        <v>4</v>
      </c>
      <c r="D184" s="34">
        <v>0.75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31" t="s">
        <v>480</v>
      </c>
      <c r="B185" s="32">
        <v>107</v>
      </c>
      <c r="C185" s="32">
        <v>76</v>
      </c>
      <c r="D185" s="33">
        <v>0.40789473684210498</v>
      </c>
      <c r="E185" s="32">
        <v>3</v>
      </c>
      <c r="F185" s="32">
        <v>4</v>
      </c>
      <c r="G185" s="32">
        <v>15</v>
      </c>
      <c r="H185" s="32">
        <v>15</v>
      </c>
      <c r="I185" s="32">
        <v>0</v>
      </c>
      <c r="J185" s="32">
        <v>0</v>
      </c>
      <c r="K185" s="32">
        <v>0</v>
      </c>
      <c r="L185" s="32">
        <v>1</v>
      </c>
      <c r="M185" s="32">
        <v>11</v>
      </c>
      <c r="N185" s="32">
        <v>0</v>
      </c>
      <c r="O185" s="32">
        <v>26</v>
      </c>
    </row>
    <row r="186" spans="1:15" x14ac:dyDescent="0.25">
      <c r="A186" s="12" t="s">
        <v>481</v>
      </c>
      <c r="B186" s="13">
        <v>3</v>
      </c>
      <c r="C186" s="13">
        <v>6</v>
      </c>
      <c r="D186" s="34">
        <v>-0.5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15</v>
      </c>
      <c r="C188" s="13">
        <v>26</v>
      </c>
      <c r="D188" s="34">
        <v>-0.42307692307692302</v>
      </c>
      <c r="E188" s="13">
        <v>2</v>
      </c>
      <c r="F188" s="13">
        <v>2</v>
      </c>
      <c r="G188" s="13">
        <v>8</v>
      </c>
      <c r="H188" s="13">
        <v>5</v>
      </c>
      <c r="I188" s="13">
        <v>0</v>
      </c>
      <c r="J188" s="13">
        <v>0</v>
      </c>
      <c r="K188" s="13">
        <v>0</v>
      </c>
      <c r="L188" s="13">
        <v>1</v>
      </c>
      <c r="M188" s="13">
        <v>4</v>
      </c>
      <c r="N188" s="13">
        <v>0</v>
      </c>
      <c r="O188" s="23">
        <v>10</v>
      </c>
    </row>
    <row r="189" spans="1:15" x14ac:dyDescent="0.25">
      <c r="A189" s="12" t="s">
        <v>484</v>
      </c>
      <c r="B189" s="13">
        <v>0</v>
      </c>
      <c r="C189" s="13">
        <v>2</v>
      </c>
      <c r="D189" s="34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3">
        <v>1</v>
      </c>
    </row>
    <row r="190" spans="1:15" x14ac:dyDescent="0.25">
      <c r="A190" s="12" t="s">
        <v>485</v>
      </c>
      <c r="B190" s="13">
        <v>4</v>
      </c>
      <c r="C190" s="13">
        <v>5</v>
      </c>
      <c r="D190" s="34">
        <v>-0.2</v>
      </c>
      <c r="E190" s="13">
        <v>0</v>
      </c>
      <c r="F190" s="13">
        <v>2</v>
      </c>
      <c r="G190" s="13">
        <v>1</v>
      </c>
      <c r="H190" s="13">
        <v>9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3">
        <v>8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27</v>
      </c>
      <c r="C192" s="13">
        <v>17</v>
      </c>
      <c r="D192" s="34">
        <v>0.58823529411764697</v>
      </c>
      <c r="E192" s="13">
        <v>1</v>
      </c>
      <c r="F192" s="13">
        <v>0</v>
      </c>
      <c r="G192" s="13">
        <v>6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6</v>
      </c>
    </row>
    <row r="193" spans="1:15" x14ac:dyDescent="0.25">
      <c r="A193" s="12" t="s">
        <v>488</v>
      </c>
      <c r="B193" s="13">
        <v>5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1</v>
      </c>
      <c r="C195" s="13">
        <v>1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491</v>
      </c>
      <c r="B196" s="13">
        <v>44</v>
      </c>
      <c r="C196" s="13">
        <v>16</v>
      </c>
      <c r="D196" s="34">
        <v>1.75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0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493</v>
      </c>
      <c r="B198" s="13">
        <v>8</v>
      </c>
      <c r="C198" s="13">
        <v>3</v>
      </c>
      <c r="D198" s="34">
        <v>1.6666666666666701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31" t="s">
        <v>495</v>
      </c>
      <c r="B200" s="32">
        <v>45</v>
      </c>
      <c r="C200" s="32">
        <v>42</v>
      </c>
      <c r="D200" s="33">
        <v>7.1428571428571397E-2</v>
      </c>
      <c r="E200" s="32">
        <v>0</v>
      </c>
      <c r="F200" s="32">
        <v>4</v>
      </c>
      <c r="G200" s="32">
        <v>14</v>
      </c>
      <c r="H200" s="32">
        <v>12</v>
      </c>
      <c r="I200" s="32">
        <v>0</v>
      </c>
      <c r="J200" s="32">
        <v>0</v>
      </c>
      <c r="K200" s="32">
        <v>0</v>
      </c>
      <c r="L200" s="32">
        <v>2</v>
      </c>
      <c r="M200" s="32">
        <v>26</v>
      </c>
      <c r="N200" s="32">
        <v>0</v>
      </c>
      <c r="O200" s="32">
        <v>26</v>
      </c>
    </row>
    <row r="201" spans="1:15" x14ac:dyDescent="0.25">
      <c r="A201" s="12" t="s">
        <v>496</v>
      </c>
      <c r="B201" s="13">
        <v>16</v>
      </c>
      <c r="C201" s="13">
        <v>8</v>
      </c>
      <c r="D201" s="34">
        <v>1</v>
      </c>
      <c r="E201" s="13">
        <v>0</v>
      </c>
      <c r="F201" s="13">
        <v>0</v>
      </c>
      <c r="G201" s="13">
        <v>3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17</v>
      </c>
      <c r="N201" s="13">
        <v>0</v>
      </c>
      <c r="O201" s="23">
        <v>3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22</v>
      </c>
      <c r="C205" s="13">
        <v>27</v>
      </c>
      <c r="D205" s="34">
        <v>-0.18518518518518501</v>
      </c>
      <c r="E205" s="13">
        <v>0</v>
      </c>
      <c r="F205" s="13">
        <v>4</v>
      </c>
      <c r="G205" s="13">
        <v>10</v>
      </c>
      <c r="H205" s="13">
        <v>11</v>
      </c>
      <c r="I205" s="13">
        <v>0</v>
      </c>
      <c r="J205" s="13">
        <v>0</v>
      </c>
      <c r="K205" s="13">
        <v>0</v>
      </c>
      <c r="L205" s="13">
        <v>0</v>
      </c>
      <c r="M205" s="13">
        <v>5</v>
      </c>
      <c r="N205" s="13">
        <v>0</v>
      </c>
      <c r="O205" s="23">
        <v>22</v>
      </c>
    </row>
    <row r="206" spans="1:15" x14ac:dyDescent="0.25">
      <c r="A206" s="12" t="s">
        <v>501</v>
      </c>
      <c r="B206" s="13">
        <v>0</v>
      </c>
      <c r="C206" s="13">
        <v>1</v>
      </c>
      <c r="D206" s="34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1</v>
      </c>
      <c r="C207" s="13">
        <v>1</v>
      </c>
      <c r="D207" s="34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1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3</v>
      </c>
      <c r="C213" s="13">
        <v>4</v>
      </c>
      <c r="D213" s="34">
        <v>-0.25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2</v>
      </c>
      <c r="M213" s="13">
        <v>3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1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1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353</v>
      </c>
      <c r="C220" s="32">
        <v>339</v>
      </c>
      <c r="D220" s="33">
        <v>4.1297935103244802E-2</v>
      </c>
      <c r="E220" s="32">
        <v>86</v>
      </c>
      <c r="F220" s="32">
        <v>58</v>
      </c>
      <c r="G220" s="32">
        <v>140</v>
      </c>
      <c r="H220" s="32">
        <v>115</v>
      </c>
      <c r="I220" s="32">
        <v>0</v>
      </c>
      <c r="J220" s="32">
        <v>0</v>
      </c>
      <c r="K220" s="32">
        <v>0</v>
      </c>
      <c r="L220" s="32">
        <v>0</v>
      </c>
      <c r="M220" s="32">
        <v>3</v>
      </c>
      <c r="N220" s="32">
        <v>35</v>
      </c>
      <c r="O220" s="32">
        <v>185</v>
      </c>
    </row>
    <row r="221" spans="1:15" x14ac:dyDescent="0.25">
      <c r="A221" s="12" t="s">
        <v>516</v>
      </c>
      <c r="B221" s="13">
        <v>2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1</v>
      </c>
    </row>
    <row r="226" spans="1:15" x14ac:dyDescent="0.25">
      <c r="A226" s="12" t="s">
        <v>521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23">
        <v>4</v>
      </c>
    </row>
    <row r="228" spans="1:15" x14ac:dyDescent="0.25">
      <c r="A228" s="12" t="s">
        <v>523</v>
      </c>
      <c r="B228" s="13">
        <v>30</v>
      </c>
      <c r="C228" s="13">
        <v>29</v>
      </c>
      <c r="D228" s="34">
        <v>3.4482758620689703E-2</v>
      </c>
      <c r="E228" s="13">
        <v>3</v>
      </c>
      <c r="F228" s="13">
        <v>2</v>
      </c>
      <c r="G228" s="13">
        <v>8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3</v>
      </c>
    </row>
    <row r="229" spans="1:15" x14ac:dyDescent="0.25">
      <c r="A229" s="12" t="s">
        <v>524</v>
      </c>
      <c r="B229" s="13">
        <v>11</v>
      </c>
      <c r="C229" s="13">
        <v>8</v>
      </c>
      <c r="D229" s="34">
        <v>0.375</v>
      </c>
      <c r="E229" s="13">
        <v>1</v>
      </c>
      <c r="F229" s="13">
        <v>6</v>
      </c>
      <c r="G229" s="13">
        <v>2</v>
      </c>
      <c r="H229" s="13">
        <v>10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17</v>
      </c>
    </row>
    <row r="230" spans="1:15" x14ac:dyDescent="0.25">
      <c r="A230" s="12" t="s">
        <v>525</v>
      </c>
      <c r="B230" s="13">
        <v>7</v>
      </c>
      <c r="C230" s="13">
        <v>7</v>
      </c>
      <c r="D230" s="34">
        <v>0</v>
      </c>
      <c r="E230" s="13">
        <v>0</v>
      </c>
      <c r="F230" s="13">
        <v>0</v>
      </c>
      <c r="G230" s="13">
        <v>2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</v>
      </c>
    </row>
    <row r="231" spans="1:15" x14ac:dyDescent="0.25">
      <c r="A231" s="12" t="s">
        <v>526</v>
      </c>
      <c r="B231" s="13">
        <v>5</v>
      </c>
      <c r="C231" s="13">
        <v>3</v>
      </c>
      <c r="D231" s="34">
        <v>0.66666666666666696</v>
      </c>
      <c r="E231" s="13">
        <v>0</v>
      </c>
      <c r="F231" s="13">
        <v>0</v>
      </c>
      <c r="G231" s="13">
        <v>3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527</v>
      </c>
      <c r="B232" s="13">
        <v>10</v>
      </c>
      <c r="C232" s="13">
        <v>3</v>
      </c>
      <c r="D232" s="34">
        <v>2.3333333333333299</v>
      </c>
      <c r="E232" s="13">
        <v>0</v>
      </c>
      <c r="F232" s="13">
        <v>0</v>
      </c>
      <c r="G232" s="13">
        <v>1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7</v>
      </c>
    </row>
    <row r="233" spans="1:15" x14ac:dyDescent="0.25">
      <c r="A233" s="12" t="s">
        <v>528</v>
      </c>
      <c r="B233" s="13">
        <v>0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288</v>
      </c>
      <c r="C235" s="13">
        <v>284</v>
      </c>
      <c r="D235" s="34">
        <v>1.4084507042253501E-2</v>
      </c>
      <c r="E235" s="13">
        <v>82</v>
      </c>
      <c r="F235" s="13">
        <v>50</v>
      </c>
      <c r="G235" s="13">
        <v>123</v>
      </c>
      <c r="H235" s="13">
        <v>91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35</v>
      </c>
      <c r="O235" s="23">
        <v>147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4</v>
      </c>
      <c r="D239" s="34">
        <v>-1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0</v>
      </c>
      <c r="C240" s="13">
        <v>1</v>
      </c>
      <c r="D240" s="34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ht="16.7" customHeight="1" x14ac:dyDescent="0.25">
      <c r="A241" s="31" t="s">
        <v>536</v>
      </c>
      <c r="B241" s="32">
        <v>0</v>
      </c>
      <c r="C241" s="32">
        <v>0</v>
      </c>
      <c r="D241" s="33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2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2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69</v>
      </c>
      <c r="C268" s="32">
        <v>79</v>
      </c>
      <c r="D268" s="33">
        <v>-0.126582278481013</v>
      </c>
      <c r="E268" s="32">
        <v>18</v>
      </c>
      <c r="F268" s="32">
        <v>13</v>
      </c>
      <c r="G268" s="32">
        <v>60</v>
      </c>
      <c r="H268" s="32">
        <v>60</v>
      </c>
      <c r="I268" s="32">
        <v>0</v>
      </c>
      <c r="J268" s="32">
        <v>0</v>
      </c>
      <c r="K268" s="32">
        <v>0</v>
      </c>
      <c r="L268" s="32">
        <v>0</v>
      </c>
      <c r="M268" s="32">
        <v>4</v>
      </c>
      <c r="N268" s="32">
        <v>4</v>
      </c>
      <c r="O268" s="32">
        <v>82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41</v>
      </c>
      <c r="C270" s="13">
        <v>52</v>
      </c>
      <c r="D270" s="34">
        <v>-0.21153846153846201</v>
      </c>
      <c r="E270" s="13">
        <v>13</v>
      </c>
      <c r="F270" s="13">
        <v>4</v>
      </c>
      <c r="G270" s="13">
        <v>35</v>
      </c>
      <c r="H270" s="13">
        <v>36</v>
      </c>
      <c r="I270" s="13">
        <v>0</v>
      </c>
      <c r="J270" s="13">
        <v>0</v>
      </c>
      <c r="K270" s="13">
        <v>0</v>
      </c>
      <c r="L270" s="13">
        <v>0</v>
      </c>
      <c r="M270" s="13">
        <v>4</v>
      </c>
      <c r="N270" s="13">
        <v>4</v>
      </c>
      <c r="O270" s="23">
        <v>48</v>
      </c>
    </row>
    <row r="271" spans="1:15" x14ac:dyDescent="0.25">
      <c r="A271" s="12" t="s">
        <v>566</v>
      </c>
      <c r="B271" s="13">
        <v>18</v>
      </c>
      <c r="C271" s="13">
        <v>17</v>
      </c>
      <c r="D271" s="34">
        <v>5.8823529411764698E-2</v>
      </c>
      <c r="E271" s="13">
        <v>3</v>
      </c>
      <c r="F271" s="13">
        <v>7</v>
      </c>
      <c r="G271" s="13">
        <v>16</v>
      </c>
      <c r="H271" s="13">
        <v>11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17</v>
      </c>
    </row>
    <row r="272" spans="1:15" x14ac:dyDescent="0.25">
      <c r="A272" s="12" t="s">
        <v>567</v>
      </c>
      <c r="B272" s="13">
        <v>0</v>
      </c>
      <c r="C272" s="13">
        <v>1</v>
      </c>
      <c r="D272" s="34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</v>
      </c>
    </row>
    <row r="273" spans="1:15" x14ac:dyDescent="0.25">
      <c r="A273" s="12" t="s">
        <v>568</v>
      </c>
      <c r="B273" s="13">
        <v>4</v>
      </c>
      <c r="C273" s="13">
        <v>1</v>
      </c>
      <c r="D273" s="34">
        <v>3</v>
      </c>
      <c r="E273" s="13">
        <v>0</v>
      </c>
      <c r="F273" s="13">
        <v>0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569</v>
      </c>
      <c r="B274" s="13">
        <v>1</v>
      </c>
      <c r="C274" s="13">
        <v>2</v>
      </c>
      <c r="D274" s="34">
        <v>-0.5</v>
      </c>
      <c r="E274" s="13">
        <v>1</v>
      </c>
      <c r="F274" s="13">
        <v>1</v>
      </c>
      <c r="G274" s="13">
        <v>3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4</v>
      </c>
    </row>
    <row r="275" spans="1:15" x14ac:dyDescent="0.25">
      <c r="A275" s="12" t="s">
        <v>570</v>
      </c>
      <c r="B275" s="13">
        <v>5</v>
      </c>
      <c r="C275" s="13">
        <v>5</v>
      </c>
      <c r="D275" s="34">
        <v>0</v>
      </c>
      <c r="E275" s="13">
        <v>0</v>
      </c>
      <c r="F275" s="13">
        <v>0</v>
      </c>
      <c r="G275" s="13">
        <v>5</v>
      </c>
      <c r="H275" s="13">
        <v>6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7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1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1</v>
      </c>
      <c r="D292" s="34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1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597</v>
      </c>
      <c r="B302" s="32">
        <v>0</v>
      </c>
      <c r="C302" s="32">
        <v>1</v>
      </c>
      <c r="D302" s="33">
        <v>-1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1</v>
      </c>
      <c r="D303" s="34">
        <v>-1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5</v>
      </c>
      <c r="C309" s="32">
        <v>0</v>
      </c>
      <c r="D309" s="33">
        <v>0</v>
      </c>
      <c r="E309" s="32">
        <v>0</v>
      </c>
      <c r="F309" s="32">
        <v>0</v>
      </c>
      <c r="G309" s="32">
        <v>1</v>
      </c>
      <c r="H309" s="32">
        <v>2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5</v>
      </c>
      <c r="O309" s="32">
        <v>0</v>
      </c>
    </row>
    <row r="310" spans="1:15" x14ac:dyDescent="0.25">
      <c r="A310" s="12" t="s">
        <v>605</v>
      </c>
      <c r="B310" s="13">
        <v>5</v>
      </c>
      <c r="C310" s="13">
        <v>0</v>
      </c>
      <c r="D310" s="34">
        <v>0</v>
      </c>
      <c r="E310" s="13">
        <v>0</v>
      </c>
      <c r="F310" s="13">
        <v>0</v>
      </c>
      <c r="G310" s="13">
        <v>1</v>
      </c>
      <c r="H310" s="13">
        <v>2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5</v>
      </c>
      <c r="O310" s="23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0</v>
      </c>
      <c r="C315" s="32">
        <v>3</v>
      </c>
      <c r="D315" s="33">
        <v>-1</v>
      </c>
      <c r="E315" s="32">
        <v>0</v>
      </c>
      <c r="F315" s="32">
        <v>0</v>
      </c>
      <c r="G315" s="32">
        <v>1</v>
      </c>
      <c r="H315" s="32">
        <v>1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3</v>
      </c>
      <c r="D316" s="34">
        <v>-1</v>
      </c>
      <c r="E316" s="13">
        <v>0</v>
      </c>
      <c r="F316" s="13">
        <v>0</v>
      </c>
      <c r="G316" s="13">
        <v>1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31" t="s">
        <v>612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3185</v>
      </c>
      <c r="C320" s="32">
        <v>2662</v>
      </c>
      <c r="D320" s="33">
        <v>0.196468820435763</v>
      </c>
      <c r="E320" s="32">
        <v>12</v>
      </c>
      <c r="F320" s="32">
        <v>0</v>
      </c>
      <c r="G320" s="32">
        <v>96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9</v>
      </c>
      <c r="N320" s="32">
        <v>0</v>
      </c>
      <c r="O320" s="32">
        <v>2</v>
      </c>
    </row>
    <row r="321" spans="1:15" x14ac:dyDescent="0.25">
      <c r="A321" s="12" t="s">
        <v>616</v>
      </c>
      <c r="B321" s="13">
        <v>3185</v>
      </c>
      <c r="C321" s="13">
        <v>2662</v>
      </c>
      <c r="D321" s="34">
        <v>0.196468820435763</v>
      </c>
      <c r="E321" s="13">
        <v>12</v>
      </c>
      <c r="F321" s="13">
        <v>0</v>
      </c>
      <c r="G321" s="13">
        <v>96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9</v>
      </c>
      <c r="N321" s="13">
        <v>0</v>
      </c>
      <c r="O321" s="23">
        <v>2</v>
      </c>
    </row>
    <row r="322" spans="1:15" ht="16.7" customHeight="1" x14ac:dyDescent="0.25">
      <c r="A322" s="31" t="s">
        <v>617</v>
      </c>
      <c r="B322" s="32">
        <v>1</v>
      </c>
      <c r="C322" s="32">
        <v>2</v>
      </c>
      <c r="D322" s="33">
        <v>-0.5</v>
      </c>
      <c r="E322" s="32">
        <v>0</v>
      </c>
      <c r="F322" s="32">
        <v>0</v>
      </c>
      <c r="G322" s="32">
        <v>2</v>
      </c>
      <c r="H322" s="32">
        <v>1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1</v>
      </c>
      <c r="C323" s="13">
        <v>2</v>
      </c>
      <c r="D323" s="34">
        <v>-0.5</v>
      </c>
      <c r="E323" s="13">
        <v>0</v>
      </c>
      <c r="F323" s="13">
        <v>0</v>
      </c>
      <c r="G323" s="13">
        <v>2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11453</v>
      </c>
      <c r="C326" s="32">
        <v>11895</v>
      </c>
      <c r="D326" s="33">
        <v>-3.7158469945355203E-2</v>
      </c>
      <c r="E326" s="32">
        <v>787</v>
      </c>
      <c r="F326" s="32">
        <v>554</v>
      </c>
      <c r="G326" s="32">
        <v>1481</v>
      </c>
      <c r="H326" s="32">
        <v>1278</v>
      </c>
      <c r="I326" s="32">
        <v>18</v>
      </c>
      <c r="J326" s="32">
        <v>8</v>
      </c>
      <c r="K326" s="32">
        <v>1</v>
      </c>
      <c r="L326" s="32">
        <v>4</v>
      </c>
      <c r="M326" s="32">
        <v>156</v>
      </c>
      <c r="N326" s="32">
        <v>170</v>
      </c>
      <c r="O326" s="32">
        <v>2084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3">
        <v>0</v>
      </c>
    </row>
    <row r="6" spans="1:3" x14ac:dyDescent="0.25">
      <c r="A6" s="192"/>
      <c r="B6" s="12" t="s">
        <v>309</v>
      </c>
      <c r="C6" s="23">
        <v>190</v>
      </c>
    </row>
    <row r="7" spans="1:3" x14ac:dyDescent="0.25">
      <c r="A7" s="192"/>
      <c r="B7" s="12" t="s">
        <v>626</v>
      </c>
      <c r="C7" s="23">
        <v>0</v>
      </c>
    </row>
    <row r="8" spans="1:3" x14ac:dyDescent="0.25">
      <c r="A8" s="192"/>
      <c r="B8" s="12" t="s">
        <v>627</v>
      </c>
      <c r="C8" s="23">
        <v>7</v>
      </c>
    </row>
    <row r="9" spans="1:3" x14ac:dyDescent="0.25">
      <c r="A9" s="192"/>
      <c r="B9" s="12" t="s">
        <v>628</v>
      </c>
      <c r="C9" s="23">
        <v>30</v>
      </c>
    </row>
    <row r="10" spans="1:3" x14ac:dyDescent="0.25">
      <c r="A10" s="192"/>
      <c r="B10" s="12" t="s">
        <v>629</v>
      </c>
      <c r="C10" s="23">
        <v>14</v>
      </c>
    </row>
    <row r="11" spans="1:3" x14ac:dyDescent="0.25">
      <c r="A11" s="192"/>
      <c r="B11" s="12" t="s">
        <v>630</v>
      </c>
      <c r="C11" s="23">
        <v>49</v>
      </c>
    </row>
    <row r="12" spans="1:3" x14ac:dyDescent="0.25">
      <c r="A12" s="192"/>
      <c r="B12" s="12" t="s">
        <v>405</v>
      </c>
      <c r="C12" s="23">
        <v>65</v>
      </c>
    </row>
    <row r="13" spans="1:3" x14ac:dyDescent="0.25">
      <c r="A13" s="192"/>
      <c r="B13" s="12" t="s">
        <v>631</v>
      </c>
      <c r="C13" s="23">
        <v>5</v>
      </c>
    </row>
    <row r="14" spans="1:3" x14ac:dyDescent="0.25">
      <c r="A14" s="192"/>
      <c r="B14" s="12" t="s">
        <v>632</v>
      </c>
      <c r="C14" s="23">
        <v>0</v>
      </c>
    </row>
    <row r="15" spans="1:3" x14ac:dyDescent="0.25">
      <c r="A15" s="192"/>
      <c r="B15" s="12" t="s">
        <v>475</v>
      </c>
      <c r="C15" s="23">
        <v>2</v>
      </c>
    </row>
    <row r="16" spans="1:3" x14ac:dyDescent="0.25">
      <c r="A16" s="192"/>
      <c r="B16" s="12" t="s">
        <v>633</v>
      </c>
      <c r="C16" s="23">
        <v>23</v>
      </c>
    </row>
    <row r="17" spans="1:3" x14ac:dyDescent="0.25">
      <c r="A17" s="192"/>
      <c r="B17" s="12" t="s">
        <v>634</v>
      </c>
      <c r="C17" s="23">
        <v>20</v>
      </c>
    </row>
    <row r="18" spans="1:3" x14ac:dyDescent="0.25">
      <c r="A18" s="192"/>
      <c r="B18" s="12" t="s">
        <v>635</v>
      </c>
      <c r="C18" s="23">
        <v>6</v>
      </c>
    </row>
    <row r="19" spans="1:3" x14ac:dyDescent="0.25">
      <c r="A19" s="192"/>
      <c r="B19" s="12" t="s">
        <v>636</v>
      </c>
      <c r="C19" s="23">
        <v>6</v>
      </c>
    </row>
    <row r="20" spans="1:3" x14ac:dyDescent="0.25">
      <c r="A20" s="192"/>
      <c r="B20" s="12" t="s">
        <v>637</v>
      </c>
      <c r="C20" s="23">
        <v>0</v>
      </c>
    </row>
    <row r="21" spans="1:3" x14ac:dyDescent="0.25">
      <c r="A21" s="193"/>
      <c r="B21" s="12" t="s">
        <v>105</v>
      </c>
      <c r="C21" s="23">
        <v>133</v>
      </c>
    </row>
    <row r="22" spans="1:3" x14ac:dyDescent="0.25">
      <c r="A22" s="191" t="s">
        <v>638</v>
      </c>
      <c r="B22" s="12" t="s">
        <v>639</v>
      </c>
      <c r="C22" s="23">
        <v>38</v>
      </c>
    </row>
    <row r="23" spans="1:3" x14ac:dyDescent="0.25">
      <c r="A23" s="192"/>
      <c r="B23" s="12" t="s">
        <v>640</v>
      </c>
      <c r="C23" s="23">
        <v>32</v>
      </c>
    </row>
    <row r="24" spans="1:3" x14ac:dyDescent="0.25">
      <c r="A24" s="193"/>
      <c r="B24" s="16" t="s">
        <v>641</v>
      </c>
      <c r="C24" s="36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9"/>
      <c r="C26" s="23">
        <v>171</v>
      </c>
    </row>
    <row r="27" spans="1:3" x14ac:dyDescent="0.25">
      <c r="A27" s="191" t="s">
        <v>281</v>
      </c>
      <c r="B27" s="12" t="s">
        <v>644</v>
      </c>
      <c r="C27" s="23">
        <v>0</v>
      </c>
    </row>
    <row r="28" spans="1:3" x14ac:dyDescent="0.25">
      <c r="A28" s="192"/>
      <c r="B28" s="12" t="s">
        <v>645</v>
      </c>
      <c r="C28" s="23">
        <v>18</v>
      </c>
    </row>
    <row r="29" spans="1:3" x14ac:dyDescent="0.25">
      <c r="A29" s="192"/>
      <c r="B29" s="12" t="s">
        <v>646</v>
      </c>
      <c r="C29" s="23">
        <v>0</v>
      </c>
    </row>
    <row r="30" spans="1:3" x14ac:dyDescent="0.25">
      <c r="A30" s="193"/>
      <c r="B30" s="12" t="s">
        <v>647</v>
      </c>
      <c r="C30" s="23">
        <v>0</v>
      </c>
    </row>
    <row r="31" spans="1:3" ht="16.7" customHeight="1" x14ac:dyDescent="0.25">
      <c r="A31" s="11" t="s">
        <v>648</v>
      </c>
      <c r="B31" s="19"/>
      <c r="C31" s="23">
        <v>3</v>
      </c>
    </row>
    <row r="32" spans="1:3" ht="16.7" customHeight="1" x14ac:dyDescent="0.25">
      <c r="A32" s="11" t="s">
        <v>649</v>
      </c>
      <c r="B32" s="19"/>
      <c r="C32" s="23">
        <v>193</v>
      </c>
    </row>
    <row r="33" spans="1:3" ht="16.7" customHeight="1" x14ac:dyDescent="0.25">
      <c r="A33" s="11" t="s">
        <v>650</v>
      </c>
      <c r="B33" s="19"/>
      <c r="C33" s="23">
        <v>209</v>
      </c>
    </row>
    <row r="34" spans="1:3" ht="16.7" customHeight="1" x14ac:dyDescent="0.25">
      <c r="A34" s="11" t="s">
        <v>651</v>
      </c>
      <c r="B34" s="19"/>
      <c r="C34" s="23">
        <v>0</v>
      </c>
    </row>
    <row r="35" spans="1:3" ht="16.7" customHeight="1" x14ac:dyDescent="0.25">
      <c r="A35" s="11" t="s">
        <v>652</v>
      </c>
      <c r="B35" s="19"/>
      <c r="C35" s="23">
        <v>15</v>
      </c>
    </row>
    <row r="36" spans="1:3" ht="16.7" customHeight="1" x14ac:dyDescent="0.25">
      <c r="A36" s="11" t="s">
        <v>653</v>
      </c>
      <c r="B36" s="19"/>
      <c r="C36" s="23">
        <v>12</v>
      </c>
    </row>
    <row r="37" spans="1:3" ht="16.7" customHeight="1" x14ac:dyDescent="0.25">
      <c r="A37" s="11" t="s">
        <v>641</v>
      </c>
      <c r="B37" s="19"/>
      <c r="C37" s="24"/>
    </row>
    <row r="38" spans="1:3" x14ac:dyDescent="0.25">
      <c r="A38" s="191" t="s">
        <v>654</v>
      </c>
      <c r="B38" s="12" t="s">
        <v>655</v>
      </c>
      <c r="C38" s="23">
        <v>2</v>
      </c>
    </row>
    <row r="39" spans="1:3" x14ac:dyDescent="0.25">
      <c r="A39" s="192"/>
      <c r="B39" s="12" t="s">
        <v>656</v>
      </c>
      <c r="C39" s="23">
        <v>1</v>
      </c>
    </row>
    <row r="40" spans="1:3" x14ac:dyDescent="0.25">
      <c r="A40" s="192"/>
      <c r="B40" s="12" t="s">
        <v>657</v>
      </c>
      <c r="C40" s="23">
        <v>2</v>
      </c>
    </row>
    <row r="41" spans="1:3" x14ac:dyDescent="0.25">
      <c r="A41" s="192"/>
      <c r="B41" s="12" t="s">
        <v>658</v>
      </c>
      <c r="C41" s="23">
        <v>0</v>
      </c>
    </row>
    <row r="42" spans="1:3" x14ac:dyDescent="0.25">
      <c r="A42" s="193"/>
      <c r="B42" s="16" t="s">
        <v>659</v>
      </c>
      <c r="C42" s="36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9"/>
      <c r="C44" s="24"/>
    </row>
    <row r="45" spans="1:3" x14ac:dyDescent="0.25">
      <c r="A45" s="191" t="s">
        <v>75</v>
      </c>
      <c r="B45" s="12" t="s">
        <v>661</v>
      </c>
      <c r="C45" s="23">
        <v>18</v>
      </c>
    </row>
    <row r="46" spans="1:3" x14ac:dyDescent="0.25">
      <c r="A46" s="193"/>
      <c r="B46" s="12" t="s">
        <v>662</v>
      </c>
      <c r="C46" s="23">
        <v>124</v>
      </c>
    </row>
    <row r="47" spans="1:3" x14ac:dyDescent="0.25">
      <c r="A47" s="191" t="s">
        <v>663</v>
      </c>
      <c r="B47" s="12" t="s">
        <v>664</v>
      </c>
      <c r="C47" s="23">
        <v>0</v>
      </c>
    </row>
    <row r="48" spans="1:3" x14ac:dyDescent="0.25">
      <c r="A48" s="193"/>
      <c r="B48" s="16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3">
        <v>476</v>
      </c>
    </row>
    <row r="51" spans="1:3" x14ac:dyDescent="0.25">
      <c r="A51" s="192"/>
      <c r="B51" s="12" t="s">
        <v>667</v>
      </c>
      <c r="C51" s="23">
        <v>62</v>
      </c>
    </row>
    <row r="52" spans="1:3" x14ac:dyDescent="0.25">
      <c r="A52" s="192"/>
      <c r="B52" s="12" t="s">
        <v>668</v>
      </c>
      <c r="C52" s="23">
        <v>12</v>
      </c>
    </row>
    <row r="53" spans="1:3" x14ac:dyDescent="0.25">
      <c r="A53" s="192"/>
      <c r="B53" s="12" t="s">
        <v>669</v>
      </c>
      <c r="C53" s="23">
        <v>147</v>
      </c>
    </row>
    <row r="54" spans="1:3" x14ac:dyDescent="0.25">
      <c r="A54" s="193"/>
      <c r="B54" s="12" t="s">
        <v>670</v>
      </c>
      <c r="C54" s="23">
        <v>9</v>
      </c>
    </row>
    <row r="55" spans="1:3" x14ac:dyDescent="0.25">
      <c r="A55" s="191" t="s">
        <v>671</v>
      </c>
      <c r="B55" s="12" t="s">
        <v>672</v>
      </c>
      <c r="C55" s="23">
        <v>269</v>
      </c>
    </row>
    <row r="56" spans="1:3" x14ac:dyDescent="0.25">
      <c r="A56" s="192"/>
      <c r="B56" s="12" t="s">
        <v>673</v>
      </c>
      <c r="C56" s="23">
        <v>76</v>
      </c>
    </row>
    <row r="57" spans="1:3" x14ac:dyDescent="0.25">
      <c r="A57" s="192"/>
      <c r="B57" s="12" t="s">
        <v>674</v>
      </c>
      <c r="C57" s="23">
        <v>7</v>
      </c>
    </row>
    <row r="58" spans="1:3" x14ac:dyDescent="0.25">
      <c r="A58" s="192"/>
      <c r="B58" s="12" t="s">
        <v>675</v>
      </c>
      <c r="C58" s="23">
        <v>180</v>
      </c>
    </row>
    <row r="59" spans="1:3" x14ac:dyDescent="0.25">
      <c r="A59" s="193"/>
      <c r="B59" s="16" t="s">
        <v>670</v>
      </c>
      <c r="C59" s="36">
        <v>58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9"/>
      <c r="C61" s="23">
        <v>54</v>
      </c>
    </row>
    <row r="62" spans="1:3" ht="16.7" customHeight="1" x14ac:dyDescent="0.25">
      <c r="A62" s="11" t="s">
        <v>678</v>
      </c>
      <c r="B62" s="19"/>
      <c r="C62" s="23">
        <v>14</v>
      </c>
    </row>
    <row r="63" spans="1:3" ht="16.7" customHeight="1" x14ac:dyDescent="0.25">
      <c r="A63" s="11" t="s">
        <v>679</v>
      </c>
      <c r="B63" s="19"/>
      <c r="C63" s="23">
        <v>86</v>
      </c>
    </row>
    <row r="64" spans="1:3" x14ac:dyDescent="0.25">
      <c r="A64" s="191" t="s">
        <v>680</v>
      </c>
      <c r="B64" s="12" t="s">
        <v>681</v>
      </c>
      <c r="C64" s="23">
        <v>0</v>
      </c>
    </row>
    <row r="65" spans="1:3" x14ac:dyDescent="0.25">
      <c r="A65" s="193"/>
      <c r="B65" s="12" t="s">
        <v>682</v>
      </c>
      <c r="C65" s="23">
        <v>2</v>
      </c>
    </row>
    <row r="66" spans="1:3" ht="16.7" customHeight="1" x14ac:dyDescent="0.25">
      <c r="A66" s="11" t="s">
        <v>683</v>
      </c>
      <c r="B66" s="19"/>
      <c r="C66" s="23">
        <v>0</v>
      </c>
    </row>
    <row r="67" spans="1:3" ht="16.7" customHeight="1" x14ac:dyDescent="0.25">
      <c r="A67" s="11" t="s">
        <v>684</v>
      </c>
      <c r="B67" s="19"/>
      <c r="C67" s="23">
        <v>4</v>
      </c>
    </row>
    <row r="68" spans="1:3" ht="16.7" customHeight="1" x14ac:dyDescent="0.25">
      <c r="A68" s="11" t="s">
        <v>685</v>
      </c>
      <c r="B68" s="19"/>
      <c r="C68" s="23">
        <v>0</v>
      </c>
    </row>
    <row r="69" spans="1:3" ht="16.7" customHeight="1" x14ac:dyDescent="0.25">
      <c r="A69" s="11" t="s">
        <v>686</v>
      </c>
      <c r="B69" s="19"/>
      <c r="C69" s="23">
        <v>15</v>
      </c>
    </row>
    <row r="70" spans="1:3" ht="16.7" customHeight="1" x14ac:dyDescent="0.25">
      <c r="A70" s="11" t="s">
        <v>687</v>
      </c>
      <c r="B70" s="19"/>
      <c r="C70" s="23">
        <v>0</v>
      </c>
    </row>
    <row r="71" spans="1:3" ht="16.7" customHeight="1" x14ac:dyDescent="0.25">
      <c r="A71" s="11" t="s">
        <v>688</v>
      </c>
      <c r="B71" s="20"/>
      <c r="C71" s="36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2" t="s">
        <v>691</v>
      </c>
      <c r="B5" s="40" t="s">
        <v>692</v>
      </c>
      <c r="C5" s="41">
        <v>12</v>
      </c>
    </row>
    <row r="6" spans="1:3" x14ac:dyDescent="0.25">
      <c r="A6" s="203"/>
      <c r="B6" s="40" t="s">
        <v>287</v>
      </c>
      <c r="C6" s="41">
        <v>73</v>
      </c>
    </row>
    <row r="7" spans="1:3" x14ac:dyDescent="0.25">
      <c r="A7" s="203"/>
      <c r="B7" s="40" t="s">
        <v>693</v>
      </c>
      <c r="C7" s="41">
        <v>19</v>
      </c>
    </row>
    <row r="8" spans="1:3" x14ac:dyDescent="0.25">
      <c r="A8" s="203"/>
      <c r="B8" s="40" t="s">
        <v>694</v>
      </c>
      <c r="C8" s="41">
        <v>0</v>
      </c>
    </row>
    <row r="9" spans="1:3" x14ac:dyDescent="0.25">
      <c r="A9" s="203"/>
      <c r="B9" s="40" t="s">
        <v>695</v>
      </c>
      <c r="C9" s="41">
        <v>0</v>
      </c>
    </row>
    <row r="10" spans="1:3" x14ac:dyDescent="0.25">
      <c r="A10" s="203"/>
      <c r="B10" s="40" t="s">
        <v>696</v>
      </c>
      <c r="C10" s="41">
        <v>0</v>
      </c>
    </row>
    <row r="11" spans="1:3" x14ac:dyDescent="0.25">
      <c r="A11" s="204"/>
      <c r="B11" s="40" t="s">
        <v>697</v>
      </c>
      <c r="C11" s="41">
        <v>0</v>
      </c>
    </row>
    <row r="12" spans="1:3" x14ac:dyDescent="0.25">
      <c r="A12" s="202" t="s">
        <v>698</v>
      </c>
      <c r="B12" s="40" t="s">
        <v>58</v>
      </c>
      <c r="C12" s="41">
        <v>91</v>
      </c>
    </row>
    <row r="13" spans="1:3" x14ac:dyDescent="0.25">
      <c r="A13" s="203"/>
      <c r="B13" s="40" t="s">
        <v>699</v>
      </c>
      <c r="C13" s="41">
        <v>10</v>
      </c>
    </row>
    <row r="14" spans="1:3" x14ac:dyDescent="0.25">
      <c r="A14" s="203"/>
      <c r="B14" s="40" t="s">
        <v>700</v>
      </c>
      <c r="C14" s="41">
        <v>8</v>
      </c>
    </row>
    <row r="15" spans="1:3" x14ac:dyDescent="0.25">
      <c r="A15" s="204"/>
      <c r="B15" s="42" t="s">
        <v>701</v>
      </c>
      <c r="C15" s="43">
        <v>11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9"/>
      <c r="C17" s="41">
        <v>7</v>
      </c>
    </row>
    <row r="18" spans="1:3" ht="16.7" customHeight="1" x14ac:dyDescent="0.25">
      <c r="A18" s="39" t="s">
        <v>704</v>
      </c>
      <c r="B18" s="19"/>
      <c r="C18" s="41">
        <v>3</v>
      </c>
    </row>
    <row r="19" spans="1:3" ht="16.7" customHeight="1" x14ac:dyDescent="0.25">
      <c r="A19" s="39" t="s">
        <v>705</v>
      </c>
      <c r="B19" s="19"/>
      <c r="C19" s="41">
        <v>6</v>
      </c>
    </row>
    <row r="20" spans="1:3" ht="16.7" customHeight="1" x14ac:dyDescent="0.25">
      <c r="A20" s="39" t="s">
        <v>706</v>
      </c>
      <c r="B20" s="19"/>
      <c r="C20" s="41">
        <v>3</v>
      </c>
    </row>
    <row r="21" spans="1:3" ht="16.7" customHeight="1" x14ac:dyDescent="0.25">
      <c r="A21" s="39" t="s">
        <v>707</v>
      </c>
      <c r="B21" s="19"/>
      <c r="C21" s="41">
        <v>5</v>
      </c>
    </row>
    <row r="22" spans="1:3" ht="16.7" customHeight="1" x14ac:dyDescent="0.25">
      <c r="A22" s="39" t="s">
        <v>708</v>
      </c>
      <c r="B22" s="19"/>
      <c r="C22" s="41">
        <v>2</v>
      </c>
    </row>
    <row r="23" spans="1:3" ht="16.7" customHeight="1" x14ac:dyDescent="0.25">
      <c r="A23" s="39" t="s">
        <v>709</v>
      </c>
      <c r="B23" s="19"/>
      <c r="C23" s="41">
        <v>4</v>
      </c>
    </row>
    <row r="24" spans="1:3" ht="16.7" customHeight="1" x14ac:dyDescent="0.25">
      <c r="A24" s="39" t="s">
        <v>710</v>
      </c>
      <c r="B24" s="19"/>
      <c r="C24" s="41">
        <v>1</v>
      </c>
    </row>
    <row r="25" spans="1:3" ht="16.7" customHeight="1" x14ac:dyDescent="0.25">
      <c r="A25" s="39" t="s">
        <v>711</v>
      </c>
      <c r="B25" s="19"/>
      <c r="C25" s="41">
        <v>0</v>
      </c>
    </row>
    <row r="26" spans="1:3" ht="16.7" customHeight="1" x14ac:dyDescent="0.25">
      <c r="A26" s="39" t="s">
        <v>712</v>
      </c>
      <c r="B26" s="20"/>
      <c r="C26" s="43">
        <v>5</v>
      </c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9"/>
      <c r="C29" s="41">
        <v>0</v>
      </c>
    </row>
    <row r="30" spans="1:3" ht="16.7" customHeight="1" x14ac:dyDescent="0.25">
      <c r="A30" s="39" t="s">
        <v>715</v>
      </c>
      <c r="B30" s="19"/>
      <c r="C30" s="41">
        <v>3</v>
      </c>
    </row>
    <row r="31" spans="1:3" ht="16.7" customHeight="1" x14ac:dyDescent="0.25">
      <c r="A31" s="39" t="s">
        <v>716</v>
      </c>
      <c r="B31" s="19"/>
      <c r="C31" s="41">
        <v>13</v>
      </c>
    </row>
    <row r="32" spans="1:3" ht="16.7" customHeight="1" x14ac:dyDescent="0.25">
      <c r="A32" s="39" t="s">
        <v>717</v>
      </c>
      <c r="B32" s="19"/>
      <c r="C32" s="41">
        <v>17</v>
      </c>
    </row>
    <row r="33" spans="1:6" ht="16.7" customHeight="1" x14ac:dyDescent="0.25">
      <c r="A33" s="39" t="s">
        <v>718</v>
      </c>
      <c r="B33" s="19"/>
      <c r="C33" s="41">
        <v>4</v>
      </c>
    </row>
    <row r="34" spans="1:6" ht="16.7" customHeight="1" x14ac:dyDescent="0.25">
      <c r="A34" s="39" t="s">
        <v>719</v>
      </c>
      <c r="B34" s="19"/>
      <c r="C34" s="41">
        <v>13</v>
      </c>
    </row>
    <row r="35" spans="1:6" ht="16.7" customHeight="1" x14ac:dyDescent="0.25">
      <c r="A35" s="39" t="s">
        <v>720</v>
      </c>
      <c r="B35" s="19"/>
      <c r="C35" s="41">
        <v>0</v>
      </c>
    </row>
    <row r="36" spans="1:6" ht="16.7" customHeight="1" x14ac:dyDescent="0.25">
      <c r="A36" s="39" t="s">
        <v>721</v>
      </c>
      <c r="B36" s="20"/>
      <c r="C36" s="43">
        <v>0</v>
      </c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4" t="s">
        <v>98</v>
      </c>
      <c r="D39" s="44" t="s">
        <v>723</v>
      </c>
      <c r="E39" s="44" t="s">
        <v>700</v>
      </c>
      <c r="F39" s="44" t="s">
        <v>699</v>
      </c>
    </row>
    <row r="40" spans="1:6" x14ac:dyDescent="0.25">
      <c r="A40" s="202" t="s">
        <v>624</v>
      </c>
      <c r="B40" s="40" t="s">
        <v>724</v>
      </c>
      <c r="C40" s="45">
        <v>0</v>
      </c>
      <c r="D40" s="45">
        <v>0</v>
      </c>
      <c r="E40" s="45">
        <v>0</v>
      </c>
      <c r="F40" s="41">
        <v>0</v>
      </c>
    </row>
    <row r="41" spans="1:6" x14ac:dyDescent="0.25">
      <c r="A41" s="203"/>
      <c r="B41" s="40" t="s">
        <v>725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03"/>
      <c r="B42" s="40" t="s">
        <v>726</v>
      </c>
      <c r="C42" s="45">
        <v>1</v>
      </c>
      <c r="D42" s="45">
        <v>0</v>
      </c>
      <c r="E42" s="45">
        <v>0</v>
      </c>
      <c r="F42" s="41">
        <v>0</v>
      </c>
    </row>
    <row r="43" spans="1:6" x14ac:dyDescent="0.25">
      <c r="A43" s="203"/>
      <c r="B43" s="40" t="s">
        <v>727</v>
      </c>
      <c r="C43" s="45">
        <v>0</v>
      </c>
      <c r="D43" s="45">
        <v>0</v>
      </c>
      <c r="E43" s="45">
        <v>0</v>
      </c>
      <c r="F43" s="41">
        <v>0</v>
      </c>
    </row>
    <row r="44" spans="1:6" x14ac:dyDescent="0.25">
      <c r="A44" s="203"/>
      <c r="B44" s="40" t="s">
        <v>309</v>
      </c>
      <c r="C44" s="45">
        <v>8</v>
      </c>
      <c r="D44" s="45">
        <v>3</v>
      </c>
      <c r="E44" s="45">
        <v>2</v>
      </c>
      <c r="F44" s="41">
        <v>3</v>
      </c>
    </row>
    <row r="45" spans="1:6" x14ac:dyDescent="0.25">
      <c r="A45" s="203"/>
      <c r="B45" s="40" t="s">
        <v>728</v>
      </c>
      <c r="C45" s="45">
        <v>37</v>
      </c>
      <c r="D45" s="45">
        <v>23</v>
      </c>
      <c r="E45" s="45">
        <v>17</v>
      </c>
      <c r="F45" s="41">
        <v>15</v>
      </c>
    </row>
    <row r="46" spans="1:6" x14ac:dyDescent="0.25">
      <c r="A46" s="203"/>
      <c r="B46" s="40" t="s">
        <v>729</v>
      </c>
      <c r="C46" s="45">
        <v>15</v>
      </c>
      <c r="D46" s="45">
        <v>2</v>
      </c>
      <c r="E46" s="45">
        <v>1</v>
      </c>
      <c r="F46" s="41">
        <v>0</v>
      </c>
    </row>
    <row r="47" spans="1:6" x14ac:dyDescent="0.25">
      <c r="A47" s="203"/>
      <c r="B47" s="40" t="s">
        <v>730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03"/>
      <c r="B48" s="40" t="s">
        <v>731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203"/>
      <c r="B49" s="40" t="s">
        <v>732</v>
      </c>
      <c r="C49" s="45">
        <v>0</v>
      </c>
      <c r="D49" s="45">
        <v>8</v>
      </c>
      <c r="E49" s="45">
        <v>6</v>
      </c>
      <c r="F49" s="41">
        <v>1</v>
      </c>
    </row>
    <row r="50" spans="1:6" x14ac:dyDescent="0.25">
      <c r="A50" s="203"/>
      <c r="B50" s="40" t="s">
        <v>733</v>
      </c>
      <c r="C50" s="45">
        <v>0</v>
      </c>
      <c r="D50" s="45">
        <v>1</v>
      </c>
      <c r="E50" s="45">
        <v>0</v>
      </c>
      <c r="F50" s="41">
        <v>0</v>
      </c>
    </row>
    <row r="51" spans="1:6" x14ac:dyDescent="0.25">
      <c r="A51" s="203"/>
      <c r="B51" s="40" t="s">
        <v>734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203"/>
      <c r="B52" s="40" t="s">
        <v>347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203"/>
      <c r="B53" s="40" t="s">
        <v>735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203"/>
      <c r="B54" s="40" t="s">
        <v>736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03"/>
      <c r="B55" s="40" t="s">
        <v>737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203"/>
      <c r="B56" s="40" t="s">
        <v>738</v>
      </c>
      <c r="C56" s="45">
        <v>11</v>
      </c>
      <c r="D56" s="45">
        <v>9</v>
      </c>
      <c r="E56" s="45">
        <v>2</v>
      </c>
      <c r="F56" s="41">
        <v>2</v>
      </c>
    </row>
    <row r="57" spans="1:6" x14ac:dyDescent="0.25">
      <c r="A57" s="203"/>
      <c r="B57" s="40" t="s">
        <v>739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204"/>
      <c r="B58" s="40" t="s">
        <v>740</v>
      </c>
      <c r="C58" s="45">
        <v>0</v>
      </c>
      <c r="D58" s="45">
        <v>0</v>
      </c>
      <c r="E58" s="45">
        <v>0</v>
      </c>
      <c r="F58" s="41">
        <v>0</v>
      </c>
    </row>
    <row r="59" spans="1:6" ht="16.7" customHeight="1" x14ac:dyDescent="0.25">
      <c r="A59" s="200" t="s">
        <v>741</v>
      </c>
      <c r="B59" s="201"/>
      <c r="C59" s="46">
        <v>72</v>
      </c>
      <c r="D59" s="46">
        <v>46</v>
      </c>
      <c r="E59" s="46">
        <v>28</v>
      </c>
      <c r="F59" s="46">
        <v>21</v>
      </c>
    </row>
    <row r="60" spans="1:6" x14ac:dyDescent="0.25">
      <c r="A60" s="202" t="s">
        <v>638</v>
      </c>
      <c r="B60" s="40" t="s">
        <v>742</v>
      </c>
      <c r="C60" s="45">
        <v>0</v>
      </c>
      <c r="D60" s="45">
        <v>8</v>
      </c>
      <c r="E60" s="45">
        <v>2</v>
      </c>
      <c r="F60" s="41">
        <v>1</v>
      </c>
    </row>
    <row r="61" spans="1:6" x14ac:dyDescent="0.25">
      <c r="A61" s="203"/>
      <c r="B61" s="40" t="s">
        <v>743</v>
      </c>
      <c r="C61" s="45">
        <v>0</v>
      </c>
      <c r="D61" s="45">
        <v>1</v>
      </c>
      <c r="E61" s="45">
        <v>0</v>
      </c>
      <c r="F61" s="41">
        <v>0</v>
      </c>
    </row>
    <row r="62" spans="1:6" x14ac:dyDescent="0.25">
      <c r="A62" s="204"/>
      <c r="B62" s="40" t="s">
        <v>105</v>
      </c>
      <c r="C62" s="45">
        <v>0</v>
      </c>
      <c r="D62" s="45">
        <v>0</v>
      </c>
      <c r="E62" s="45">
        <v>0</v>
      </c>
      <c r="F62" s="41">
        <v>0</v>
      </c>
    </row>
    <row r="63" spans="1:6" ht="16.7" customHeight="1" x14ac:dyDescent="0.25">
      <c r="A63" s="200" t="s">
        <v>744</v>
      </c>
      <c r="B63" s="201"/>
      <c r="C63" s="46">
        <v>0</v>
      </c>
      <c r="D63" s="46">
        <v>9</v>
      </c>
      <c r="E63" s="46">
        <v>2</v>
      </c>
      <c r="F63" s="46">
        <v>1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3">
        <v>283</v>
      </c>
    </row>
    <row r="6" spans="1:3" x14ac:dyDescent="0.25">
      <c r="A6" s="192"/>
      <c r="B6" s="12" t="s">
        <v>692</v>
      </c>
      <c r="C6" s="23">
        <v>120</v>
      </c>
    </row>
    <row r="7" spans="1:3" x14ac:dyDescent="0.25">
      <c r="A7" s="192"/>
      <c r="B7" s="12" t="s">
        <v>749</v>
      </c>
      <c r="C7" s="23">
        <v>664</v>
      </c>
    </row>
    <row r="8" spans="1:3" x14ac:dyDescent="0.25">
      <c r="A8" s="192"/>
      <c r="B8" s="12" t="s">
        <v>750</v>
      </c>
      <c r="C8" s="23">
        <v>168</v>
      </c>
    </row>
    <row r="9" spans="1:3" x14ac:dyDescent="0.25">
      <c r="A9" s="192"/>
      <c r="B9" s="12" t="s">
        <v>694</v>
      </c>
      <c r="C9" s="23">
        <v>1</v>
      </c>
    </row>
    <row r="10" spans="1:3" x14ac:dyDescent="0.25">
      <c r="A10" s="192"/>
      <c r="B10" s="12" t="s">
        <v>695</v>
      </c>
      <c r="C10" s="23">
        <v>0</v>
      </c>
    </row>
    <row r="11" spans="1:3" x14ac:dyDescent="0.25">
      <c r="A11" s="192"/>
      <c r="B11" s="12" t="s">
        <v>751</v>
      </c>
      <c r="C11" s="23">
        <v>0</v>
      </c>
    </row>
    <row r="12" spans="1:3" x14ac:dyDescent="0.25">
      <c r="A12" s="193"/>
      <c r="B12" s="16" t="s">
        <v>752</v>
      </c>
      <c r="C12" s="36">
        <v>0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9"/>
      <c r="C14" s="23">
        <v>435</v>
      </c>
    </row>
    <row r="15" spans="1:3" ht="16.7" customHeight="1" x14ac:dyDescent="0.25">
      <c r="A15" s="11" t="s">
        <v>755</v>
      </c>
      <c r="B15" s="19"/>
      <c r="C15" s="23">
        <v>254</v>
      </c>
    </row>
    <row r="16" spans="1:3" ht="16.7" customHeight="1" x14ac:dyDescent="0.25">
      <c r="A16" s="11" t="s">
        <v>756</v>
      </c>
      <c r="B16" s="19"/>
      <c r="C16" s="23">
        <v>108</v>
      </c>
    </row>
    <row r="17" spans="1:3" ht="16.7" customHeight="1" x14ac:dyDescent="0.25">
      <c r="A17" s="11" t="s">
        <v>757</v>
      </c>
      <c r="B17" s="20"/>
      <c r="C17" s="36">
        <v>31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9"/>
      <c r="C19" s="23">
        <v>1</v>
      </c>
    </row>
    <row r="20" spans="1:3" ht="16.7" customHeight="1" x14ac:dyDescent="0.25">
      <c r="A20" s="11" t="s">
        <v>760</v>
      </c>
      <c r="B20" s="20"/>
      <c r="C20" s="36">
        <v>8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9"/>
      <c r="C22" s="23">
        <v>259</v>
      </c>
    </row>
    <row r="23" spans="1:3" ht="16.7" customHeight="1" x14ac:dyDescent="0.25">
      <c r="A23" s="11" t="s">
        <v>704</v>
      </c>
      <c r="B23" s="19"/>
      <c r="C23" s="23">
        <v>89</v>
      </c>
    </row>
    <row r="24" spans="1:3" ht="16.7" customHeight="1" x14ac:dyDescent="0.25">
      <c r="A24" s="11" t="s">
        <v>705</v>
      </c>
      <c r="B24" s="19"/>
      <c r="C24" s="23">
        <v>204</v>
      </c>
    </row>
    <row r="25" spans="1:3" ht="16.7" customHeight="1" x14ac:dyDescent="0.25">
      <c r="A25" s="11" t="s">
        <v>706</v>
      </c>
      <c r="B25" s="19"/>
      <c r="C25" s="23">
        <v>235</v>
      </c>
    </row>
    <row r="26" spans="1:3" ht="16.7" customHeight="1" x14ac:dyDescent="0.25">
      <c r="A26" s="11" t="s">
        <v>761</v>
      </c>
      <c r="B26" s="20"/>
      <c r="C26" s="36">
        <v>57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9"/>
      <c r="C29" s="23">
        <v>0</v>
      </c>
    </row>
    <row r="30" spans="1:3" ht="16.7" customHeight="1" x14ac:dyDescent="0.25">
      <c r="A30" s="11" t="s">
        <v>764</v>
      </c>
      <c r="B30" s="20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9"/>
      <c r="C32" s="23">
        <v>30</v>
      </c>
    </row>
    <row r="33" spans="1:3" ht="16.7" customHeight="1" x14ac:dyDescent="0.25">
      <c r="A33" s="11" t="s">
        <v>766</v>
      </c>
      <c r="B33" s="19"/>
      <c r="C33" s="23">
        <v>41</v>
      </c>
    </row>
    <row r="34" spans="1:3" ht="16.7" customHeight="1" x14ac:dyDescent="0.25">
      <c r="A34" s="11" t="s">
        <v>767</v>
      </c>
      <c r="B34" s="19"/>
      <c r="C34" s="23">
        <v>243</v>
      </c>
    </row>
    <row r="35" spans="1:3" ht="16.7" customHeight="1" x14ac:dyDescent="0.25">
      <c r="A35" s="11" t="s">
        <v>718</v>
      </c>
      <c r="B35" s="19"/>
      <c r="C35" s="23">
        <v>60</v>
      </c>
    </row>
    <row r="36" spans="1:3" ht="16.7" customHeight="1" x14ac:dyDescent="0.25">
      <c r="A36" s="11" t="s">
        <v>768</v>
      </c>
      <c r="B36" s="19"/>
      <c r="C36" s="23">
        <v>122</v>
      </c>
    </row>
    <row r="37" spans="1:3" ht="16.7" customHeight="1" x14ac:dyDescent="0.25">
      <c r="A37" s="11" t="s">
        <v>769</v>
      </c>
      <c r="B37" s="19"/>
      <c r="C37" s="23">
        <v>61</v>
      </c>
    </row>
    <row r="38" spans="1:3" ht="16.7" customHeight="1" x14ac:dyDescent="0.25">
      <c r="A38" s="11" t="s">
        <v>770</v>
      </c>
      <c r="B38" s="20"/>
      <c r="C38" s="36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9"/>
      <c r="C41" s="23">
        <v>0</v>
      </c>
    </row>
    <row r="42" spans="1:3" ht="16.7" customHeight="1" x14ac:dyDescent="0.25">
      <c r="A42" s="11" t="s">
        <v>773</v>
      </c>
      <c r="B42" s="19"/>
      <c r="C42" s="23">
        <v>0</v>
      </c>
    </row>
    <row r="43" spans="1:3" ht="16.7" customHeight="1" x14ac:dyDescent="0.25">
      <c r="A43" s="11" t="s">
        <v>774</v>
      </c>
      <c r="B43" s="20"/>
      <c r="C43" s="36">
        <v>0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>
        <v>84</v>
      </c>
    </row>
    <row r="46" spans="1:3" x14ac:dyDescent="0.25">
      <c r="A46" s="192"/>
      <c r="B46" s="12" t="s">
        <v>119</v>
      </c>
      <c r="C46" s="23">
        <v>126</v>
      </c>
    </row>
    <row r="47" spans="1:3" x14ac:dyDescent="0.25">
      <c r="A47" s="192"/>
      <c r="B47" s="12" t="s">
        <v>778</v>
      </c>
      <c r="C47" s="23">
        <v>1167</v>
      </c>
    </row>
    <row r="48" spans="1:3" x14ac:dyDescent="0.25">
      <c r="A48" s="193"/>
      <c r="B48" s="16" t="s">
        <v>779</v>
      </c>
      <c r="C48" s="36">
        <v>98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7" t="s">
        <v>700</v>
      </c>
      <c r="F51" s="47" t="s">
        <v>699</v>
      </c>
    </row>
    <row r="52" spans="1:6" x14ac:dyDescent="0.25">
      <c r="A52" s="191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2"/>
      <c r="B53" s="12" t="s">
        <v>725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2"/>
      <c r="B54" s="12" t="s">
        <v>726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25">
      <c r="A55" s="192"/>
      <c r="B55" s="12" t="s">
        <v>727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192"/>
      <c r="B56" s="12" t="s">
        <v>309</v>
      </c>
      <c r="C56" s="13">
        <v>7</v>
      </c>
      <c r="D56" s="13">
        <v>17</v>
      </c>
      <c r="E56" s="13">
        <v>5</v>
      </c>
      <c r="F56" s="23">
        <v>9</v>
      </c>
    </row>
    <row r="57" spans="1:6" x14ac:dyDescent="0.25">
      <c r="A57" s="192"/>
      <c r="B57" s="12" t="s">
        <v>780</v>
      </c>
      <c r="C57" s="13">
        <v>245</v>
      </c>
      <c r="D57" s="13">
        <v>175</v>
      </c>
      <c r="E57" s="13">
        <v>107</v>
      </c>
      <c r="F57" s="23">
        <v>64</v>
      </c>
    </row>
    <row r="58" spans="1:6" x14ac:dyDescent="0.25">
      <c r="A58" s="192"/>
      <c r="B58" s="12" t="s">
        <v>781</v>
      </c>
      <c r="C58" s="13">
        <v>186</v>
      </c>
      <c r="D58" s="13">
        <v>29</v>
      </c>
      <c r="E58" s="13">
        <v>31</v>
      </c>
      <c r="F58" s="23">
        <v>19</v>
      </c>
    </row>
    <row r="59" spans="1:6" x14ac:dyDescent="0.25">
      <c r="A59" s="192"/>
      <c r="B59" s="12" t="s">
        <v>730</v>
      </c>
      <c r="C59" s="13">
        <v>0</v>
      </c>
      <c r="D59" s="13">
        <v>8</v>
      </c>
      <c r="E59" s="13">
        <v>8</v>
      </c>
      <c r="F59" s="23">
        <v>0</v>
      </c>
    </row>
    <row r="60" spans="1:6" x14ac:dyDescent="0.25">
      <c r="A60" s="192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2"/>
      <c r="B61" s="12" t="s">
        <v>783</v>
      </c>
      <c r="C61" s="13">
        <v>5</v>
      </c>
      <c r="D61" s="13">
        <v>93</v>
      </c>
      <c r="E61" s="13">
        <v>86</v>
      </c>
      <c r="F61" s="23">
        <v>50</v>
      </c>
    </row>
    <row r="62" spans="1:6" x14ac:dyDescent="0.25">
      <c r="A62" s="192"/>
      <c r="B62" s="12" t="s">
        <v>784</v>
      </c>
      <c r="C62" s="13">
        <v>1</v>
      </c>
      <c r="D62" s="13">
        <v>18</v>
      </c>
      <c r="E62" s="13">
        <v>13</v>
      </c>
      <c r="F62" s="23">
        <v>0</v>
      </c>
    </row>
    <row r="63" spans="1:6" x14ac:dyDescent="0.25">
      <c r="A63" s="192"/>
      <c r="B63" s="12" t="s">
        <v>734</v>
      </c>
      <c r="C63" s="13">
        <v>2</v>
      </c>
      <c r="D63" s="13">
        <v>0</v>
      </c>
      <c r="E63" s="13">
        <v>0</v>
      </c>
      <c r="F63" s="23">
        <v>0</v>
      </c>
    </row>
    <row r="64" spans="1:6" x14ac:dyDescent="0.25">
      <c r="A64" s="192"/>
      <c r="B64" s="12" t="s">
        <v>347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192"/>
      <c r="B65" s="12" t="s">
        <v>735</v>
      </c>
      <c r="C65" s="13">
        <v>0</v>
      </c>
      <c r="D65" s="13">
        <v>1</v>
      </c>
      <c r="E65" s="13">
        <v>2</v>
      </c>
      <c r="F65" s="23">
        <v>0</v>
      </c>
    </row>
    <row r="66" spans="1:6" x14ac:dyDescent="0.25">
      <c r="A66" s="192"/>
      <c r="B66" s="12" t="s">
        <v>736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25">
      <c r="A67" s="192"/>
      <c r="B67" s="12" t="s">
        <v>737</v>
      </c>
      <c r="C67" s="13">
        <v>0</v>
      </c>
      <c r="D67" s="13">
        <v>1</v>
      </c>
      <c r="E67" s="13">
        <v>0</v>
      </c>
      <c r="F67" s="23">
        <v>0</v>
      </c>
    </row>
    <row r="68" spans="1:6" x14ac:dyDescent="0.25">
      <c r="A68" s="192"/>
      <c r="B68" s="12" t="s">
        <v>785</v>
      </c>
      <c r="C68" s="13">
        <v>73</v>
      </c>
      <c r="D68" s="13">
        <v>30</v>
      </c>
      <c r="E68" s="13">
        <v>21</v>
      </c>
      <c r="F68" s="23">
        <v>18</v>
      </c>
    </row>
    <row r="69" spans="1:6" x14ac:dyDescent="0.25">
      <c r="A69" s="192"/>
      <c r="B69" s="12" t="s">
        <v>786</v>
      </c>
      <c r="C69" s="13">
        <v>73</v>
      </c>
      <c r="D69" s="13">
        <v>25</v>
      </c>
      <c r="E69" s="13">
        <v>18</v>
      </c>
      <c r="F69" s="23">
        <v>14</v>
      </c>
    </row>
    <row r="70" spans="1:6" x14ac:dyDescent="0.25">
      <c r="A70" s="192"/>
      <c r="B70" s="12" t="s">
        <v>739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193"/>
      <c r="B71" s="12" t="s">
        <v>740</v>
      </c>
      <c r="C71" s="13">
        <v>0</v>
      </c>
      <c r="D71" s="13">
        <v>2</v>
      </c>
      <c r="E71" s="13">
        <v>1</v>
      </c>
      <c r="F71" s="23">
        <v>0</v>
      </c>
    </row>
    <row r="72" spans="1:6" ht="16.7" customHeight="1" x14ac:dyDescent="0.25">
      <c r="A72" s="205" t="s">
        <v>741</v>
      </c>
      <c r="B72" s="206"/>
      <c r="C72" s="48">
        <v>593</v>
      </c>
      <c r="D72" s="48">
        <v>399</v>
      </c>
      <c r="E72" s="48">
        <v>292</v>
      </c>
      <c r="F72" s="48">
        <v>174</v>
      </c>
    </row>
    <row r="73" spans="1:6" x14ac:dyDescent="0.25">
      <c r="A73" s="191" t="s">
        <v>787</v>
      </c>
      <c r="B73" s="12" t="s">
        <v>742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192"/>
      <c r="B74" s="12" t="s">
        <v>743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93"/>
      <c r="B75" s="12" t="s">
        <v>105</v>
      </c>
      <c r="C75" s="13">
        <v>26</v>
      </c>
      <c r="D75" s="13">
        <v>50</v>
      </c>
      <c r="E75" s="13">
        <v>72</v>
      </c>
      <c r="F75" s="23">
        <v>0</v>
      </c>
    </row>
    <row r="76" spans="1:6" ht="16.7" customHeight="1" x14ac:dyDescent="0.25">
      <c r="A76" s="205" t="s">
        <v>788</v>
      </c>
      <c r="B76" s="206"/>
      <c r="C76" s="48">
        <v>26</v>
      </c>
      <c r="D76" s="48">
        <v>50</v>
      </c>
      <c r="E76" s="48">
        <v>72</v>
      </c>
      <c r="F76" s="48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" customWidth="1"/>
    <col min="4" max="8" width="0.7109375" customWidth="1"/>
    <col min="9" max="39" width="8.5703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9"/>
      <c r="C5" s="23">
        <v>1</v>
      </c>
    </row>
    <row r="6" spans="1:3" ht="16.7" customHeight="1" x14ac:dyDescent="0.25">
      <c r="A6" s="11" t="s">
        <v>791</v>
      </c>
      <c r="B6" s="19"/>
      <c r="C6" s="23">
        <v>8</v>
      </c>
    </row>
    <row r="7" spans="1:3" ht="16.7" customHeight="1" x14ac:dyDescent="0.25">
      <c r="A7" s="11" t="s">
        <v>792</v>
      </c>
      <c r="B7" s="19"/>
      <c r="C7" s="23">
        <v>0</v>
      </c>
    </row>
    <row r="8" spans="1:3" ht="16.7" customHeight="1" x14ac:dyDescent="0.25">
      <c r="A8" s="11" t="s">
        <v>793</v>
      </c>
      <c r="B8" s="19"/>
      <c r="C8" s="23">
        <v>0</v>
      </c>
    </row>
    <row r="9" spans="1:3" ht="16.7" customHeight="1" x14ac:dyDescent="0.25">
      <c r="A9" s="11" t="s">
        <v>794</v>
      </c>
      <c r="B9" s="19"/>
      <c r="C9" s="23">
        <v>0</v>
      </c>
    </row>
    <row r="10" spans="1:3" ht="16.7" customHeight="1" x14ac:dyDescent="0.25">
      <c r="A10" s="11" t="s">
        <v>795</v>
      </c>
      <c r="B10" s="19"/>
      <c r="C10" s="23">
        <v>0</v>
      </c>
    </row>
    <row r="11" spans="1:3" ht="16.7" customHeight="1" x14ac:dyDescent="0.25">
      <c r="A11" s="11" t="s">
        <v>796</v>
      </c>
      <c r="B11" s="19"/>
      <c r="C11" s="23">
        <v>0</v>
      </c>
    </row>
    <row r="12" spans="1:3" ht="16.7" customHeight="1" x14ac:dyDescent="0.25">
      <c r="A12" s="11" t="s">
        <v>797</v>
      </c>
      <c r="B12" s="20"/>
      <c r="C12" s="36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9"/>
      <c r="C15" s="23">
        <v>3</v>
      </c>
    </row>
    <row r="16" spans="1:3" ht="16.7" customHeight="1" x14ac:dyDescent="0.25">
      <c r="A16" s="11" t="s">
        <v>800</v>
      </c>
      <c r="B16" s="19"/>
      <c r="C16" s="23">
        <v>6</v>
      </c>
    </row>
    <row r="17" spans="1:3" ht="16.7" customHeight="1" x14ac:dyDescent="0.25">
      <c r="A17" s="11" t="s">
        <v>801</v>
      </c>
      <c r="B17" s="20"/>
      <c r="C17" s="36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9"/>
      <c r="C19" s="23">
        <v>1</v>
      </c>
    </row>
    <row r="20" spans="1:3" ht="16.7" customHeight="1" x14ac:dyDescent="0.25">
      <c r="A20" s="11" t="s">
        <v>804</v>
      </c>
      <c r="B20" s="19"/>
      <c r="C20" s="23">
        <v>1</v>
      </c>
    </row>
    <row r="21" spans="1:3" ht="16.7" customHeight="1" x14ac:dyDescent="0.25">
      <c r="A21" s="11" t="s">
        <v>805</v>
      </c>
      <c r="B21" s="19"/>
      <c r="C21" s="23">
        <v>0</v>
      </c>
    </row>
    <row r="22" spans="1:3" ht="16.7" customHeight="1" x14ac:dyDescent="0.25">
      <c r="A22" s="11" t="s">
        <v>806</v>
      </c>
      <c r="B22" s="20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9"/>
      <c r="C24" s="23">
        <v>3</v>
      </c>
    </row>
    <row r="25" spans="1:3" ht="16.7" customHeight="1" x14ac:dyDescent="0.25">
      <c r="A25" s="11" t="s">
        <v>809</v>
      </c>
      <c r="B25" s="19"/>
      <c r="C25" s="23">
        <v>1</v>
      </c>
    </row>
    <row r="26" spans="1:3" ht="16.7" customHeight="1" x14ac:dyDescent="0.25">
      <c r="A26" s="11" t="s">
        <v>810</v>
      </c>
      <c r="B26" s="20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9"/>
      <c r="C5" s="23">
        <v>45</v>
      </c>
    </row>
    <row r="6" spans="1:3" ht="16.7" customHeight="1" x14ac:dyDescent="0.25">
      <c r="A6" s="11" t="s">
        <v>814</v>
      </c>
      <c r="B6" s="19"/>
      <c r="C6" s="23">
        <v>7</v>
      </c>
    </row>
    <row r="7" spans="1:3" ht="16.7" customHeight="1" x14ac:dyDescent="0.25">
      <c r="A7" s="11" t="s">
        <v>815</v>
      </c>
      <c r="B7" s="19"/>
      <c r="C7" s="23">
        <v>4</v>
      </c>
    </row>
    <row r="8" spans="1:3" ht="16.7" customHeight="1" x14ac:dyDescent="0.25">
      <c r="A8" s="11" t="s">
        <v>816</v>
      </c>
      <c r="B8" s="19"/>
      <c r="C8" s="23">
        <v>0</v>
      </c>
    </row>
    <row r="9" spans="1:3" ht="16.7" customHeight="1" x14ac:dyDescent="0.25">
      <c r="A9" s="11" t="s">
        <v>817</v>
      </c>
      <c r="B9" s="19"/>
      <c r="C9" s="23">
        <v>0</v>
      </c>
    </row>
    <row r="10" spans="1:3" ht="16.7" customHeight="1" x14ac:dyDescent="0.25">
      <c r="A10" s="11" t="s">
        <v>818</v>
      </c>
      <c r="B10" s="20"/>
      <c r="C10" s="36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9"/>
      <c r="C13" s="23">
        <v>4</v>
      </c>
    </row>
    <row r="14" spans="1:3" ht="16.7" customHeight="1" x14ac:dyDescent="0.25">
      <c r="A14" s="11" t="s">
        <v>821</v>
      </c>
      <c r="B14" s="19"/>
      <c r="C14" s="23">
        <v>6</v>
      </c>
    </row>
    <row r="15" spans="1:3" ht="16.7" customHeight="1" x14ac:dyDescent="0.25">
      <c r="A15" s="11" t="s">
        <v>822</v>
      </c>
      <c r="B15" s="20"/>
      <c r="C15" s="36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9"/>
      <c r="C17" s="23">
        <v>0</v>
      </c>
    </row>
    <row r="18" spans="1:3" ht="16.7" customHeight="1" x14ac:dyDescent="0.25">
      <c r="A18" s="11" t="s">
        <v>825</v>
      </c>
      <c r="B18" s="19"/>
      <c r="C18" s="23">
        <v>0</v>
      </c>
    </row>
    <row r="19" spans="1:3" ht="16.7" customHeight="1" x14ac:dyDescent="0.25">
      <c r="A19" s="11" t="s">
        <v>826</v>
      </c>
      <c r="B19" s="20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9"/>
      <c r="C21" s="23">
        <v>0</v>
      </c>
    </row>
    <row r="22" spans="1:3" ht="16.7" customHeight="1" x14ac:dyDescent="0.25">
      <c r="A22" s="11" t="s">
        <v>829</v>
      </c>
      <c r="B22" s="19"/>
      <c r="C22" s="23">
        <v>0</v>
      </c>
    </row>
    <row r="23" spans="1:3" ht="16.7" customHeight="1" x14ac:dyDescent="0.25">
      <c r="A23" s="11" t="s">
        <v>830</v>
      </c>
      <c r="B23" s="19"/>
      <c r="C23" s="23">
        <v>0</v>
      </c>
    </row>
    <row r="24" spans="1:3" ht="16.7" customHeight="1" x14ac:dyDescent="0.25">
      <c r="A24" s="11" t="s">
        <v>831</v>
      </c>
      <c r="B24" s="19"/>
      <c r="C24" s="23">
        <v>0</v>
      </c>
    </row>
    <row r="25" spans="1:3" ht="16.7" customHeight="1" x14ac:dyDescent="0.25">
      <c r="A25" s="11" t="s">
        <v>832</v>
      </c>
      <c r="B25" s="20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9"/>
      <c r="C28" s="23">
        <v>0</v>
      </c>
    </row>
    <row r="29" spans="1:3" ht="16.7" customHeight="1" x14ac:dyDescent="0.25">
      <c r="A29" s="11" t="s">
        <v>835</v>
      </c>
      <c r="B29" s="19"/>
      <c r="C29" s="23">
        <v>0</v>
      </c>
    </row>
    <row r="30" spans="1:3" ht="16.7" customHeight="1" x14ac:dyDescent="0.25">
      <c r="A30" s="11" t="s">
        <v>836</v>
      </c>
      <c r="B30" s="19"/>
      <c r="C30" s="23">
        <v>2</v>
      </c>
    </row>
    <row r="31" spans="1:3" ht="16.7" customHeight="1" x14ac:dyDescent="0.25">
      <c r="A31" s="11" t="s">
        <v>754</v>
      </c>
      <c r="B31" s="19"/>
      <c r="C31" s="23">
        <v>1</v>
      </c>
    </row>
    <row r="32" spans="1:3" ht="16.7" customHeight="1" x14ac:dyDescent="0.25">
      <c r="A32" s="11" t="s">
        <v>837</v>
      </c>
      <c r="B32" s="19"/>
      <c r="C32" s="23">
        <v>0</v>
      </c>
    </row>
    <row r="33" spans="1:3" ht="16.7" customHeight="1" x14ac:dyDescent="0.25">
      <c r="A33" s="11" t="s">
        <v>838</v>
      </c>
      <c r="B33" s="20"/>
      <c r="C33" s="36">
        <v>1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9"/>
      <c r="C36" s="23">
        <v>0</v>
      </c>
    </row>
    <row r="37" spans="1:3" ht="16.7" customHeight="1" x14ac:dyDescent="0.25">
      <c r="A37" s="11" t="s">
        <v>835</v>
      </c>
      <c r="B37" s="19"/>
      <c r="C37" s="23">
        <v>0</v>
      </c>
    </row>
    <row r="38" spans="1:3" ht="16.7" customHeight="1" x14ac:dyDescent="0.25">
      <c r="A38" s="11" t="s">
        <v>836</v>
      </c>
      <c r="B38" s="19"/>
      <c r="C38" s="23">
        <v>1</v>
      </c>
    </row>
    <row r="39" spans="1:3" ht="16.7" customHeight="1" x14ac:dyDescent="0.25">
      <c r="A39" s="11" t="s">
        <v>754</v>
      </c>
      <c r="B39" s="19"/>
      <c r="C39" s="23">
        <v>0</v>
      </c>
    </row>
    <row r="40" spans="1:3" ht="16.7" customHeight="1" x14ac:dyDescent="0.25">
      <c r="A40" s="11" t="s">
        <v>837</v>
      </c>
      <c r="B40" s="20"/>
      <c r="C40" s="36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9"/>
      <c r="C43" s="23">
        <v>0</v>
      </c>
    </row>
    <row r="44" spans="1:3" ht="16.7" customHeight="1" x14ac:dyDescent="0.25">
      <c r="A44" s="11" t="s">
        <v>835</v>
      </c>
      <c r="B44" s="19"/>
      <c r="C44" s="23">
        <v>0</v>
      </c>
    </row>
    <row r="45" spans="1:3" ht="16.7" customHeight="1" x14ac:dyDescent="0.25">
      <c r="A45" s="11" t="s">
        <v>836</v>
      </c>
      <c r="B45" s="19"/>
      <c r="C45" s="23">
        <v>2</v>
      </c>
    </row>
    <row r="46" spans="1:3" ht="16.7" customHeight="1" x14ac:dyDescent="0.25">
      <c r="A46" s="11" t="s">
        <v>754</v>
      </c>
      <c r="B46" s="19"/>
      <c r="C46" s="23">
        <v>1</v>
      </c>
    </row>
    <row r="47" spans="1:3" ht="16.7" customHeight="1" x14ac:dyDescent="0.25">
      <c r="A47" s="11" t="s">
        <v>837</v>
      </c>
      <c r="B47" s="20"/>
      <c r="C47" s="36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9"/>
      <c r="C50" s="23">
        <v>0</v>
      </c>
    </row>
    <row r="51" spans="1:3" ht="16.7" customHeight="1" x14ac:dyDescent="0.25">
      <c r="A51" s="11" t="s">
        <v>835</v>
      </c>
      <c r="B51" s="19"/>
      <c r="C51" s="23">
        <v>0</v>
      </c>
    </row>
    <row r="52" spans="1:3" ht="16.7" customHeight="1" x14ac:dyDescent="0.25">
      <c r="A52" s="11" t="s">
        <v>836</v>
      </c>
      <c r="B52" s="19"/>
      <c r="C52" s="23">
        <v>2</v>
      </c>
    </row>
    <row r="53" spans="1:3" ht="16.7" customHeight="1" x14ac:dyDescent="0.25">
      <c r="A53" s="11" t="s">
        <v>754</v>
      </c>
      <c r="B53" s="19"/>
      <c r="C53" s="23">
        <v>1</v>
      </c>
    </row>
    <row r="54" spans="1:3" ht="16.7" customHeight="1" x14ac:dyDescent="0.25">
      <c r="A54" s="11" t="s">
        <v>837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166</v>
      </c>
      <c r="C5" s="32">
        <v>161</v>
      </c>
      <c r="D5" s="33">
        <v>3.1055900621118002E-2</v>
      </c>
      <c r="E5" s="32">
        <v>358</v>
      </c>
      <c r="F5" s="32">
        <v>310</v>
      </c>
      <c r="G5" s="32">
        <v>66</v>
      </c>
      <c r="H5" s="32">
        <v>62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407</v>
      </c>
    </row>
    <row r="6" spans="1:15" x14ac:dyDescent="0.25">
      <c r="A6" s="12" t="s">
        <v>473</v>
      </c>
      <c r="B6" s="13">
        <v>0</v>
      </c>
      <c r="C6" s="13">
        <v>2</v>
      </c>
      <c r="D6" s="34">
        <v>-1</v>
      </c>
      <c r="E6" s="13">
        <v>2</v>
      </c>
      <c r="F6" s="13">
        <v>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2</v>
      </c>
    </row>
    <row r="7" spans="1:15" x14ac:dyDescent="0.25">
      <c r="A7" s="12" t="s">
        <v>474</v>
      </c>
      <c r="B7" s="13">
        <v>86</v>
      </c>
      <c r="C7" s="13">
        <v>97</v>
      </c>
      <c r="D7" s="34">
        <v>-0.11340206185567001</v>
      </c>
      <c r="E7" s="13">
        <v>238</v>
      </c>
      <c r="F7" s="13">
        <v>212</v>
      </c>
      <c r="G7" s="13">
        <v>40</v>
      </c>
      <c r="H7" s="13">
        <v>30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275</v>
      </c>
    </row>
    <row r="8" spans="1:15" x14ac:dyDescent="0.25">
      <c r="A8" s="12" t="s">
        <v>475</v>
      </c>
      <c r="B8" s="13">
        <v>19</v>
      </c>
      <c r="C8" s="13">
        <v>20</v>
      </c>
      <c r="D8" s="34">
        <v>-0.05</v>
      </c>
      <c r="E8" s="13">
        <v>12</v>
      </c>
      <c r="F8" s="13">
        <v>3</v>
      </c>
      <c r="G8" s="13">
        <v>5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11</v>
      </c>
    </row>
    <row r="9" spans="1:15" x14ac:dyDescent="0.25">
      <c r="A9" s="12" t="s">
        <v>476</v>
      </c>
      <c r="B9" s="13">
        <v>0</v>
      </c>
      <c r="C9" s="13">
        <v>1</v>
      </c>
      <c r="D9" s="34">
        <v>-1</v>
      </c>
      <c r="E9" s="13">
        <v>0</v>
      </c>
      <c r="F9" s="13">
        <v>1</v>
      </c>
      <c r="G9" s="13">
        <v>0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25">
      <c r="A10" s="12" t="s">
        <v>477</v>
      </c>
      <c r="B10" s="13">
        <v>4</v>
      </c>
      <c r="C10" s="13">
        <v>2</v>
      </c>
      <c r="D10" s="34">
        <v>1</v>
      </c>
      <c r="E10" s="13">
        <v>4</v>
      </c>
      <c r="F10" s="13">
        <v>5</v>
      </c>
      <c r="G10" s="13">
        <v>2</v>
      </c>
      <c r="H10" s="13">
        <v>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11</v>
      </c>
    </row>
    <row r="11" spans="1:15" x14ac:dyDescent="0.25">
      <c r="A11" s="12" t="s">
        <v>478</v>
      </c>
      <c r="B11" s="13">
        <v>50</v>
      </c>
      <c r="C11" s="13">
        <v>35</v>
      </c>
      <c r="D11" s="34">
        <v>0.42857142857142899</v>
      </c>
      <c r="E11" s="13">
        <v>101</v>
      </c>
      <c r="F11" s="13">
        <v>85</v>
      </c>
      <c r="G11" s="13">
        <v>19</v>
      </c>
      <c r="H11" s="13">
        <v>22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107</v>
      </c>
    </row>
    <row r="12" spans="1:15" x14ac:dyDescent="0.25">
      <c r="A12" s="16" t="s">
        <v>479</v>
      </c>
      <c r="B12" s="17">
        <v>7</v>
      </c>
      <c r="C12" s="17">
        <v>4</v>
      </c>
      <c r="D12" s="49">
        <v>0.75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2018-04-19T08:51:15Z</dcterms:created>
  <dcterms:modified xsi:type="dcterms:W3CDTF">2018-05-04T09:19:29Z</dcterms:modified>
</cp:coreProperties>
</file>