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F42" i="4" s="1"/>
  <c r="E11" i="4"/>
  <c r="D11" i="4"/>
  <c r="D120" i="4"/>
  <c r="E80" i="4"/>
  <c r="D80" i="4"/>
  <c r="K42" i="4"/>
  <c r="G42" i="4"/>
  <c r="L42" i="4"/>
  <c r="J42" i="4"/>
  <c r="H42" i="4" l="1"/>
  <c r="I42" i="4"/>
  <c r="E42" i="4"/>
  <c r="D42" i="4"/>
</calcChain>
</file>

<file path=xl/sharedStrings.xml><?xml version="1.0" encoding="utf-8"?>
<sst xmlns="http://schemas.openxmlformats.org/spreadsheetml/2006/main" count="623" uniqueCount="479">
  <si>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</si>
  <si>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</si>
  <si>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</si>
  <si>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</si>
  <si>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</si>
  <si>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</si>
  <si>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Comunitat Valenciana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</si>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</sst>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EAED-439E-A669-B481AEA8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355861767279092"/>
          <c:y val="0.3955511811023622"/>
          <c:w val="0.28977471566054241"/>
          <c:h val="0.235564304461942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CFD7-4C21-90AA-1ECC97F98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74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525-4D98-9443-347E4B8D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8DFF-4425-A0C0-4F559C20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191</c:v>
              </c:pt>
              <c:pt idx="1">
                <c:v>28</c:v>
              </c:pt>
              <c:pt idx="2">
                <c:v>52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E3-4EF3-B92D-DA8838D8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C73-4334-8652-D767DBED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EC5-4496-B730-824D197F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8AE5-4EBC-813F-BC1F7662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53B9-468E-B4FA-B3C6F9729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74</v>
      </c>
      <c r="D8" s="13">
        <v>79</v>
      </c>
      <c r="E8" s="14">
        <v>-6.3291139240506306E-2</v>
      </c>
    </row>
    <row r="9" spans="1:5" x14ac:dyDescent="0.25">
      <c r="A9" s="81"/>
      <c r="B9" s="12" t="s">
        <v>16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17</v>
      </c>
      <c r="C10" s="13">
        <v>73</v>
      </c>
      <c r="D10" s="13">
        <v>79</v>
      </c>
      <c r="E10" s="14">
        <v>-7.5949367088607597E-2</v>
      </c>
    </row>
    <row r="11" spans="1:5" x14ac:dyDescent="0.25">
      <c r="A11" s="81"/>
      <c r="B11" s="12" t="s">
        <v>18</v>
      </c>
      <c r="C11" s="13">
        <v>1</v>
      </c>
      <c r="D11" s="13">
        <v>1</v>
      </c>
      <c r="E11" s="14">
        <v>0</v>
      </c>
    </row>
    <row r="12" spans="1:5" x14ac:dyDescent="0.25">
      <c r="A12" s="81"/>
      <c r="B12" s="12" t="s">
        <v>19</v>
      </c>
      <c r="C12" s="13">
        <v>2</v>
      </c>
      <c r="D12" s="13">
        <v>1</v>
      </c>
      <c r="E12" s="14">
        <v>1</v>
      </c>
    </row>
    <row r="13" spans="1:5" x14ac:dyDescent="0.25">
      <c r="A13" s="81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21</v>
      </c>
      <c r="C14" s="13">
        <v>17</v>
      </c>
      <c r="D14" s="13">
        <v>12</v>
      </c>
      <c r="E14" s="14">
        <v>0.41666666666666702</v>
      </c>
    </row>
    <row r="15" spans="1:5" x14ac:dyDescent="0.25">
      <c r="A15" s="81"/>
      <c r="B15" s="12" t="s">
        <v>22</v>
      </c>
      <c r="C15" s="13">
        <v>15</v>
      </c>
      <c r="D15" s="13">
        <v>8</v>
      </c>
      <c r="E15" s="14">
        <v>0.875</v>
      </c>
    </row>
    <row r="16" spans="1:5" x14ac:dyDescent="0.25">
      <c r="A16" s="81"/>
      <c r="B16" s="12" t="s">
        <v>23</v>
      </c>
      <c r="C16" s="13">
        <v>2</v>
      </c>
      <c r="D16" s="13">
        <v>4</v>
      </c>
      <c r="E16" s="14">
        <v>-0.5</v>
      </c>
    </row>
    <row r="17" spans="1:5" x14ac:dyDescent="0.25">
      <c r="A17" s="81"/>
      <c r="B17" s="12" t="s">
        <v>24</v>
      </c>
      <c r="C17" s="13">
        <v>0</v>
      </c>
      <c r="D17" s="13">
        <v>0</v>
      </c>
      <c r="E17" s="14">
        <v>0</v>
      </c>
    </row>
    <row r="18" spans="1:5" x14ac:dyDescent="0.25">
      <c r="A18" s="81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20</v>
      </c>
      <c r="D20" s="13">
        <v>13</v>
      </c>
      <c r="E20" s="14">
        <v>0.53846153846153799</v>
      </c>
    </row>
    <row r="21" spans="1:5" x14ac:dyDescent="0.25">
      <c r="A21" s="81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13</v>
      </c>
      <c r="D22" s="13">
        <v>23</v>
      </c>
      <c r="E22" s="14">
        <v>-0.434782608695652</v>
      </c>
    </row>
    <row r="23" spans="1:5" x14ac:dyDescent="0.25">
      <c r="A23" s="81"/>
      <c r="B23" s="12" t="s">
        <v>28</v>
      </c>
      <c r="C23" s="13">
        <v>1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48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11</v>
      </c>
      <c r="D25" s="13">
        <v>47</v>
      </c>
      <c r="E25" s="14">
        <v>-0.76595744680851097</v>
      </c>
    </row>
    <row r="26" spans="1:5" x14ac:dyDescent="0.25">
      <c r="A26" s="81"/>
      <c r="B26" s="12" t="s">
        <v>31</v>
      </c>
      <c r="C26" s="13">
        <v>42</v>
      </c>
      <c r="D26" s="13">
        <v>24</v>
      </c>
      <c r="E26" s="14">
        <v>0.75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0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191</v>
      </c>
      <c r="D29" s="13">
        <v>339</v>
      </c>
      <c r="E29" s="14">
        <v>-0.43657817109144498</v>
      </c>
    </row>
    <row r="30" spans="1:5" x14ac:dyDescent="0.25">
      <c r="A30" s="81"/>
      <c r="B30" s="12" t="s">
        <v>36</v>
      </c>
      <c r="C30" s="13">
        <v>28</v>
      </c>
      <c r="D30" s="13">
        <v>44</v>
      </c>
      <c r="E30" s="14">
        <v>-0.36363636363636398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52</v>
      </c>
      <c r="D32" s="13">
        <v>32</v>
      </c>
      <c r="E32" s="14">
        <v>0.625</v>
      </c>
    </row>
    <row r="33" spans="1:5" x14ac:dyDescent="0.25">
      <c r="A33" s="81"/>
      <c r="B33" s="12" t="s">
        <v>32</v>
      </c>
      <c r="C33" s="13">
        <v>2</v>
      </c>
      <c r="D33" s="13">
        <v>8</v>
      </c>
      <c r="E33" s="14">
        <v>-0.75</v>
      </c>
    </row>
    <row r="34" spans="1:5" x14ac:dyDescent="0.25">
      <c r="A34" s="82"/>
      <c r="B34" s="12" t="s">
        <v>39</v>
      </c>
      <c r="C34" s="13">
        <v>0</v>
      </c>
      <c r="D34" s="13">
        <v>2</v>
      </c>
      <c r="E34" s="14">
        <v>-1</v>
      </c>
    </row>
    <row r="35" spans="1:5" x14ac:dyDescent="0.25">
      <c r="A35" s="80" t="s">
        <v>40</v>
      </c>
      <c r="B35" s="12" t="s">
        <v>35</v>
      </c>
      <c r="C35" s="13">
        <v>26</v>
      </c>
      <c r="D35" s="13">
        <v>49</v>
      </c>
      <c r="E35" s="14">
        <v>-0.469387755102041</v>
      </c>
    </row>
    <row r="36" spans="1:5" x14ac:dyDescent="0.25">
      <c r="A36" s="81"/>
      <c r="B36" s="12" t="s">
        <v>41</v>
      </c>
      <c r="C36" s="13">
        <v>0</v>
      </c>
      <c r="D36" s="13">
        <v>0</v>
      </c>
      <c r="E36" s="14">
        <v>0</v>
      </c>
    </row>
    <row r="37" spans="1:5" x14ac:dyDescent="0.25">
      <c r="A37" s="81"/>
      <c r="B37" s="12" t="s">
        <v>42</v>
      </c>
      <c r="C37" s="13">
        <v>7</v>
      </c>
      <c r="D37" s="13">
        <v>3</v>
      </c>
      <c r="E37" s="14">
        <v>1.3333333333333299</v>
      </c>
    </row>
    <row r="38" spans="1:5" x14ac:dyDescent="0.25">
      <c r="A38" s="81"/>
      <c r="B38" s="12" t="s">
        <v>43</v>
      </c>
      <c r="C38" s="13">
        <v>0</v>
      </c>
      <c r="D38" s="13">
        <v>0</v>
      </c>
      <c r="E38" s="14">
        <v>0</v>
      </c>
    </row>
    <row r="39" spans="1:5" x14ac:dyDescent="0.25">
      <c r="A39" s="82"/>
      <c r="B39" s="12" t="s">
        <v>44</v>
      </c>
      <c r="C39" s="13">
        <v>0</v>
      </c>
      <c r="D39" s="13">
        <v>9</v>
      </c>
      <c r="E39" s="14">
        <v>-1</v>
      </c>
    </row>
    <row r="40" spans="1:5" ht="16.7" customHeight="1" x14ac:dyDescent="0.25">
      <c r="A40" s="11" t="s">
        <v>45</v>
      </c>
      <c r="B40" s="16"/>
      <c r="C40" s="17">
        <v>6</v>
      </c>
      <c r="D40" s="17">
        <v>3</v>
      </c>
      <c r="E40" s="18">
        <v>1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27</v>
      </c>
      <c r="D43" s="13">
        <v>25</v>
      </c>
      <c r="E43" s="14">
        <v>0.08</v>
      </c>
    </row>
    <row r="44" spans="1:5" x14ac:dyDescent="0.25">
      <c r="A44" s="80" t="s">
        <v>48</v>
      </c>
      <c r="B44" s="12" t="s">
        <v>49</v>
      </c>
      <c r="C44" s="13">
        <v>2</v>
      </c>
      <c r="D44" s="13">
        <v>1</v>
      </c>
      <c r="E44" s="14">
        <v>1</v>
      </c>
    </row>
    <row r="45" spans="1:5" x14ac:dyDescent="0.25">
      <c r="A45" s="81"/>
      <c r="B45" s="12" t="s">
        <v>50</v>
      </c>
      <c r="C45" s="13">
        <v>2</v>
      </c>
      <c r="D45" s="13">
        <v>3</v>
      </c>
      <c r="E45" s="14">
        <v>-0.33333333333333298</v>
      </c>
    </row>
    <row r="46" spans="1:5" x14ac:dyDescent="0.25">
      <c r="A46" s="81"/>
      <c r="B46" s="12" t="s">
        <v>51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19</v>
      </c>
      <c r="D48" s="13">
        <v>18</v>
      </c>
      <c r="E48" s="14">
        <v>5.5555555555555601E-2</v>
      </c>
    </row>
    <row r="49" spans="1:5" x14ac:dyDescent="0.25">
      <c r="A49" s="82"/>
      <c r="B49" s="12" t="s">
        <v>54</v>
      </c>
      <c r="C49" s="13">
        <v>4</v>
      </c>
      <c r="D49" s="13">
        <v>3</v>
      </c>
      <c r="E49" s="14">
        <v>0.33333333333333298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57</v>
      </c>
      <c r="C51" s="13">
        <v>10</v>
      </c>
      <c r="D51" s="13">
        <v>16</v>
      </c>
      <c r="E51" s="14">
        <v>-0.375</v>
      </c>
    </row>
    <row r="52" spans="1:5" x14ac:dyDescent="0.25">
      <c r="A52" s="82"/>
      <c r="B52" s="12" t="s">
        <v>58</v>
      </c>
      <c r="C52" s="13">
        <v>17</v>
      </c>
      <c r="D52" s="13">
        <v>9</v>
      </c>
      <c r="E52" s="14">
        <v>0.88888888888888895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0</v>
      </c>
      <c r="E53" s="14">
        <v>0</v>
      </c>
    </row>
    <row r="54" spans="1:5" x14ac:dyDescent="0.25">
      <c r="A54" s="82"/>
      <c r="B54" s="12" t="s">
        <v>61</v>
      </c>
      <c r="C54" s="13">
        <v>0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74</v>
      </c>
      <c r="D58" s="13">
        <v>64</v>
      </c>
      <c r="E58" s="14">
        <v>0.15625</v>
      </c>
    </row>
    <row r="59" spans="1:5" ht="16.7" customHeight="1" x14ac:dyDescent="0.25">
      <c r="A59" s="11" t="s">
        <v>65</v>
      </c>
      <c r="B59" s="16"/>
      <c r="C59" s="17">
        <v>12</v>
      </c>
      <c r="D59" s="17">
        <v>7</v>
      </c>
      <c r="E59" s="18">
        <v>0.71428571428571397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44</v>
      </c>
      <c r="D63" s="17">
        <v>34</v>
      </c>
      <c r="E63" s="18">
        <v>0.29411764705882398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4</v>
      </c>
      <c r="C74" s="22">
        <v>1</v>
      </c>
      <c r="D74" s="23">
        <v>3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2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3</v>
      </c>
      <c r="C76" s="13">
        <v>1</v>
      </c>
      <c r="D76" s="24">
        <v>2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1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5</v>
      </c>
      <c r="C81" s="22">
        <v>2</v>
      </c>
      <c r="D81" s="23">
        <v>1.5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3</v>
      </c>
      <c r="C82" s="13">
        <v>1</v>
      </c>
      <c r="D82" s="24">
        <v>2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2</v>
      </c>
      <c r="C83" s="13">
        <v>1</v>
      </c>
      <c r="D83" s="24">
        <v>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2</v>
      </c>
      <c r="C96" s="22">
        <v>1</v>
      </c>
      <c r="D96" s="23">
        <v>1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2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1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1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1</v>
      </c>
      <c r="D121" s="24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1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1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1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4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1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6</v>
      </c>
      <c r="C185" s="22">
        <v>1</v>
      </c>
      <c r="D185" s="23">
        <v>5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6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1</v>
      </c>
      <c r="D189" s="24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4</v>
      </c>
      <c r="C200" s="22">
        <v>7</v>
      </c>
      <c r="D200" s="23">
        <v>-0.42857142857142899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10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4</v>
      </c>
      <c r="C201" s="13">
        <v>4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1</v>
      </c>
      <c r="D211" s="2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2</v>
      </c>
      <c r="D213" s="2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39</v>
      </c>
      <c r="C220" s="22">
        <v>39</v>
      </c>
      <c r="D220" s="23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8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34</v>
      </c>
      <c r="C221" s="13">
        <v>39</v>
      </c>
      <c r="D221" s="24">
        <v>-0.128205128205128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7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1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4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3</v>
      </c>
      <c r="D241" s="23">
        <v>-1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1</v>
      </c>
      <c r="D255" s="2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2</v>
      </c>
      <c r="D266" s="24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1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0</v>
      </c>
      <c r="C320" s="22">
        <v>2</v>
      </c>
      <c r="D320" s="23">
        <v>-1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0</v>
      </c>
      <c r="C321" s="13">
        <v>2</v>
      </c>
      <c r="D321" s="24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62</v>
      </c>
      <c r="C326" s="22">
        <v>56</v>
      </c>
      <c r="D326" s="23">
        <v>0.107142857142857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27</v>
      </c>
      <c r="N326" s="22">
        <v>0</v>
      </c>
      <c r="O326" s="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F23" sqref="F23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20</v>
      </c>
      <c r="F7" s="77">
        <f>DatosGenerales!C21</f>
        <v>0</v>
      </c>
      <c r="G7" s="78">
        <f>DatosGenerales!C24</f>
        <v>48</v>
      </c>
      <c r="H7" s="68"/>
      <c r="I7" s="68"/>
      <c r="J7" s="68"/>
      <c r="K7" s="76">
        <f>DatosGenerales!C23</f>
        <v>1</v>
      </c>
      <c r="L7" s="78">
        <f>DatosGenerales!C24</f>
        <v>48</v>
      </c>
      <c r="M7" s="68"/>
      <c r="N7" s="68"/>
      <c r="O7" s="68"/>
      <c r="P7" s="76">
        <f>DatosGenerales!C58</f>
        <v>74</v>
      </c>
      <c r="Q7" s="78">
        <f>DatosGenerales!C59</f>
        <v>12</v>
      </c>
      <c r="R7" s="68"/>
      <c r="S7" s="68"/>
      <c r="T7" s="68"/>
      <c r="U7" s="76">
        <f>DatosGenerales!C26</f>
        <v>42</v>
      </c>
      <c r="V7" s="77">
        <f>DatosGenerales!C27</f>
        <v>0</v>
      </c>
      <c r="W7" s="78">
        <f>DatosGenerales!C28</f>
        <v>0</v>
      </c>
      <c r="X7" s="68"/>
      <c r="Y7" s="68"/>
      <c r="Z7" s="68"/>
      <c r="AA7" s="76">
        <f>DatosGenerales!C29</f>
        <v>191</v>
      </c>
      <c r="AB7" s="77">
        <f>DatosGenerales!C30</f>
        <v>28</v>
      </c>
      <c r="AC7" s="77">
        <f>DatosGenerales!C31</f>
        <v>0</v>
      </c>
      <c r="AD7" s="77">
        <f>DatosGenerales!C32</f>
        <v>52</v>
      </c>
      <c r="AE7" s="77">
        <f>DatosGenerales!C33</f>
        <v>2</v>
      </c>
      <c r="AF7" s="78">
        <f>DatosGenerales!C34</f>
        <v>0</v>
      </c>
      <c r="AG7" s="68"/>
      <c r="AH7" s="68"/>
      <c r="AI7" s="68"/>
      <c r="AJ7" s="76">
        <f>DatosGenerales!C35</f>
        <v>26</v>
      </c>
      <c r="AK7" s="77">
        <f>DatosGenerales!C36</f>
        <v>0</v>
      </c>
      <c r="AL7" s="77">
        <f>DatosGenerales!C37</f>
        <v>7</v>
      </c>
      <c r="AM7" s="77">
        <f>DatosGenerales!C38</f>
        <v>0</v>
      </c>
      <c r="AN7" s="78">
        <f>DatosGenerales!C39</f>
        <v>0</v>
      </c>
      <c r="AO7" s="68"/>
      <c r="AP7" s="68"/>
      <c r="AQ7" s="68"/>
      <c r="AR7" s="76">
        <f>DatosGenerales!C44</f>
        <v>2</v>
      </c>
      <c r="AS7" s="77">
        <f>DatosGenerales!C45</f>
        <v>2</v>
      </c>
      <c r="AT7" s="77">
        <f>DatosGenerales!C46</f>
        <v>0</v>
      </c>
      <c r="AU7" s="77">
        <f>DatosGenerales!C47</f>
        <v>0</v>
      </c>
      <c r="AV7" s="77">
        <f>DatosGenerales!C48</f>
        <v>19</v>
      </c>
      <c r="AW7" s="78">
        <f>DatosGenerales!C49</f>
        <v>4</v>
      </c>
      <c r="AX7" s="68"/>
      <c r="AY7" s="68"/>
      <c r="AZ7" s="68"/>
      <c r="BA7" s="76">
        <f>DatosGenerales!C50</f>
        <v>0</v>
      </c>
      <c r="BB7" s="77">
        <f>DatosGenerales!C51</f>
        <v>10</v>
      </c>
      <c r="BC7" s="78">
        <f>DatosGenerales!C52</f>
        <v>17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44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49</v>
      </c>
      <c r="G2" s="63" t="s">
        <v>57</v>
      </c>
      <c r="H2" s="63" t="s">
        <v>54</v>
      </c>
      <c r="I2" s="62" t="s">
        <v>467</v>
      </c>
    </row>
    <row r="3" spans="1:9" x14ac:dyDescent="0.2">
      <c r="A3" s="63" t="s">
        <v>27</v>
      </c>
      <c r="B3" s="63" t="s">
        <v>470</v>
      </c>
      <c r="C3" s="63"/>
      <c r="D3" s="63" t="s">
        <v>471</v>
      </c>
      <c r="E3" s="63" t="s">
        <v>474</v>
      </c>
      <c r="F3" s="63" t="s">
        <v>50</v>
      </c>
      <c r="G3" s="63" t="s">
        <v>58</v>
      </c>
      <c r="H3" s="63"/>
      <c r="I3" s="62" t="s">
        <v>468</v>
      </c>
    </row>
    <row r="4" spans="1:9" x14ac:dyDescent="0.2">
      <c r="A4" s="63"/>
      <c r="C4" s="63"/>
      <c r="D4" s="63" t="s">
        <v>38</v>
      </c>
      <c r="E4" s="63"/>
      <c r="F4" s="63" t="s">
        <v>53</v>
      </c>
      <c r="G4" s="63"/>
    </row>
    <row r="5" spans="1:9" x14ac:dyDescent="0.2">
      <c r="A5" s="63"/>
      <c r="D5" s="63" t="s">
        <v>32</v>
      </c>
      <c r="E5" s="63"/>
      <c r="F5" s="63" t="s">
        <v>54</v>
      </c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85" t="s">
        <v>416</v>
      </c>
      <c r="C11" s="85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6" t="s">
        <v>89</v>
      </c>
      <c r="C12" s="86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6" t="s">
        <v>99</v>
      </c>
      <c r="C13" s="86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6" t="s">
        <v>102</v>
      </c>
      <c r="C14" s="86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6" t="s">
        <v>417</v>
      </c>
      <c r="C15" s="86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6" t="s">
        <v>418</v>
      </c>
      <c r="C16" s="86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0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7" t="s">
        <v>419</v>
      </c>
      <c r="C17" s="87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6" t="s">
        <v>420</v>
      </c>
      <c r="C18" s="86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6" t="s">
        <v>421</v>
      </c>
      <c r="C19" s="86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6" t="s">
        <v>422</v>
      </c>
      <c r="C20" s="86"/>
      <c r="D20" s="48">
        <f>DatosDelitos!D74</f>
        <v>3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2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7" t="s">
        <v>423</v>
      </c>
      <c r="C21" s="87"/>
      <c r="D21" s="48">
        <f>DatosDelitos!D81</f>
        <v>1.5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6" t="s">
        <v>424</v>
      </c>
      <c r="C22" s="86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6" t="s">
        <v>425</v>
      </c>
      <c r="C23" s="86"/>
      <c r="D23" s="48">
        <f>DatosDelitos!D96</f>
        <v>1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2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6" t="s">
        <v>426</v>
      </c>
      <c r="C24" s="86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6" t="s">
        <v>427</v>
      </c>
      <c r="C25" s="86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7" t="s">
        <v>428</v>
      </c>
      <c r="C26" s="87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6" t="s">
        <v>429</v>
      </c>
      <c r="C27" s="86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4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6" t="s">
        <v>430</v>
      </c>
      <c r="C28" s="86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6" t="s">
        <v>431</v>
      </c>
      <c r="C29" s="86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6" t="s">
        <v>432</v>
      </c>
      <c r="C30" s="86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6" t="s">
        <v>433</v>
      </c>
      <c r="C31" s="86"/>
      <c r="D31" s="48">
        <f>DatosDelitos!D185</f>
        <v>5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6" t="s">
        <v>434</v>
      </c>
      <c r="C32" s="86"/>
      <c r="D32" s="48">
        <f>DatosDelitos!D200</f>
        <v>-0.42857142857142899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10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6" t="s">
        <v>435</v>
      </c>
      <c r="C33" s="86"/>
      <c r="D33" s="48">
        <f>DatosDelitos!D220</f>
        <v>0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8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6" t="s">
        <v>436</v>
      </c>
      <c r="C34" s="86"/>
      <c r="D34" s="48">
        <f>DatosDelitos!D241</f>
        <v>-1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6" t="s">
        <v>437</v>
      </c>
      <c r="C35" s="86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1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6" t="s">
        <v>438</v>
      </c>
      <c r="C36" s="86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6" t="s">
        <v>439</v>
      </c>
      <c r="C37" s="86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6" t="s">
        <v>440</v>
      </c>
      <c r="C38" s="86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6" t="s">
        <v>441</v>
      </c>
      <c r="C39" s="86"/>
      <c r="D39" s="48">
        <f>DatosDelitos!D320</f>
        <v>-1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0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6" t="s">
        <v>442</v>
      </c>
      <c r="C40" s="86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6" t="s">
        <v>403</v>
      </c>
      <c r="C41" s="86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9" t="s">
        <v>404</v>
      </c>
      <c r="C42" s="89"/>
      <c r="D42" s="51">
        <f>SUM(D11:D41)</f>
        <v>8.0714285714285712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27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8" t="s">
        <v>444</v>
      </c>
      <c r="C48" s="88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8" t="s">
        <v>445</v>
      </c>
      <c r="C49" s="88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8" t="s">
        <v>89</v>
      </c>
      <c r="C50" s="88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8" t="s">
        <v>99</v>
      </c>
      <c r="C51" s="88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8" t="s">
        <v>102</v>
      </c>
      <c r="C52" s="88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8" t="s">
        <v>417</v>
      </c>
      <c r="C53" s="88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8" t="s">
        <v>418</v>
      </c>
      <c r="C54" s="88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8" t="s">
        <v>419</v>
      </c>
      <c r="C55" s="88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8" t="s">
        <v>420</v>
      </c>
      <c r="C56" s="88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8" t="s">
        <v>421</v>
      </c>
      <c r="C57" s="88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8" t="s">
        <v>446</v>
      </c>
      <c r="C58" s="88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8" t="s">
        <v>423</v>
      </c>
      <c r="C59" s="88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8" t="s">
        <v>424</v>
      </c>
      <c r="C60" s="88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8" t="s">
        <v>425</v>
      </c>
      <c r="C61" s="88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8" t="s">
        <v>447</v>
      </c>
      <c r="C62" s="88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8" t="s">
        <v>427</v>
      </c>
      <c r="C63" s="88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8" t="s">
        <v>428</v>
      </c>
      <c r="C64" s="88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8" t="s">
        <v>429</v>
      </c>
      <c r="C65" s="88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8" t="s">
        <v>430</v>
      </c>
      <c r="C66" s="88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8" t="s">
        <v>431</v>
      </c>
      <c r="C67" s="88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8" t="s">
        <v>432</v>
      </c>
      <c r="C68" s="88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8" t="s">
        <v>433</v>
      </c>
      <c r="C69" s="88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8" t="s">
        <v>434</v>
      </c>
      <c r="C70" s="88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8" t="s">
        <v>435</v>
      </c>
      <c r="C71" s="88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8" t="s">
        <v>436</v>
      </c>
      <c r="C72" s="88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8" t="s">
        <v>437</v>
      </c>
      <c r="C73" s="88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8" t="s">
        <v>438</v>
      </c>
      <c r="C74" s="88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8" t="s">
        <v>439</v>
      </c>
      <c r="C75" s="88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8" t="s">
        <v>440</v>
      </c>
      <c r="C76" s="88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8" t="s">
        <v>441</v>
      </c>
      <c r="C77" s="88"/>
      <c r="D77" s="54">
        <f>DatosDelitos!G320</f>
        <v>0</v>
      </c>
      <c r="E77" s="54">
        <f>DatosDelitos!H320</f>
        <v>0</v>
      </c>
    </row>
    <row r="78" spans="2:5" ht="15" x14ac:dyDescent="0.25">
      <c r="B78" s="90" t="s">
        <v>442</v>
      </c>
      <c r="C78" s="90"/>
      <c r="D78" s="54">
        <f>DatosDelitos!G322</f>
        <v>0</v>
      </c>
      <c r="E78" s="54">
        <f>DatosDelitos!H322</f>
        <v>0</v>
      </c>
    </row>
    <row r="79" spans="2:5" ht="15" x14ac:dyDescent="0.25">
      <c r="B79" s="90" t="s">
        <v>403</v>
      </c>
      <c r="C79" s="90"/>
      <c r="D79" s="54">
        <f>DatosDelitos!G324</f>
        <v>0</v>
      </c>
      <c r="E79" s="54">
        <f>DatosDelitos!H324</f>
        <v>0</v>
      </c>
    </row>
    <row r="80" spans="2:5" ht="15" x14ac:dyDescent="0.25">
      <c r="B80" s="90" t="s">
        <v>448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8" t="s">
        <v>416</v>
      </c>
      <c r="C85" s="88"/>
      <c r="D85" s="54">
        <f>DatosDelitos!O5+DatosDelitos!O13-DatosDelitos!O17</f>
        <v>0</v>
      </c>
    </row>
    <row r="86" spans="2:13" ht="13.15" customHeight="1" x14ac:dyDescent="0.25">
      <c r="B86" s="88" t="s">
        <v>89</v>
      </c>
      <c r="C86" s="88"/>
      <c r="D86" s="54">
        <f>DatosDelitos!O10</f>
        <v>0</v>
      </c>
    </row>
    <row r="87" spans="2:13" ht="13.15" customHeight="1" x14ac:dyDescent="0.25">
      <c r="B87" s="88" t="s">
        <v>99</v>
      </c>
      <c r="C87" s="88"/>
      <c r="D87" s="54">
        <f>DatosDelitos!O20</f>
        <v>0</v>
      </c>
    </row>
    <row r="88" spans="2:13" ht="13.15" customHeight="1" x14ac:dyDescent="0.25">
      <c r="B88" s="88" t="s">
        <v>102</v>
      </c>
      <c r="C88" s="88"/>
      <c r="D88" s="54">
        <f>DatosDelitos!O23</f>
        <v>0</v>
      </c>
    </row>
    <row r="89" spans="2:13" ht="13.15" customHeight="1" x14ac:dyDescent="0.25">
      <c r="B89" s="88" t="s">
        <v>450</v>
      </c>
      <c r="C89" s="88"/>
      <c r="D89" s="54">
        <f>SUM(DatosDelitos!O17,DatosDelitos!O44)</f>
        <v>0</v>
      </c>
    </row>
    <row r="90" spans="2:13" ht="13.15" customHeight="1" x14ac:dyDescent="0.25">
      <c r="B90" s="88" t="s">
        <v>418</v>
      </c>
      <c r="C90" s="88"/>
      <c r="D90" s="54">
        <f>DatosDelitos!O30</f>
        <v>0</v>
      </c>
    </row>
    <row r="91" spans="2:13" ht="13.15" customHeight="1" x14ac:dyDescent="0.25">
      <c r="B91" s="88" t="s">
        <v>419</v>
      </c>
      <c r="C91" s="88"/>
      <c r="D91" s="54">
        <f>DatosDelitos!O42-DatosDelitos!O44</f>
        <v>0</v>
      </c>
    </row>
    <row r="92" spans="2:13" ht="13.15" customHeight="1" x14ac:dyDescent="0.25">
      <c r="B92" s="88" t="s">
        <v>420</v>
      </c>
      <c r="C92" s="88"/>
      <c r="D92" s="54">
        <f>DatosDelitos!O50</f>
        <v>0</v>
      </c>
    </row>
    <row r="93" spans="2:13" ht="13.15" customHeight="1" x14ac:dyDescent="0.25">
      <c r="B93" s="88" t="s">
        <v>421</v>
      </c>
      <c r="C93" s="88"/>
      <c r="D93" s="54">
        <f>DatosDelitos!O72</f>
        <v>0</v>
      </c>
    </row>
    <row r="94" spans="2:13" ht="27" customHeight="1" x14ac:dyDescent="0.25">
      <c r="B94" s="88" t="s">
        <v>446</v>
      </c>
      <c r="C94" s="88"/>
      <c r="D94" s="54">
        <f>DatosDelitos!O74</f>
        <v>0</v>
      </c>
    </row>
    <row r="95" spans="2:13" ht="13.15" customHeight="1" x14ac:dyDescent="0.25">
      <c r="B95" s="88" t="s">
        <v>423</v>
      </c>
      <c r="C95" s="88"/>
      <c r="D95" s="54">
        <f>DatosDelitos!O81</f>
        <v>0</v>
      </c>
    </row>
    <row r="96" spans="2:13" ht="13.15" customHeight="1" x14ac:dyDescent="0.25">
      <c r="B96" s="88" t="s">
        <v>424</v>
      </c>
      <c r="C96" s="88"/>
      <c r="D96" s="54">
        <f>DatosDelitos!O84</f>
        <v>0</v>
      </c>
    </row>
    <row r="97" spans="2:4" ht="13.15" customHeight="1" x14ac:dyDescent="0.25">
      <c r="B97" s="88" t="s">
        <v>425</v>
      </c>
      <c r="C97" s="88"/>
      <c r="D97" s="54">
        <f>DatosDelitos!O96</f>
        <v>0</v>
      </c>
    </row>
    <row r="98" spans="2:4" ht="27" customHeight="1" x14ac:dyDescent="0.25">
      <c r="B98" s="88" t="s">
        <v>447</v>
      </c>
      <c r="C98" s="88"/>
      <c r="D98" s="54">
        <f>DatosDelitos!O130</f>
        <v>0</v>
      </c>
    </row>
    <row r="99" spans="2:4" ht="13.15" customHeight="1" x14ac:dyDescent="0.25">
      <c r="B99" s="88" t="s">
        <v>427</v>
      </c>
      <c r="C99" s="88"/>
      <c r="D99" s="54">
        <f>DatosDelitos!O136</f>
        <v>0</v>
      </c>
    </row>
    <row r="100" spans="2:4" ht="13.15" customHeight="1" x14ac:dyDescent="0.25">
      <c r="B100" s="88" t="s">
        <v>428</v>
      </c>
      <c r="C100" s="88"/>
      <c r="D100" s="54">
        <f>DatosDelitos!O143</f>
        <v>0</v>
      </c>
    </row>
    <row r="101" spans="2:4" ht="13.15" customHeight="1" x14ac:dyDescent="0.25">
      <c r="B101" s="88" t="s">
        <v>451</v>
      </c>
      <c r="C101" s="88"/>
      <c r="D101" s="54">
        <f>DatosDelitos!O147</f>
        <v>0</v>
      </c>
    </row>
    <row r="102" spans="2:4" ht="13.15" customHeight="1" x14ac:dyDescent="0.25">
      <c r="B102" s="88" t="s">
        <v>452</v>
      </c>
      <c r="C102" s="88"/>
      <c r="D102" s="54">
        <f>SUM(DatosDelitos!O148,DatosDelitos!O149)</f>
        <v>0</v>
      </c>
    </row>
    <row r="103" spans="2:4" ht="13.15" customHeight="1" x14ac:dyDescent="0.25">
      <c r="B103" s="88" t="s">
        <v>453</v>
      </c>
      <c r="C103" s="88"/>
      <c r="D103" s="54">
        <f>SUM(DatosDelitos!O150:P154)</f>
        <v>0</v>
      </c>
    </row>
    <row r="104" spans="2:4" ht="13.15" customHeight="1" x14ac:dyDescent="0.25">
      <c r="B104" s="88" t="s">
        <v>430</v>
      </c>
      <c r="C104" s="88"/>
      <c r="D104" s="54">
        <f>SUM(SUM(DatosDelitos!O156:P159),SUM(DatosDelitos!O166:P171))</f>
        <v>0</v>
      </c>
    </row>
    <row r="105" spans="2:4" ht="13.15" customHeight="1" x14ac:dyDescent="0.25">
      <c r="B105" s="88" t="s">
        <v>454</v>
      </c>
      <c r="C105" s="88"/>
      <c r="D105" s="54">
        <f>SUM(DatosDelitos!O160:P164)</f>
        <v>0</v>
      </c>
    </row>
    <row r="106" spans="2:4" ht="13.15" customHeight="1" x14ac:dyDescent="0.25">
      <c r="B106" s="88" t="s">
        <v>431</v>
      </c>
      <c r="C106" s="88"/>
      <c r="D106" s="54">
        <f>SUM(DatosDelitos!O172:P176)</f>
        <v>0</v>
      </c>
    </row>
    <row r="107" spans="2:4" ht="13.15" customHeight="1" x14ac:dyDescent="0.25">
      <c r="B107" s="88" t="s">
        <v>432</v>
      </c>
      <c r="C107" s="88"/>
      <c r="D107" s="54">
        <f>DatosDelitos!O177</f>
        <v>0</v>
      </c>
    </row>
    <row r="108" spans="2:4" ht="13.15" customHeight="1" x14ac:dyDescent="0.25">
      <c r="B108" s="88" t="s">
        <v>433</v>
      </c>
      <c r="C108" s="88"/>
      <c r="D108" s="54">
        <f>DatosDelitos!O185</f>
        <v>0</v>
      </c>
    </row>
    <row r="109" spans="2:4" ht="13.15" customHeight="1" x14ac:dyDescent="0.25">
      <c r="B109" s="88" t="s">
        <v>434</v>
      </c>
      <c r="C109" s="88"/>
      <c r="D109" s="54">
        <f>DatosDelitos!O200</f>
        <v>0</v>
      </c>
    </row>
    <row r="110" spans="2:4" ht="13.15" customHeight="1" x14ac:dyDescent="0.25">
      <c r="B110" s="88" t="s">
        <v>435</v>
      </c>
      <c r="C110" s="88"/>
      <c r="D110" s="54">
        <f>DatosDelitos!O220</f>
        <v>0</v>
      </c>
    </row>
    <row r="111" spans="2:4" ht="13.15" customHeight="1" x14ac:dyDescent="0.25">
      <c r="B111" s="88" t="s">
        <v>436</v>
      </c>
      <c r="C111" s="88"/>
      <c r="D111" s="54">
        <f>DatosDelitos!O241</f>
        <v>0</v>
      </c>
    </row>
    <row r="112" spans="2:4" ht="13.15" customHeight="1" x14ac:dyDescent="0.25">
      <c r="B112" s="88" t="s">
        <v>437</v>
      </c>
      <c r="C112" s="88"/>
      <c r="D112" s="54">
        <f>DatosDelitos!O268</f>
        <v>0</v>
      </c>
    </row>
    <row r="113" spans="2:4" ht="38.25" customHeight="1" x14ac:dyDescent="0.25">
      <c r="B113" s="88" t="s">
        <v>438</v>
      </c>
      <c r="C113" s="88"/>
      <c r="D113" s="54">
        <f>DatosDelitos!O298</f>
        <v>0</v>
      </c>
    </row>
    <row r="114" spans="2:4" ht="13.15" customHeight="1" x14ac:dyDescent="0.25">
      <c r="B114" s="88" t="s">
        <v>439</v>
      </c>
      <c r="C114" s="88"/>
      <c r="D114" s="54">
        <f>DatosDelitos!O302</f>
        <v>0</v>
      </c>
    </row>
    <row r="115" spans="2:4" ht="13.15" customHeight="1" x14ac:dyDescent="0.25">
      <c r="B115" s="88" t="s">
        <v>440</v>
      </c>
      <c r="C115" s="88"/>
      <c r="D115" s="54">
        <f>DatosDelitos!O309+DatosDelitos!O317</f>
        <v>0</v>
      </c>
    </row>
    <row r="116" spans="2:4" ht="13.15" customHeight="1" x14ac:dyDescent="0.25">
      <c r="B116" s="88" t="s">
        <v>394</v>
      </c>
      <c r="C116" s="88"/>
      <c r="D116" s="54">
        <f>DatosDelitos!O315</f>
        <v>0</v>
      </c>
    </row>
    <row r="117" spans="2:4" ht="13.9" customHeight="1" x14ac:dyDescent="0.25">
      <c r="B117" s="88" t="s">
        <v>441</v>
      </c>
      <c r="C117" s="88"/>
      <c r="D117" s="54">
        <f>DatosDelitos!O320</f>
        <v>0</v>
      </c>
    </row>
    <row r="118" spans="2:4" ht="15" x14ac:dyDescent="0.25">
      <c r="B118" s="90" t="s">
        <v>442</v>
      </c>
      <c r="C118" s="90"/>
      <c r="D118" s="54">
        <f>DatosDelitos!O322</f>
        <v>0</v>
      </c>
    </row>
    <row r="119" spans="2:4" ht="15" x14ac:dyDescent="0.25">
      <c r="B119" s="90" t="s">
        <v>403</v>
      </c>
      <c r="C119" s="90"/>
      <c r="D119" s="54">
        <f>DatosDelitos!O324</f>
        <v>0</v>
      </c>
    </row>
    <row r="120" spans="2:4" ht="15" x14ac:dyDescent="0.25">
      <c r="B120" s="88" t="s">
        <v>448</v>
      </c>
      <c r="C120" s="88"/>
      <c r="D120" s="54">
        <f>SUM(D85:D119)</f>
        <v>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2018-04-23T09:17:23Z</dcterms:created>
  <dcterms:modified xsi:type="dcterms:W3CDTF">2018-04-26T11:30:19Z</dcterms:modified>
</cp:coreProperties>
</file>