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D80" i="12" s="1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F42" i="12" s="1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H42" i="12" s="1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E42" i="12" s="1"/>
  <c r="D31" i="12"/>
  <c r="D42" i="12" s="1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G42" i="12" s="1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L42" i="12"/>
  <c r="D120" i="12" l="1"/>
  <c r="I42" i="12"/>
  <c r="J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<sst xmlns="http://schemas.openxmlformats.org/spreadsheetml/2006/main" count="1953" uniqueCount="1089">
  <si>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</si>
  <si>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</si>
  <si>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</si>
  <si>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</si>
  <si>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</si>
  <si>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</si>
  <si>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Madrid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</si>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</sst>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12928</c:v>
                </c:pt>
                <c:pt idx="1">
                  <c:v>8303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5771</c:v>
                </c:pt>
                <c:pt idx="1">
                  <c:v>5861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329</c:v>
                </c:pt>
                <c:pt idx="1">
                  <c:v>7084</c:v>
                </c:pt>
                <c:pt idx="2">
                  <c:v>4219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7960</c:v>
                </c:pt>
                <c:pt idx="1">
                  <c:v>3999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46949</c:v>
                </c:pt>
                <c:pt idx="1">
                  <c:v>21411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5888</c:v>
              </c:pt>
              <c:pt idx="1">
                <c:v>26456</c:v>
              </c:pt>
              <c:pt idx="2">
                <c:v>197</c:v>
              </c:pt>
              <c:pt idx="3">
                <c:v>36</c:v>
              </c:pt>
              <c:pt idx="4">
                <c:v>1999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13693</c:v>
              </c:pt>
              <c:pt idx="1">
                <c:v>20462</c:v>
              </c:pt>
              <c:pt idx="2">
                <c:v>1043</c:v>
              </c:pt>
              <c:pt idx="3">
                <c:v>231</c:v>
              </c:pt>
              <c:pt idx="4">
                <c:v>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48</c:v>
              </c:pt>
              <c:pt idx="1">
                <c:v>601</c:v>
              </c:pt>
              <c:pt idx="2">
                <c:v>49</c:v>
              </c:pt>
              <c:pt idx="3">
                <c:v>4</c:v>
              </c:pt>
              <c:pt idx="4">
                <c:v>244</c:v>
              </c:pt>
              <c:pt idx="5">
                <c:v>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371</c:v>
              </c:pt>
              <c:pt idx="1">
                <c:v>725</c:v>
              </c:pt>
              <c:pt idx="2">
                <c:v>147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17723</c:v>
              </c:pt>
              <c:pt idx="1">
                <c:v>220</c:v>
              </c:pt>
              <c:pt idx="2">
                <c:v>2018</c:v>
              </c:pt>
              <c:pt idx="3">
                <c:v>182</c:v>
              </c:pt>
              <c:pt idx="4">
                <c:v>216</c:v>
              </c:pt>
              <c:pt idx="5">
                <c:v>6</c:v>
              </c:pt>
              <c:pt idx="6">
                <c:v>106</c:v>
              </c:pt>
              <c:pt idx="7">
                <c:v>732</c:v>
              </c:pt>
              <c:pt idx="8">
                <c:v>4744</c:v>
              </c:pt>
              <c:pt idx="9">
                <c:v>376</c:v>
              </c:pt>
              <c:pt idx="10">
                <c:v>13214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Aux!$AI$2:$AI$14</c:f>
              <c:strCache>
                <c:ptCount val="13"/>
                <c:pt idx="0">
                  <c:v>Desacuerdo conyugal (Ley 15/2015)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Ejecución forzosa medidas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98</c:v>
              </c:pt>
              <c:pt idx="2">
                <c:v>231</c:v>
              </c:pt>
              <c:pt idx="3">
                <c:v>2812</c:v>
              </c:pt>
              <c:pt idx="4">
                <c:v>4272</c:v>
              </c:pt>
              <c:pt idx="5">
                <c:v>2861</c:v>
              </c:pt>
              <c:pt idx="6">
                <c:v>1358</c:v>
              </c:pt>
              <c:pt idx="7">
                <c:v>14</c:v>
              </c:pt>
              <c:pt idx="8">
                <c:v>2130</c:v>
              </c:pt>
              <c:pt idx="9">
                <c:v>2864</c:v>
              </c:pt>
              <c:pt idx="10">
                <c:v>546</c:v>
              </c:pt>
              <c:pt idx="11">
                <c:v>478</c:v>
              </c:pt>
              <c:pt idx="12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418</c:v>
                </c:pt>
                <c:pt idx="1">
                  <c:v>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44323</c:v>
              </c:pt>
              <c:pt idx="1">
                <c:v>13322</c:v>
              </c:pt>
              <c:pt idx="2">
                <c:v>4936</c:v>
              </c:pt>
              <c:pt idx="3">
                <c:v>1853</c:v>
              </c:pt>
              <c:pt idx="4">
                <c:v>424</c:v>
              </c:pt>
              <c:pt idx="5">
                <c:v>736</c:v>
              </c:pt>
              <c:pt idx="6">
                <c:v>3803</c:v>
              </c:pt>
              <c:pt idx="7">
                <c:v>50588</c:v>
              </c:pt>
              <c:pt idx="8">
                <c:v>111</c:v>
              </c:pt>
              <c:pt idx="9">
                <c:v>451</c:v>
              </c:pt>
              <c:pt idx="10">
                <c:v>202</c:v>
              </c:pt>
              <c:pt idx="11">
                <c:v>168</c:v>
              </c:pt>
              <c:pt idx="12">
                <c:v>1934</c:v>
              </c:pt>
              <c:pt idx="13">
                <c:v>3280</c:v>
              </c:pt>
              <c:pt idx="14">
                <c:v>2670</c:v>
              </c:pt>
              <c:pt idx="15">
                <c:v>497</c:v>
              </c:pt>
              <c:pt idx="16">
                <c:v>5118</c:v>
              </c:pt>
              <c:pt idx="17">
                <c:v>2457</c:v>
              </c:pt>
              <c:pt idx="18">
                <c:v>47422</c:v>
              </c:pt>
              <c:pt idx="19">
                <c:v>363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488</c:v>
              </c:pt>
              <c:pt idx="1">
                <c:v>7323</c:v>
              </c:pt>
              <c:pt idx="2">
                <c:v>1485</c:v>
              </c:pt>
              <c:pt idx="3">
                <c:v>1890</c:v>
              </c:pt>
              <c:pt idx="4">
                <c:v>9550</c:v>
              </c:pt>
              <c:pt idx="5">
                <c:v>66</c:v>
              </c:pt>
              <c:pt idx="6">
                <c:v>956</c:v>
              </c:pt>
              <c:pt idx="7">
                <c:v>408</c:v>
              </c:pt>
              <c:pt idx="8">
                <c:v>85</c:v>
              </c:pt>
              <c:pt idx="9">
                <c:v>184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335</c:v>
              </c:pt>
              <c:pt idx="1">
                <c:v>2035</c:v>
              </c:pt>
              <c:pt idx="2">
                <c:v>706</c:v>
              </c:pt>
              <c:pt idx="3">
                <c:v>20</c:v>
              </c:pt>
              <c:pt idx="4">
                <c:v>14</c:v>
              </c:pt>
              <c:pt idx="5">
                <c:v>1347</c:v>
              </c:pt>
              <c:pt idx="6">
                <c:v>22</c:v>
              </c:pt>
              <c:pt idx="7">
                <c:v>1645</c:v>
              </c:pt>
              <c:pt idx="8">
                <c:v>8425</c:v>
              </c:pt>
              <c:pt idx="9">
                <c:v>66</c:v>
              </c:pt>
              <c:pt idx="10">
                <c:v>27</c:v>
              </c:pt>
              <c:pt idx="11">
                <c:v>707</c:v>
              </c:pt>
              <c:pt idx="12">
                <c:v>269</c:v>
              </c:pt>
              <c:pt idx="13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2614</c:v>
              </c:pt>
              <c:pt idx="1">
                <c:v>3739</c:v>
              </c:pt>
              <c:pt idx="2">
                <c:v>622</c:v>
              </c:pt>
              <c:pt idx="3">
                <c:v>388</c:v>
              </c:pt>
              <c:pt idx="4">
                <c:v>108</c:v>
              </c:pt>
              <c:pt idx="5">
                <c:v>1421</c:v>
              </c:pt>
              <c:pt idx="6">
                <c:v>11651</c:v>
              </c:pt>
              <c:pt idx="7">
                <c:v>157</c:v>
              </c:pt>
              <c:pt idx="8">
                <c:v>110</c:v>
              </c:pt>
              <c:pt idx="9">
                <c:v>120</c:v>
              </c:pt>
              <c:pt idx="10">
                <c:v>1639</c:v>
              </c:pt>
              <c:pt idx="11">
                <c:v>2231</c:v>
              </c:pt>
              <c:pt idx="12">
                <c:v>1074</c:v>
              </c:pt>
              <c:pt idx="13">
                <c:v>153</c:v>
              </c:pt>
              <c:pt idx="14">
                <c:v>2450</c:v>
              </c:pt>
              <c:pt idx="15">
                <c:v>1689</c:v>
              </c:pt>
              <c:pt idx="16">
                <c:v>963</c:v>
              </c:pt>
              <c:pt idx="17">
                <c:v>157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2895</c:v>
              </c:pt>
              <c:pt idx="1">
                <c:v>366</c:v>
              </c:pt>
              <c:pt idx="2">
                <c:v>935</c:v>
              </c:pt>
              <c:pt idx="3">
                <c:v>232</c:v>
              </c:pt>
              <c:pt idx="4">
                <c:v>85</c:v>
              </c:pt>
              <c:pt idx="5">
                <c:v>789</c:v>
              </c:pt>
              <c:pt idx="6">
                <c:v>7814</c:v>
              </c:pt>
              <c:pt idx="7">
                <c:v>105</c:v>
              </c:pt>
              <c:pt idx="8">
                <c:v>89</c:v>
              </c:pt>
              <c:pt idx="9">
                <c:v>1110</c:v>
              </c:pt>
              <c:pt idx="10">
                <c:v>2285</c:v>
              </c:pt>
              <c:pt idx="11">
                <c:v>1076</c:v>
              </c:pt>
              <c:pt idx="12">
                <c:v>105</c:v>
              </c:pt>
              <c:pt idx="13">
                <c:v>1909</c:v>
              </c:pt>
              <c:pt idx="14">
                <c:v>1749</c:v>
              </c:pt>
              <c:pt idx="15">
                <c:v>170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58</c:v>
              </c:pt>
              <c:pt idx="1">
                <c:v>28</c:v>
              </c:pt>
              <c:pt idx="2">
                <c:v>4</c:v>
              </c:pt>
              <c:pt idx="3">
                <c:v>115</c:v>
              </c:pt>
              <c:pt idx="4">
                <c:v>6</c:v>
              </c:pt>
              <c:pt idx="5">
                <c:v>2</c:v>
              </c:pt>
              <c:pt idx="6">
                <c:v>5</c:v>
              </c:pt>
              <c:pt idx="7">
                <c:v>12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  <c:pt idx="13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Leyes especiales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83</c:v>
              </c:pt>
              <c:pt idx="1">
                <c:v>19</c:v>
              </c:pt>
              <c:pt idx="2">
                <c:v>15</c:v>
              </c:pt>
              <c:pt idx="3">
                <c:v>135</c:v>
              </c:pt>
              <c:pt idx="4">
                <c:v>3</c:v>
              </c:pt>
              <c:pt idx="5">
                <c:v>16</c:v>
              </c:pt>
              <c:pt idx="6">
                <c:v>1</c:v>
              </c:pt>
              <c:pt idx="7">
                <c:v>17</c:v>
              </c:pt>
              <c:pt idx="8">
                <c:v>29</c:v>
              </c:pt>
              <c:pt idx="9">
                <c:v>4</c:v>
              </c:pt>
              <c:pt idx="10">
                <c:v>18</c:v>
              </c:pt>
              <c:pt idx="11">
                <c:v>2</c:v>
              </c:pt>
              <c:pt idx="1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4</c:v>
              </c:pt>
              <c:pt idx="5">
                <c:v>1</c:v>
              </c:pt>
              <c:pt idx="6">
                <c:v>7</c:v>
              </c:pt>
              <c:pt idx="7">
                <c:v>2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</c:v>
              </c:pt>
              <c:pt idx="1">
                <c:v>4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  <c:pt idx="7">
                <c:v>10</c:v>
              </c:pt>
              <c:pt idx="8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Aux!$F$2:$F$15</c:f>
              <c:strCache>
                <c:ptCount val="14"/>
                <c:pt idx="0">
                  <c:v>Libertad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Incendios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</c:v>
              </c:pt>
              <c:pt idx="1">
                <c:v>168</c:v>
              </c:pt>
              <c:pt idx="2">
                <c:v>113</c:v>
              </c:pt>
              <c:pt idx="3">
                <c:v>56</c:v>
              </c:pt>
              <c:pt idx="4">
                <c:v>11</c:v>
              </c:pt>
              <c:pt idx="5">
                <c:v>158</c:v>
              </c:pt>
              <c:pt idx="6">
                <c:v>14</c:v>
              </c:pt>
              <c:pt idx="7">
                <c:v>566</c:v>
              </c:pt>
              <c:pt idx="8">
                <c:v>12</c:v>
              </c:pt>
              <c:pt idx="9">
                <c:v>119</c:v>
              </c:pt>
              <c:pt idx="10">
                <c:v>77</c:v>
              </c:pt>
              <c:pt idx="11">
                <c:v>12</c:v>
              </c:pt>
              <c:pt idx="12">
                <c:v>32</c:v>
              </c:pt>
              <c:pt idx="13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759</c:v>
                </c:pt>
                <c:pt idx="1">
                  <c:v>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  <c:pt idx="15">
                  <c:v>S / E</c:v>
                </c:pt>
                <c:pt idx="16">
                  <c:v>De la trata de seres humanos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177</c:v>
              </c:pt>
              <c:pt idx="1">
                <c:v>137</c:v>
              </c:pt>
              <c:pt idx="2">
                <c:v>32</c:v>
              </c:pt>
              <c:pt idx="3">
                <c:v>116</c:v>
              </c:pt>
              <c:pt idx="4">
                <c:v>1</c:v>
              </c:pt>
              <c:pt idx="5">
                <c:v>2</c:v>
              </c:pt>
              <c:pt idx="6">
                <c:v>1213</c:v>
              </c:pt>
              <c:pt idx="7">
                <c:v>4</c:v>
              </c:pt>
              <c:pt idx="8">
                <c:v>10</c:v>
              </c:pt>
              <c:pt idx="9">
                <c:v>563</c:v>
              </c:pt>
              <c:pt idx="10">
                <c:v>5</c:v>
              </c:pt>
              <c:pt idx="11">
                <c:v>25</c:v>
              </c:pt>
              <c:pt idx="12">
                <c:v>58</c:v>
              </c:pt>
              <c:pt idx="13">
                <c:v>14</c:v>
              </c:pt>
              <c:pt idx="14">
                <c:v>32</c:v>
              </c:pt>
              <c:pt idx="15">
                <c:v>25</c:v>
              </c:pt>
              <c:pt idx="16">
                <c:v>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2204</c:v>
              </c:pt>
              <c:pt idx="1">
                <c:v>1842</c:v>
              </c:pt>
              <c:pt idx="2">
                <c:v>920</c:v>
              </c:pt>
              <c:pt idx="3">
                <c:v>283</c:v>
              </c:pt>
              <c:pt idx="4">
                <c:v>486</c:v>
              </c:pt>
              <c:pt idx="5">
                <c:v>6369</c:v>
              </c:pt>
              <c:pt idx="6">
                <c:v>87</c:v>
              </c:pt>
              <c:pt idx="7">
                <c:v>866</c:v>
              </c:pt>
              <c:pt idx="8">
                <c:v>10734</c:v>
              </c:pt>
              <c:pt idx="9">
                <c:v>668</c:v>
              </c:pt>
              <c:pt idx="10">
                <c:v>106</c:v>
              </c:pt>
              <c:pt idx="11">
                <c:v>1816</c:v>
              </c:pt>
              <c:pt idx="12">
                <c:v>1728</c:v>
              </c:pt>
              <c:pt idx="13">
                <c:v>252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166</c:v>
                </c:pt>
                <c:pt idx="1">
                  <c:v>184</c:v>
                </c:pt>
                <c:pt idx="2">
                  <c:v>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1267</c:v>
                </c:pt>
                <c:pt idx="1">
                  <c:v>655</c:v>
                </c:pt>
                <c:pt idx="2">
                  <c:v>36</c:v>
                </c:pt>
                <c:pt idx="3">
                  <c:v>1287</c:v>
                </c:pt>
                <c:pt idx="4">
                  <c:v>392</c:v>
                </c:pt>
                <c:pt idx="5">
                  <c:v>0</c:v>
                </c:pt>
                <c:pt idx="6">
                  <c:v>27</c:v>
                </c:pt>
                <c:pt idx="7">
                  <c:v>17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1933</c:v>
                </c:pt>
                <c:pt idx="1">
                  <c:v>250</c:v>
                </c:pt>
                <c:pt idx="2">
                  <c:v>6</c:v>
                </c:pt>
                <c:pt idx="3">
                  <c:v>1507</c:v>
                </c:pt>
                <c:pt idx="4">
                  <c:v>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10</c:v>
                </c:pt>
                <c:pt idx="1">
                  <c:v>2283</c:v>
                </c:pt>
                <c:pt idx="2">
                  <c:v>55</c:v>
                </c:pt>
                <c:pt idx="3">
                  <c:v>146</c:v>
                </c:pt>
                <c:pt idx="4">
                  <c:v>440</c:v>
                </c:pt>
                <c:pt idx="5">
                  <c:v>720</c:v>
                </c:pt>
                <c:pt idx="6">
                  <c:v>2840</c:v>
                </c:pt>
                <c:pt idx="7">
                  <c:v>392</c:v>
                </c:pt>
                <c:pt idx="8">
                  <c:v>60</c:v>
                </c:pt>
                <c:pt idx="9">
                  <c:v>6</c:v>
                </c:pt>
                <c:pt idx="10">
                  <c:v>9</c:v>
                </c:pt>
                <c:pt idx="11">
                  <c:v>135</c:v>
                </c:pt>
                <c:pt idx="12">
                  <c:v>558</c:v>
                </c:pt>
                <c:pt idx="13">
                  <c:v>82</c:v>
                </c:pt>
                <c:pt idx="14">
                  <c:v>2129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415</c:v>
                </c:pt>
                <c:pt idx="1">
                  <c:v>162</c:v>
                </c:pt>
                <c:pt idx="2">
                  <c:v>3189</c:v>
                </c:pt>
                <c:pt idx="3">
                  <c:v>20</c:v>
                </c:pt>
                <c:pt idx="4">
                  <c:v>138</c:v>
                </c:pt>
                <c:pt idx="5">
                  <c:v>4</c:v>
                </c:pt>
                <c:pt idx="6">
                  <c:v>0</c:v>
                </c:pt>
                <c:pt idx="7">
                  <c:v>26</c:v>
                </c:pt>
                <c:pt idx="8">
                  <c:v>39</c:v>
                </c:pt>
                <c:pt idx="9">
                  <c:v>0</c:v>
                </c:pt>
                <c:pt idx="10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9180</c:v>
                </c:pt>
                <c:pt idx="1">
                  <c:v>1015</c:v>
                </c:pt>
                <c:pt idx="2">
                  <c:v>1770</c:v>
                </c:pt>
                <c:pt idx="3">
                  <c:v>3697</c:v>
                </c:pt>
                <c:pt idx="4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128</c:v>
                </c:pt>
                <c:pt idx="1">
                  <c:v>379</c:v>
                </c:pt>
                <c:pt idx="2">
                  <c:v>59</c:v>
                </c:pt>
                <c:pt idx="3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276</c:v>
                </c:pt>
                <c:pt idx="1">
                  <c:v>57</c:v>
                </c:pt>
                <c:pt idx="2">
                  <c:v>22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2437</c:v>
                </c:pt>
                <c:pt idx="1">
                  <c:v>5</c:v>
                </c:pt>
                <c:pt idx="2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156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185</c:v>
                </c:pt>
                <c:pt idx="1">
                  <c:v>153</c:v>
                </c:pt>
                <c:pt idx="2">
                  <c:v>14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2731</c:v>
              </c:pt>
              <c:pt idx="1">
                <c:v>110</c:v>
              </c:pt>
              <c:pt idx="2">
                <c:v>1</c:v>
              </c:pt>
              <c:pt idx="3">
                <c:v>5</c:v>
              </c:pt>
              <c:pt idx="4">
                <c:v>391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832</c:v>
              </c:pt>
              <c:pt idx="1">
                <c:v>33</c:v>
              </c:pt>
              <c:pt idx="2">
                <c:v>4</c:v>
              </c:pt>
              <c:pt idx="3">
                <c:v>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218</c:v>
              </c:pt>
              <c:pt idx="1">
                <c:v>175</c:v>
              </c:pt>
              <c:pt idx="2">
                <c:v>413</c:v>
              </c:pt>
              <c:pt idx="3">
                <c:v>725</c:v>
              </c:pt>
              <c:pt idx="4">
                <c:v>911</c:v>
              </c:pt>
              <c:pt idx="5">
                <c:v>616</c:v>
              </c:pt>
              <c:pt idx="6">
                <c:v>261</c:v>
              </c:pt>
              <c:pt idx="7">
                <c:v>13</c:v>
              </c:pt>
              <c:pt idx="8">
                <c:v>13</c:v>
              </c:pt>
              <c:pt idx="9">
                <c:v>603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572</c:v>
                </c:pt>
                <c:pt idx="1">
                  <c:v>4682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2449</c:v>
                </c:pt>
                <c:pt idx="1">
                  <c:v>1547</c:v>
                </c:pt>
                <c:pt idx="2">
                  <c:v>671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13668</c:v>
              </c:pt>
              <c:pt idx="1">
                <c:v>597</c:v>
              </c:pt>
              <c:pt idx="2">
                <c:v>12</c:v>
              </c:pt>
              <c:pt idx="3">
                <c:v>25</c:v>
              </c:pt>
              <c:pt idx="4">
                <c:v>7</c:v>
              </c:pt>
              <c:pt idx="5">
                <c:v>1825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3590</c:v>
              </c:pt>
              <c:pt idx="1">
                <c:v>886</c:v>
              </c:pt>
              <c:pt idx="2">
                <c:v>7</c:v>
              </c:pt>
              <c:pt idx="3">
                <c:v>21</c:v>
              </c:pt>
              <c:pt idx="4">
                <c:v>13</c:v>
              </c:pt>
              <c:pt idx="5">
                <c:v>1073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2760</c:v>
              </c:pt>
              <c:pt idx="1">
                <c:v>1077</c:v>
              </c:pt>
              <c:pt idx="2">
                <c:v>6659</c:v>
              </c:pt>
              <c:pt idx="3">
                <c:v>4968</c:v>
              </c:pt>
              <c:pt idx="4">
                <c:v>1378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26193</c:v>
                </c:pt>
                <c:pt idx="1">
                  <c:v>28164</c:v>
                </c:pt>
                <c:pt idx="2">
                  <c:v>13334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41440"/>
        <c:axId val="102586560"/>
      </c:barChart>
      <c:catAx>
        <c:axId val="10214144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86560"/>
        <c:crosses val="autoZero"/>
        <c:auto val="1"/>
        <c:lblAlgn val="ctr"/>
        <c:lblOffset val="100"/>
        <c:tickMarkSkip val="1"/>
        <c:noMultiLvlLbl val="0"/>
      </c:catAx>
      <c:valAx>
        <c:axId val="10258656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14144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Lesiones en accidente laboral, falta de imprudencia grave (art. 621.1 del cp)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787</c:v>
              </c:pt>
              <c:pt idx="2">
                <c:v>321</c:v>
              </c:pt>
              <c:pt idx="3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281</c:v>
              </c:pt>
              <c:pt idx="2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</c:v>
              </c:pt>
              <c:pt idx="1">
                <c:v>16</c:v>
              </c:pt>
              <c:pt idx="2">
                <c:v>10</c:v>
              </c:pt>
              <c:pt idx="3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79</c:v>
              </c:pt>
              <c:pt idx="1">
                <c:v>2153</c:v>
              </c:pt>
              <c:pt idx="2">
                <c:v>205</c:v>
              </c:pt>
              <c:pt idx="3">
                <c:v>10</c:v>
              </c:pt>
              <c:pt idx="4">
                <c:v>27</c:v>
              </c:pt>
              <c:pt idx="5">
                <c:v>798</c:v>
              </c:pt>
              <c:pt idx="6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32</c:v>
              </c:pt>
              <c:pt idx="1">
                <c:v>6648</c:v>
              </c:pt>
              <c:pt idx="2">
                <c:v>74</c:v>
              </c:pt>
              <c:pt idx="3">
                <c:v>3</c:v>
              </c:pt>
              <c:pt idx="4">
                <c:v>54</c:v>
              </c:pt>
              <c:pt idx="5">
                <c:v>2738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5934</c:v>
              </c:pt>
              <c:pt idx="2">
                <c:v>54</c:v>
              </c:pt>
              <c:pt idx="3">
                <c:v>4</c:v>
              </c:pt>
              <c:pt idx="4">
                <c:v>192</c:v>
              </c:pt>
              <c:pt idx="5">
                <c:v>2209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1451</c:v>
              </c:pt>
              <c:pt idx="2">
                <c:v>111</c:v>
              </c:pt>
              <c:pt idx="3">
                <c:v>5</c:v>
              </c:pt>
              <c:pt idx="4">
                <c:v>30</c:v>
              </c:pt>
              <c:pt idx="5">
                <c:v>607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1313</c:v>
              </c:pt>
              <c:pt idx="2">
                <c:v>126</c:v>
              </c:pt>
              <c:pt idx="3">
                <c:v>5</c:v>
              </c:pt>
              <c:pt idx="4">
                <c:v>104</c:v>
              </c:pt>
              <c:pt idx="5">
                <c:v>718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3103</c:v>
                </c:pt>
                <c:pt idx="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40</c:v>
              </c:pt>
              <c:pt idx="1">
                <c:v>7147</c:v>
              </c:pt>
              <c:pt idx="2">
                <c:v>177</c:v>
              </c:pt>
              <c:pt idx="3">
                <c:v>10</c:v>
              </c:pt>
              <c:pt idx="4">
                <c:v>387</c:v>
              </c:pt>
              <c:pt idx="5">
                <c:v>2971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35</c:v>
              </c:pt>
              <c:pt idx="2">
                <c:v>2</c:v>
              </c:pt>
              <c:pt idx="3">
                <c:v>207</c:v>
              </c:pt>
              <c:pt idx="4">
                <c:v>10</c:v>
              </c:pt>
              <c:pt idx="5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Urgentes</c:v>
                </c:pt>
                <c:pt idx="1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</c:v>
              </c:pt>
              <c:pt idx="1">
                <c:v>19</c:v>
              </c:pt>
              <c:pt idx="2">
                <c:v>3</c:v>
              </c:pt>
              <c:pt idx="3">
                <c:v>28</c:v>
              </c:pt>
              <c:pt idx="4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34576</c:v>
                </c:pt>
                <c:pt idx="1">
                  <c:v>185903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3692</c:v>
                </c:pt>
                <c:pt idx="1">
                  <c:v>5131</c:v>
                </c:pt>
                <c:pt idx="2">
                  <c:v>13693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9888</c:v>
                </c:pt>
                <c:pt idx="1">
                  <c:v>3805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23</v>
      </c>
      <c r="D6" s="13">
        <v>5</v>
      </c>
      <c r="E6" s="23">
        <v>7</v>
      </c>
    </row>
    <row r="7" spans="1:5" ht="16.649999999999999" customHeight="1" x14ac:dyDescent="0.3">
      <c r="A7" s="11" t="s">
        <v>863</v>
      </c>
      <c r="B7" s="18"/>
      <c r="C7" s="13">
        <v>35</v>
      </c>
      <c r="D7" s="13">
        <v>13</v>
      </c>
      <c r="E7" s="23">
        <v>8</v>
      </c>
    </row>
    <row r="8" spans="1:5" ht="16.649999999999999" customHeight="1" x14ac:dyDescent="0.3">
      <c r="A8" s="11" t="s">
        <v>864</v>
      </c>
      <c r="B8" s="18"/>
      <c r="C8" s="13">
        <v>2</v>
      </c>
      <c r="D8" s="13">
        <v>1</v>
      </c>
      <c r="E8" s="23">
        <v>1</v>
      </c>
    </row>
    <row r="9" spans="1:5" ht="16.649999999999999" customHeight="1" x14ac:dyDescent="0.3">
      <c r="A9" s="11" t="s">
        <v>865</v>
      </c>
      <c r="B9" s="18"/>
      <c r="C9" s="13">
        <v>207</v>
      </c>
      <c r="D9" s="13">
        <v>107</v>
      </c>
      <c r="E9" s="23">
        <v>89</v>
      </c>
    </row>
    <row r="10" spans="1:5" ht="16.649999999999999" customHeight="1" x14ac:dyDescent="0.3">
      <c r="A10" s="11" t="s">
        <v>478</v>
      </c>
      <c r="B10" s="18"/>
      <c r="C10" s="13">
        <v>10</v>
      </c>
      <c r="D10" s="13">
        <v>3</v>
      </c>
      <c r="E10" s="23">
        <v>2</v>
      </c>
    </row>
    <row r="11" spans="1:5" ht="16.649999999999999" customHeight="1" x14ac:dyDescent="0.3">
      <c r="A11" s="11" t="s">
        <v>866</v>
      </c>
      <c r="B11" s="18"/>
      <c r="C11" s="13">
        <v>20</v>
      </c>
      <c r="D11" s="13">
        <v>9</v>
      </c>
      <c r="E11" s="23">
        <v>6</v>
      </c>
    </row>
    <row r="12" spans="1:5" ht="16.649999999999999" customHeight="1" x14ac:dyDescent="0.3">
      <c r="A12" s="189" t="s">
        <v>643</v>
      </c>
      <c r="B12" s="190"/>
      <c r="C12" s="41">
        <v>297</v>
      </c>
      <c r="D12" s="41">
        <v>138</v>
      </c>
      <c r="E12" s="41">
        <v>113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74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7" t="s">
        <v>643</v>
      </c>
      <c r="B18" s="188"/>
      <c r="C18" s="36">
        <v>74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28</v>
      </c>
    </row>
    <row r="21" spans="1:3" ht="16.649999999999999" customHeight="1" x14ac:dyDescent="0.3">
      <c r="A21" s="11" t="s">
        <v>863</v>
      </c>
      <c r="B21" s="18"/>
      <c r="C21" s="23">
        <v>36</v>
      </c>
    </row>
    <row r="22" spans="1:3" ht="16.649999999999999" customHeight="1" x14ac:dyDescent="0.3">
      <c r="A22" s="11" t="s">
        <v>864</v>
      </c>
      <c r="B22" s="18"/>
      <c r="C22" s="23">
        <v>23</v>
      </c>
    </row>
    <row r="23" spans="1:3" ht="16.649999999999999" customHeight="1" x14ac:dyDescent="0.3">
      <c r="A23" s="11" t="s">
        <v>865</v>
      </c>
      <c r="B23" s="18"/>
      <c r="C23" s="23">
        <v>141</v>
      </c>
    </row>
    <row r="24" spans="1:3" ht="16.649999999999999" customHeight="1" x14ac:dyDescent="0.3">
      <c r="A24" s="11" t="s">
        <v>478</v>
      </c>
      <c r="B24" s="18"/>
      <c r="C24" s="23">
        <v>28</v>
      </c>
    </row>
    <row r="25" spans="1:3" ht="16.649999999999999" customHeight="1" x14ac:dyDescent="0.3">
      <c r="A25" s="11" t="s">
        <v>866</v>
      </c>
      <c r="B25" s="18"/>
      <c r="C25" s="23">
        <v>64</v>
      </c>
    </row>
    <row r="26" spans="1:3" ht="16.649999999999999" customHeight="1" x14ac:dyDescent="0.3">
      <c r="A26" s="187" t="s">
        <v>643</v>
      </c>
      <c r="B26" s="188"/>
      <c r="C26" s="36">
        <v>320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7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320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0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7" t="s">
        <v>643</v>
      </c>
      <c r="B38" s="188"/>
      <c r="C38" s="36">
        <v>327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11</v>
      </c>
    </row>
    <row r="42" spans="1:3" ht="16.649999999999999" customHeight="1" x14ac:dyDescent="0.3">
      <c r="A42" s="11" t="s">
        <v>863</v>
      </c>
      <c r="B42" s="18"/>
      <c r="C42" s="23">
        <v>26</v>
      </c>
    </row>
    <row r="43" spans="1:3" ht="16.649999999999999" customHeight="1" x14ac:dyDescent="0.3">
      <c r="A43" s="11" t="s">
        <v>864</v>
      </c>
      <c r="B43" s="18"/>
      <c r="C43" s="23">
        <v>3</v>
      </c>
    </row>
    <row r="44" spans="1:3" ht="16.649999999999999" customHeight="1" x14ac:dyDescent="0.3">
      <c r="A44" s="11" t="s">
        <v>865</v>
      </c>
      <c r="B44" s="18"/>
      <c r="C44" s="23">
        <v>33</v>
      </c>
    </row>
    <row r="45" spans="1:3" ht="16.649999999999999" customHeight="1" x14ac:dyDescent="0.3">
      <c r="A45" s="11" t="s">
        <v>478</v>
      </c>
      <c r="B45" s="18"/>
      <c r="C45" s="23">
        <v>13</v>
      </c>
    </row>
    <row r="46" spans="1:3" ht="16.649999999999999" customHeight="1" x14ac:dyDescent="0.3">
      <c r="A46" s="11" t="s">
        <v>866</v>
      </c>
      <c r="B46" s="18"/>
      <c r="C46" s="23">
        <v>15</v>
      </c>
    </row>
    <row r="47" spans="1:3" ht="16.649999999999999" customHeight="1" x14ac:dyDescent="0.3">
      <c r="A47" s="187" t="s">
        <v>643</v>
      </c>
      <c r="B47" s="188"/>
      <c r="C47" s="36">
        <v>101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49</v>
      </c>
    </row>
    <row r="53" spans="1:3" x14ac:dyDescent="0.3">
      <c r="A53" s="180"/>
      <c r="B53" s="12" t="s">
        <v>76</v>
      </c>
      <c r="C53" s="23">
        <v>19</v>
      </c>
    </row>
    <row r="54" spans="1:3" x14ac:dyDescent="0.3">
      <c r="A54" s="178" t="s">
        <v>876</v>
      </c>
      <c r="B54" s="12" t="s">
        <v>862</v>
      </c>
      <c r="C54" s="23">
        <v>3</v>
      </c>
    </row>
    <row r="55" spans="1:3" x14ac:dyDescent="0.3">
      <c r="A55" s="179"/>
      <c r="B55" s="12" t="s">
        <v>863</v>
      </c>
      <c r="C55" s="23">
        <v>28</v>
      </c>
    </row>
    <row r="56" spans="1:3" x14ac:dyDescent="0.3">
      <c r="A56" s="179"/>
      <c r="B56" s="12" t="s">
        <v>864</v>
      </c>
      <c r="C56" s="23">
        <v>0</v>
      </c>
    </row>
    <row r="57" spans="1:3" x14ac:dyDescent="0.3">
      <c r="A57" s="179"/>
      <c r="B57" s="12" t="s">
        <v>865</v>
      </c>
      <c r="C57" s="23">
        <v>19</v>
      </c>
    </row>
    <row r="58" spans="1:3" x14ac:dyDescent="0.3">
      <c r="A58" s="179"/>
      <c r="B58" s="12" t="s">
        <v>478</v>
      </c>
      <c r="C58" s="23">
        <v>8</v>
      </c>
    </row>
    <row r="59" spans="1:3" x14ac:dyDescent="0.3">
      <c r="A59" s="180"/>
      <c r="B59" s="15" t="s">
        <v>866</v>
      </c>
      <c r="C59" s="33">
        <v>10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8" t="s">
        <v>881</v>
      </c>
      <c r="B6" s="12" t="s">
        <v>882</v>
      </c>
      <c r="C6" s="13">
        <v>11</v>
      </c>
      <c r="D6" s="13">
        <v>3</v>
      </c>
      <c r="E6" s="13">
        <v>2</v>
      </c>
      <c r="F6" s="23">
        <v>2</v>
      </c>
    </row>
    <row r="7" spans="1:6" x14ac:dyDescent="0.3">
      <c r="A7" s="180"/>
      <c r="B7" s="12" t="s">
        <v>883</v>
      </c>
      <c r="C7" s="13">
        <v>10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7</v>
      </c>
      <c r="D8" s="13">
        <v>3</v>
      </c>
      <c r="E8" s="13">
        <v>0</v>
      </c>
      <c r="F8" s="23">
        <v>1</v>
      </c>
    </row>
    <row r="9" spans="1:6" x14ac:dyDescent="0.3">
      <c r="A9" s="178" t="s">
        <v>886</v>
      </c>
      <c r="B9" s="12" t="s">
        <v>887</v>
      </c>
      <c r="C9" s="13">
        <v>196</v>
      </c>
      <c r="D9" s="13">
        <v>65</v>
      </c>
      <c r="E9" s="13">
        <v>49</v>
      </c>
      <c r="F9" s="23">
        <v>0</v>
      </c>
    </row>
    <row r="10" spans="1:6" x14ac:dyDescent="0.3">
      <c r="A10" s="179"/>
      <c r="B10" s="12" t="s">
        <v>888</v>
      </c>
      <c r="C10" s="13">
        <v>10</v>
      </c>
      <c r="D10" s="13">
        <v>1</v>
      </c>
      <c r="E10" s="13">
        <v>0</v>
      </c>
      <c r="F10" s="23">
        <v>1</v>
      </c>
    </row>
    <row r="11" spans="1:6" x14ac:dyDescent="0.3">
      <c r="A11" s="180"/>
      <c r="B11" s="12" t="s">
        <v>889</v>
      </c>
      <c r="C11" s="13">
        <v>1</v>
      </c>
      <c r="D11" s="13">
        <v>0</v>
      </c>
      <c r="E11" s="13">
        <v>0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44</v>
      </c>
      <c r="D12" s="13">
        <v>11</v>
      </c>
      <c r="E12" s="13">
        <v>1</v>
      </c>
      <c r="F12" s="23">
        <v>2</v>
      </c>
    </row>
    <row r="13" spans="1:6" x14ac:dyDescent="0.3">
      <c r="A13" s="180"/>
      <c r="B13" s="12" t="s">
        <v>892</v>
      </c>
      <c r="C13" s="13">
        <v>51</v>
      </c>
      <c r="D13" s="13">
        <v>22</v>
      </c>
      <c r="E13" s="13">
        <v>1</v>
      </c>
      <c r="F13" s="23">
        <v>2</v>
      </c>
    </row>
    <row r="14" spans="1:6" ht="16.649999999999999" customHeight="1" x14ac:dyDescent="0.3">
      <c r="A14" s="11" t="s">
        <v>893</v>
      </c>
      <c r="B14" s="12" t="s">
        <v>894</v>
      </c>
      <c r="C14" s="13">
        <v>7</v>
      </c>
      <c r="D14" s="13">
        <v>1</v>
      </c>
      <c r="E14" s="13">
        <v>2</v>
      </c>
      <c r="F14" s="23">
        <v>4</v>
      </c>
    </row>
    <row r="15" spans="1:6" x14ac:dyDescent="0.3">
      <c r="A15" s="178" t="s">
        <v>895</v>
      </c>
      <c r="B15" s="12" t="s">
        <v>896</v>
      </c>
      <c r="C15" s="13">
        <v>496</v>
      </c>
      <c r="D15" s="13">
        <v>57</v>
      </c>
      <c r="E15" s="13">
        <v>14</v>
      </c>
      <c r="F15" s="23">
        <v>2</v>
      </c>
    </row>
    <row r="16" spans="1:6" x14ac:dyDescent="0.3">
      <c r="A16" s="179"/>
      <c r="B16" s="12" t="s">
        <v>897</v>
      </c>
      <c r="C16" s="13">
        <v>5</v>
      </c>
      <c r="D16" s="13">
        <v>3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3</v>
      </c>
      <c r="D17" s="13">
        <v>3</v>
      </c>
      <c r="E17" s="13">
        <v>1</v>
      </c>
      <c r="F17" s="23">
        <v>0</v>
      </c>
    </row>
    <row r="18" spans="1:6" x14ac:dyDescent="0.3">
      <c r="A18" s="179"/>
      <c r="B18" s="12" t="s">
        <v>899</v>
      </c>
      <c r="C18" s="13">
        <v>25</v>
      </c>
      <c r="D18" s="13">
        <v>8</v>
      </c>
      <c r="E18" s="13">
        <v>2</v>
      </c>
      <c r="F18" s="23">
        <v>1</v>
      </c>
    </row>
    <row r="19" spans="1:6" x14ac:dyDescent="0.3">
      <c r="A19" s="180"/>
      <c r="B19" s="12" t="s">
        <v>900</v>
      </c>
      <c r="C19" s="13">
        <v>18</v>
      </c>
      <c r="D19" s="13">
        <v>2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2</v>
      </c>
      <c r="D20" s="13">
        <v>2</v>
      </c>
      <c r="E20" s="13">
        <v>2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12</v>
      </c>
      <c r="D21" s="13">
        <v>1</v>
      </c>
      <c r="E21" s="13">
        <v>1</v>
      </c>
      <c r="F21" s="23">
        <v>16</v>
      </c>
    </row>
    <row r="22" spans="1:6" ht="16.649999999999999" customHeight="1" x14ac:dyDescent="0.3">
      <c r="A22" s="189" t="s">
        <v>643</v>
      </c>
      <c r="B22" s="190"/>
      <c r="C22" s="41">
        <v>898</v>
      </c>
      <c r="D22" s="41">
        <v>182</v>
      </c>
      <c r="E22" s="41">
        <v>75</v>
      </c>
      <c r="F22" s="41">
        <v>31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31</v>
      </c>
    </row>
    <row r="25" spans="1:6" ht="16.649999999999999" customHeight="1" x14ac:dyDescent="0.3">
      <c r="A25" s="11" t="s">
        <v>107</v>
      </c>
      <c r="B25" s="23">
        <v>13</v>
      </c>
    </row>
    <row r="26" spans="1:6" ht="16.649999999999999" customHeight="1" x14ac:dyDescent="0.3">
      <c r="A26" s="11" t="s">
        <v>905</v>
      </c>
      <c r="B26" s="23">
        <v>10</v>
      </c>
    </row>
    <row r="27" spans="1:6" ht="16.649999999999999" customHeight="1" x14ac:dyDescent="0.3">
      <c r="A27" s="35" t="s">
        <v>643</v>
      </c>
      <c r="B27" s="36">
        <v>54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19</v>
      </c>
    </row>
    <row r="30" spans="1:6" ht="16.649999999999999" customHeight="1" x14ac:dyDescent="0.3">
      <c r="A30" s="11" t="s">
        <v>907</v>
      </c>
      <c r="B30" s="23">
        <v>34</v>
      </c>
    </row>
    <row r="31" spans="1:6" ht="16.649999999999999" customHeight="1" x14ac:dyDescent="0.3">
      <c r="A31" s="11" t="s">
        <v>76</v>
      </c>
      <c r="B31" s="23">
        <v>12</v>
      </c>
    </row>
    <row r="32" spans="1:6" ht="16.649999999999999" customHeight="1" x14ac:dyDescent="0.3">
      <c r="A32" s="35" t="s">
        <v>643</v>
      </c>
      <c r="B32" s="36">
        <v>65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191</v>
      </c>
    </row>
    <row r="35" spans="1:2" ht="16.649999999999999" customHeight="1" x14ac:dyDescent="0.3">
      <c r="A35" s="11" t="s">
        <v>910</v>
      </c>
      <c r="B35" s="23">
        <v>47</v>
      </c>
    </row>
    <row r="36" spans="1:2" ht="16.649999999999999" customHeight="1" x14ac:dyDescent="0.3">
      <c r="A36" s="35" t="s">
        <v>643</v>
      </c>
      <c r="B36" s="36">
        <v>238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328281</v>
      </c>
      <c r="D7" s="110">
        <f>SUM(DatosGenerales!C16:C20)</f>
        <v>34576</v>
      </c>
      <c r="E7" s="111">
        <f>SUM(DatosGenerales!C13:C15)</f>
        <v>185903</v>
      </c>
      <c r="I7" s="112">
        <f>DatosGenerales!C27</f>
        <v>23026</v>
      </c>
      <c r="J7" s="110">
        <f>DatosGenerales!C28</f>
        <v>3692</v>
      </c>
      <c r="K7" s="109">
        <f>SUM(DatosGenerales!C29:C30)</f>
        <v>5131</v>
      </c>
      <c r="L7" s="110">
        <f>DatosGenerales!C32</f>
        <v>13693</v>
      </c>
      <c r="M7" s="109">
        <f>DatosGenerales!C81</f>
        <v>9888</v>
      </c>
      <c r="N7" s="113">
        <f>L7-M7</f>
        <v>3805</v>
      </c>
      <c r="O7" s="113"/>
      <c r="Q7" s="114">
        <f>DatosGenerales!C32</f>
        <v>13693</v>
      </c>
      <c r="R7" s="115">
        <f>DatosGenerales!C43</f>
        <v>20462</v>
      </c>
      <c r="S7" s="115">
        <f>DatosGenerales!C44</f>
        <v>1043</v>
      </c>
      <c r="T7" s="115">
        <f>DatosGenerales!C55</f>
        <v>231</v>
      </c>
      <c r="U7" s="115">
        <f>DatosGenerales!C66</f>
        <v>40</v>
      </c>
      <c r="V7" s="116">
        <f>SUM(Q7:U7)</f>
        <v>35469</v>
      </c>
      <c r="Z7" s="112">
        <f>SUM(DatosGenerales!C90,DatosGenerales!C91,DatosGenerales!C93)</f>
        <v>12928</v>
      </c>
      <c r="AA7" s="110">
        <f>SUM(DatosGenerales!C92,DatosGenerales!C94)</f>
        <v>8303</v>
      </c>
      <c r="AB7" s="110">
        <f>DatosGenerales!C90</f>
        <v>7960</v>
      </c>
      <c r="AC7" s="117">
        <f>DatosGenerales!C91</f>
        <v>3999</v>
      </c>
      <c r="AH7" s="112">
        <f>SUM(DatosGenerales!C98,DatosGenerales!C99,DatosGenerales!C101)</f>
        <v>759</v>
      </c>
      <c r="AI7" s="110">
        <f>SUM(DatosGenerales!C100,DatosGenerales!C102)</f>
        <v>447</v>
      </c>
      <c r="AJ7" s="110">
        <f>DatosGenerales!C98</f>
        <v>418</v>
      </c>
      <c r="AK7" s="117">
        <f>DatosGenerales!C99</f>
        <v>292</v>
      </c>
      <c r="AP7" s="112">
        <f>SUM(DatosGenerales!C114:C115)</f>
        <v>2437</v>
      </c>
      <c r="AQ7" s="110">
        <f>SUM(DatosGenerales!C116:C117)</f>
        <v>5</v>
      </c>
      <c r="AR7" s="117">
        <f>SUM(DatosGenerales!C118:C119)</f>
        <v>139</v>
      </c>
      <c r="AV7" s="112">
        <f>DatosGenerales!C123</f>
        <v>48</v>
      </c>
      <c r="AW7" s="110">
        <f>DatosGenerales!C124</f>
        <v>601</v>
      </c>
      <c r="AX7" s="110">
        <f>DatosGenerales!C125</f>
        <v>49</v>
      </c>
      <c r="AY7" s="110">
        <f>DatosGenerales!C126</f>
        <v>4</v>
      </c>
      <c r="AZ7" s="110">
        <f>DatosGenerales!C127</f>
        <v>244</v>
      </c>
      <c r="BA7" s="117">
        <f>DatosGenerales!C128</f>
        <v>169</v>
      </c>
      <c r="BE7" s="112">
        <f>DatosGenerales!C129</f>
        <v>371</v>
      </c>
      <c r="BF7" s="110">
        <f>DatosGenerales!C130</f>
        <v>725</v>
      </c>
      <c r="BG7" s="116">
        <f>DatosGenerales!C132</f>
        <v>147</v>
      </c>
      <c r="BK7" s="112">
        <f>DatosGenerales!C236</f>
        <v>17723</v>
      </c>
      <c r="BL7" s="115">
        <f>DatosGenerales!C240</f>
        <v>220</v>
      </c>
      <c r="BM7" s="115">
        <f>DatosGenerales!C277</f>
        <v>2018</v>
      </c>
      <c r="BN7" s="115">
        <f>DatosGenerales!C279</f>
        <v>182</v>
      </c>
      <c r="BO7" s="115">
        <f>DatosGenerales!C289</f>
        <v>216</v>
      </c>
      <c r="BP7" s="115">
        <f>DatosGenerales!C293</f>
        <v>6</v>
      </c>
      <c r="BQ7" s="115">
        <f>DatosGenerales!C307</f>
        <v>106</v>
      </c>
      <c r="BR7" s="115">
        <f>DatosGenerales!C311</f>
        <v>732</v>
      </c>
      <c r="BS7" s="117">
        <f>DatosGenerales!C315</f>
        <v>4744</v>
      </c>
      <c r="BT7" s="117">
        <f>DatosGenerales!C329</f>
        <v>376</v>
      </c>
      <c r="BU7" s="117">
        <f>DatosGenerales!C353</f>
        <v>13214</v>
      </c>
      <c r="BX7" s="112">
        <f>DatosGenerales!C173</f>
        <v>26193</v>
      </c>
      <c r="BY7" s="110">
        <f>DatosGenerales!C174</f>
        <v>28164</v>
      </c>
      <c r="BZ7" s="117">
        <f>DatosGenerales!C175</f>
        <v>13334</v>
      </c>
      <c r="CE7" s="112">
        <f>DatosGenerales!C181</f>
        <v>3103</v>
      </c>
      <c r="CF7" s="117">
        <f>DatosGenerales!C184</f>
        <v>1690</v>
      </c>
      <c r="CL7" s="112">
        <f>DatosGenerales!C35</f>
        <v>46949</v>
      </c>
      <c r="CM7" s="117">
        <f>DatosGenerales!C36</f>
        <v>21411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5771</v>
      </c>
      <c r="BL53" s="130">
        <f>SUM(DatosGenerales!C224,DatosGenerales!C226,DatosGenerales!C228)</f>
        <v>5861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329</v>
      </c>
      <c r="BL66" s="130">
        <f>SUM(DatosGenerales!C225:C226)</f>
        <v>7084</v>
      </c>
      <c r="BM66" s="130">
        <f>SUM(DatosGenerales!C227:C228)</f>
        <v>4219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9180</v>
      </c>
      <c r="E8" s="115">
        <f>DatosMenores!C49</f>
        <v>1015</v>
      </c>
      <c r="F8" s="115">
        <f>DatosMenores!C50</f>
        <v>1770</v>
      </c>
      <c r="G8" s="115">
        <f>DatosMenores!C51</f>
        <v>3697</v>
      </c>
      <c r="H8" s="109">
        <f>DatosMenores!C52</f>
        <v>640</v>
      </c>
      <c r="I8" s="92"/>
      <c r="L8" s="109">
        <f>DatosMenores!C42</f>
        <v>166</v>
      </c>
      <c r="M8" s="110">
        <f>DatosMenores!C43</f>
        <v>184</v>
      </c>
      <c r="N8" s="110">
        <f>DatosMenores!C44</f>
        <v>824</v>
      </c>
      <c r="O8" s="110">
        <f>DatosMenores!C45</f>
        <v>10</v>
      </c>
      <c r="P8" s="111">
        <f>DatosMenores!C46</f>
        <v>0</v>
      </c>
      <c r="S8" s="109">
        <f>DatosMenores!C24</f>
        <v>1267</v>
      </c>
      <c r="T8" s="110">
        <f>SUM(DatosMenores!C25:C28)</f>
        <v>655</v>
      </c>
      <c r="U8" s="110">
        <f>DatosMenores!C29</f>
        <v>36</v>
      </c>
      <c r="V8" s="110">
        <f>DatosMenores!C30</f>
        <v>1287</v>
      </c>
      <c r="W8" s="110">
        <f>DatosMenores!C31</f>
        <v>392</v>
      </c>
      <c r="X8" s="110">
        <f>DatosMenores!C32</f>
        <v>0</v>
      </c>
      <c r="Y8" s="110">
        <f>DatosMenores!C34</f>
        <v>27</v>
      </c>
      <c r="Z8" s="110">
        <f>DatosMenores!C33</f>
        <v>17</v>
      </c>
      <c r="AA8" s="111">
        <f>DatosMenores!C35</f>
        <v>6</v>
      </c>
      <c r="AC8" s="94"/>
      <c r="AE8" s="114">
        <f>DatosMenores!C5</f>
        <v>10</v>
      </c>
      <c r="AF8" s="115">
        <f>DatosMenores!C6</f>
        <v>2283</v>
      </c>
      <c r="AG8" s="115">
        <f>DatosMenores!C7</f>
        <v>55</v>
      </c>
      <c r="AH8" s="115">
        <f>DatosMenores!C8</f>
        <v>146</v>
      </c>
      <c r="AI8" s="115">
        <f>DatosMenores!C9</f>
        <v>440</v>
      </c>
      <c r="AJ8" s="109">
        <f>DatosMenores!C10</f>
        <v>720</v>
      </c>
      <c r="AK8" s="115">
        <f>DatosMenores!C11</f>
        <v>2840</v>
      </c>
      <c r="AL8" s="109">
        <f>DatosMenores!C12</f>
        <v>392</v>
      </c>
      <c r="AN8" s="94"/>
      <c r="AP8" s="114">
        <f>DatosMenores!C59</f>
        <v>415</v>
      </c>
      <c r="AQ8" s="114">
        <f>DatosMenores!C60</f>
        <v>162</v>
      </c>
      <c r="AR8" s="115">
        <f>DatosMenores!C61</f>
        <v>3189</v>
      </c>
      <c r="AS8" s="115">
        <f>DatosMenores!C64</f>
        <v>20</v>
      </c>
      <c r="AT8" s="115">
        <f>DatosMenores!C65</f>
        <v>138</v>
      </c>
      <c r="AU8" s="109">
        <f>DatosMenores!C66</f>
        <v>4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1933</v>
      </c>
      <c r="E10" s="110">
        <f>DatosMenores!C54</f>
        <v>250</v>
      </c>
      <c r="F10" s="117">
        <f>DatosMenores!C55</f>
        <v>6</v>
      </c>
      <c r="G10" s="117">
        <f>DatosMenores!C56</f>
        <v>1507</v>
      </c>
      <c r="H10" s="117">
        <f>DatosMenores!C57</f>
        <v>563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60</v>
      </c>
      <c r="AF11" s="115">
        <f>DatosMenores!C14</f>
        <v>6</v>
      </c>
      <c r="AG11" s="115">
        <f>DatosMenores!C15</f>
        <v>9</v>
      </c>
      <c r="AH11" s="115">
        <f>DatosMenores!C16</f>
        <v>135</v>
      </c>
      <c r="AI11" s="115">
        <f>DatosMenores!C17</f>
        <v>558</v>
      </c>
      <c r="AJ11" s="115">
        <f>DatosMenores!C18</f>
        <v>82</v>
      </c>
      <c r="AK11" s="109">
        <f>DatosMenores!C19</f>
        <v>2129</v>
      </c>
      <c r="AP11" s="114">
        <f>DatosMenores!C68</f>
        <v>0</v>
      </c>
      <c r="AQ11" s="115">
        <f>DatosMenores!C67</f>
        <v>26</v>
      </c>
      <c r="AR11" s="115">
        <f>DatosMenores!C69</f>
        <v>39</v>
      </c>
      <c r="AS11" s="114">
        <f>DatosMenores!C62</f>
        <v>0</v>
      </c>
      <c r="AT11" s="109">
        <f>DatosMenores!C63</f>
        <v>89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296</v>
      </c>
      <c r="E4" s="152"/>
      <c r="F4" s="155" t="s">
        <v>1071</v>
      </c>
      <c r="G4" s="157">
        <f>DatosViolenciaDoméstica!E58</f>
        <v>179</v>
      </c>
      <c r="H4" s="158"/>
    </row>
    <row r="5" spans="1:29" x14ac:dyDescent="0.25">
      <c r="C5" s="155" t="s">
        <v>10</v>
      </c>
      <c r="D5" s="156">
        <f>DatosViolenciaDoméstica!C6</f>
        <v>2623</v>
      </c>
      <c r="E5" s="152"/>
      <c r="F5" s="155" t="s">
        <v>1072</v>
      </c>
      <c r="G5" s="159">
        <f>DatosViolenciaDoméstica!F58</f>
        <v>133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524</v>
      </c>
      <c r="E6" s="152"/>
    </row>
    <row r="7" spans="1:29" x14ac:dyDescent="0.25">
      <c r="C7" s="155" t="s">
        <v>53</v>
      </c>
      <c r="D7" s="156">
        <f>DatosViolenciaDoméstica!C8</f>
        <v>4</v>
      </c>
      <c r="E7" s="152"/>
    </row>
    <row r="8" spans="1:29" ht="26.4" x14ac:dyDescent="0.25">
      <c r="C8" s="155" t="s">
        <v>1074</v>
      </c>
      <c r="D8" s="156">
        <f>DatosViolenciaDoméstica!C9</f>
        <v>4</v>
      </c>
      <c r="E8" s="152"/>
    </row>
    <row r="9" spans="1:29" x14ac:dyDescent="0.25">
      <c r="C9" s="155" t="s">
        <v>1075</v>
      </c>
      <c r="D9" s="156">
        <f>SUM(DatosViolenciaDoméstica!C10:C11)</f>
        <v>1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13566</v>
      </c>
      <c r="E4" s="152"/>
      <c r="F4" s="155" t="s">
        <v>1071</v>
      </c>
      <c r="G4" s="157">
        <f>DatosViolenciaGénero!E71</f>
        <v>720</v>
      </c>
      <c r="H4" s="158"/>
    </row>
    <row r="5" spans="1:29" x14ac:dyDescent="0.25">
      <c r="C5" s="155" t="s">
        <v>33</v>
      </c>
      <c r="D5" s="156">
        <f>DatosViolenciaGénero!C5</f>
        <v>7623</v>
      </c>
      <c r="E5" s="152"/>
      <c r="F5" s="155" t="s">
        <v>1072</v>
      </c>
      <c r="G5" s="157">
        <f>DatosViolenciaGénero!F71</f>
        <v>742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2098</v>
      </c>
      <c r="G6" s="152"/>
    </row>
    <row r="7" spans="1:29" x14ac:dyDescent="0.25">
      <c r="C7" s="155" t="s">
        <v>53</v>
      </c>
      <c r="D7" s="166">
        <f>DatosViolenciaGénero!C9</f>
        <v>36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4</v>
      </c>
      <c r="E8" s="152"/>
    </row>
    <row r="9" spans="1:29" x14ac:dyDescent="0.25">
      <c r="C9" s="155" t="s">
        <v>1078</v>
      </c>
      <c r="D9" s="156">
        <f>DatosViolenciaGénero!C12</f>
        <v>5</v>
      </c>
      <c r="E9" s="152"/>
    </row>
    <row r="10" spans="1:29" x14ac:dyDescent="0.25">
      <c r="C10" s="155" t="s">
        <v>1070</v>
      </c>
      <c r="D10" s="166">
        <f>DatosViolenciaGénero!C6</f>
        <v>1914</v>
      </c>
      <c r="G10" s="152"/>
    </row>
    <row r="11" spans="1:29" ht="26.4" x14ac:dyDescent="0.25">
      <c r="C11" s="155" t="s">
        <v>1074</v>
      </c>
      <c r="D11" s="166">
        <f>DatosViolenciaGénero!C10</f>
        <v>35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109429</v>
      </c>
      <c r="D8" s="13">
        <v>120121</v>
      </c>
      <c r="E8" s="14">
        <v>-8.9010247999933401E-2</v>
      </c>
    </row>
    <row r="9" spans="1:5" x14ac:dyDescent="0.3">
      <c r="A9" s="179"/>
      <c r="B9" s="12" t="s">
        <v>16</v>
      </c>
      <c r="C9" s="13">
        <v>328281</v>
      </c>
      <c r="D9" s="13">
        <v>619911</v>
      </c>
      <c r="E9" s="14">
        <v>-0.47043849842961299</v>
      </c>
    </row>
    <row r="10" spans="1:5" x14ac:dyDescent="0.3">
      <c r="A10" s="179"/>
      <c r="B10" s="12" t="s">
        <v>17</v>
      </c>
      <c r="C10" s="13">
        <v>178921</v>
      </c>
      <c r="D10" s="13">
        <v>399008</v>
      </c>
      <c r="E10" s="14">
        <v>-0.55158543187104003</v>
      </c>
    </row>
    <row r="11" spans="1:5" x14ac:dyDescent="0.3">
      <c r="A11" s="179"/>
      <c r="B11" s="12" t="s">
        <v>18</v>
      </c>
      <c r="C11" s="13">
        <v>1883</v>
      </c>
      <c r="D11" s="13">
        <v>1334</v>
      </c>
      <c r="E11" s="14">
        <v>0.41154422788605699</v>
      </c>
    </row>
    <row r="12" spans="1:5" x14ac:dyDescent="0.3">
      <c r="A12" s="180"/>
      <c r="B12" s="12" t="s">
        <v>19</v>
      </c>
      <c r="C12" s="13">
        <v>77813</v>
      </c>
      <c r="D12" s="13">
        <v>91825</v>
      </c>
      <c r="E12" s="14">
        <v>-0.15259460931119001</v>
      </c>
    </row>
    <row r="13" spans="1:5" x14ac:dyDescent="0.3">
      <c r="A13" s="178" t="s">
        <v>20</v>
      </c>
      <c r="B13" s="12" t="s">
        <v>21</v>
      </c>
      <c r="C13" s="13">
        <v>35992</v>
      </c>
      <c r="D13" s="13">
        <v>86672</v>
      </c>
      <c r="E13" s="14">
        <v>-0.58473324718478903</v>
      </c>
    </row>
    <row r="14" spans="1:5" x14ac:dyDescent="0.3">
      <c r="A14" s="179"/>
      <c r="B14" s="12" t="s">
        <v>22</v>
      </c>
      <c r="C14" s="13">
        <v>29928</v>
      </c>
      <c r="D14" s="13">
        <v>35926</v>
      </c>
      <c r="E14" s="14">
        <v>-0.16695429493959801</v>
      </c>
    </row>
    <row r="15" spans="1:5" x14ac:dyDescent="0.3">
      <c r="A15" s="180"/>
      <c r="B15" s="12" t="s">
        <v>23</v>
      </c>
      <c r="C15" s="13">
        <v>119983</v>
      </c>
      <c r="D15" s="13">
        <v>276506</v>
      </c>
      <c r="E15" s="14">
        <v>-0.56607451556204902</v>
      </c>
    </row>
    <row r="16" spans="1:5" x14ac:dyDescent="0.3">
      <c r="A16" s="178" t="s">
        <v>24</v>
      </c>
      <c r="B16" s="12" t="s">
        <v>25</v>
      </c>
      <c r="C16" s="13">
        <v>5888</v>
      </c>
      <c r="D16" s="13">
        <v>1737</v>
      </c>
      <c r="E16" s="14">
        <v>2.3897524467472699</v>
      </c>
    </row>
    <row r="17" spans="1:5" x14ac:dyDescent="0.3">
      <c r="A17" s="179"/>
      <c r="B17" s="12" t="s">
        <v>26</v>
      </c>
      <c r="C17" s="13">
        <v>26456</v>
      </c>
      <c r="D17" s="13">
        <v>26435</v>
      </c>
      <c r="E17" s="14">
        <v>7.9440136183090999E-4</v>
      </c>
    </row>
    <row r="18" spans="1:5" x14ac:dyDescent="0.3">
      <c r="A18" s="179"/>
      <c r="B18" s="12" t="s">
        <v>27</v>
      </c>
      <c r="C18" s="13">
        <v>197</v>
      </c>
      <c r="D18" s="13">
        <v>173</v>
      </c>
      <c r="E18" s="14">
        <v>0.13872832369942201</v>
      </c>
    </row>
    <row r="19" spans="1:5" x14ac:dyDescent="0.3">
      <c r="A19" s="179"/>
      <c r="B19" s="12" t="s">
        <v>28</v>
      </c>
      <c r="C19" s="13">
        <v>36</v>
      </c>
      <c r="D19" s="13">
        <v>28</v>
      </c>
      <c r="E19" s="14">
        <v>0.28571428571428598</v>
      </c>
    </row>
    <row r="20" spans="1:5" x14ac:dyDescent="0.3">
      <c r="A20" s="180"/>
      <c r="B20" s="15" t="s">
        <v>29</v>
      </c>
      <c r="C20" s="16">
        <v>1999</v>
      </c>
      <c r="D20" s="16">
        <v>1807</v>
      </c>
      <c r="E20" s="17">
        <v>0.106253458771444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9"/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23026</v>
      </c>
      <c r="D27" s="13">
        <v>21124</v>
      </c>
      <c r="E27" s="14">
        <v>9.0039765195985597E-2</v>
      </c>
    </row>
    <row r="28" spans="1:5" x14ac:dyDescent="0.3">
      <c r="A28" s="178" t="s">
        <v>35</v>
      </c>
      <c r="B28" s="12" t="s">
        <v>36</v>
      </c>
      <c r="C28" s="13">
        <v>3692</v>
      </c>
      <c r="D28" s="13">
        <v>3428</v>
      </c>
      <c r="E28" s="14">
        <v>7.7012835472578797E-2</v>
      </c>
    </row>
    <row r="29" spans="1:5" x14ac:dyDescent="0.3">
      <c r="A29" s="179"/>
      <c r="B29" s="12" t="s">
        <v>37</v>
      </c>
      <c r="C29" s="13">
        <v>4403</v>
      </c>
      <c r="D29" s="13">
        <v>4216</v>
      </c>
      <c r="E29" s="14">
        <v>4.4354838709677401E-2</v>
      </c>
    </row>
    <row r="30" spans="1:5" x14ac:dyDescent="0.3">
      <c r="A30" s="179"/>
      <c r="B30" s="12" t="s">
        <v>38</v>
      </c>
      <c r="C30" s="13">
        <v>728</v>
      </c>
      <c r="D30" s="13">
        <v>181</v>
      </c>
      <c r="E30" s="14">
        <v>3.0220994475138099</v>
      </c>
    </row>
    <row r="31" spans="1:5" x14ac:dyDescent="0.3">
      <c r="A31" s="179"/>
      <c r="B31" s="12" t="s">
        <v>39</v>
      </c>
      <c r="C31" s="13">
        <v>502</v>
      </c>
      <c r="D31" s="13">
        <v>656</v>
      </c>
      <c r="E31" s="14">
        <v>-0.23475609756097601</v>
      </c>
    </row>
    <row r="32" spans="1:5" x14ac:dyDescent="0.3">
      <c r="A32" s="180"/>
      <c r="B32" s="15" t="s">
        <v>40</v>
      </c>
      <c r="C32" s="16">
        <v>13693</v>
      </c>
      <c r="D32" s="16">
        <v>12264</v>
      </c>
      <c r="E32" s="17">
        <v>0.116519895629485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46949</v>
      </c>
      <c r="D35" s="13">
        <v>23183</v>
      </c>
      <c r="E35" s="14">
        <v>1.02514773756632</v>
      </c>
    </row>
    <row r="36" spans="1:5" ht="16.649999999999999" customHeight="1" x14ac:dyDescent="0.3">
      <c r="A36" s="11" t="s">
        <v>43</v>
      </c>
      <c r="B36" s="20"/>
      <c r="C36" s="16">
        <v>21411</v>
      </c>
      <c r="D36" s="16">
        <v>4433</v>
      </c>
      <c r="E36" s="17">
        <v>3.8299120234604098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16725</v>
      </c>
      <c r="D39" s="13">
        <v>18353</v>
      </c>
      <c r="E39" s="14">
        <v>-8.87048438947311E-2</v>
      </c>
    </row>
    <row r="40" spans="1:5" x14ac:dyDescent="0.3">
      <c r="A40" s="179"/>
      <c r="B40" s="12" t="s">
        <v>46</v>
      </c>
      <c r="C40" s="13">
        <v>505</v>
      </c>
      <c r="D40" s="13">
        <v>316</v>
      </c>
      <c r="E40" s="14">
        <v>0.598101265822785</v>
      </c>
    </row>
    <row r="41" spans="1:5" x14ac:dyDescent="0.3">
      <c r="A41" s="179"/>
      <c r="B41" s="12" t="s">
        <v>47</v>
      </c>
      <c r="C41" s="13">
        <v>26456</v>
      </c>
      <c r="D41" s="13">
        <v>26435</v>
      </c>
      <c r="E41" s="14">
        <v>7.9440136183090999E-4</v>
      </c>
    </row>
    <row r="42" spans="1:5" x14ac:dyDescent="0.3">
      <c r="A42" s="180"/>
      <c r="B42" s="12" t="s">
        <v>19</v>
      </c>
      <c r="C42" s="13">
        <v>13758</v>
      </c>
      <c r="D42" s="13">
        <v>16135</v>
      </c>
      <c r="E42" s="14">
        <v>-0.14731949178803799</v>
      </c>
    </row>
    <row r="43" spans="1:5" x14ac:dyDescent="0.3">
      <c r="A43" s="178" t="s">
        <v>48</v>
      </c>
      <c r="B43" s="12" t="s">
        <v>49</v>
      </c>
      <c r="C43" s="13">
        <v>20462</v>
      </c>
      <c r="D43" s="13">
        <v>19146</v>
      </c>
      <c r="E43" s="14">
        <v>6.87349838086284E-2</v>
      </c>
    </row>
    <row r="44" spans="1:5" x14ac:dyDescent="0.3">
      <c r="A44" s="179"/>
      <c r="B44" s="12" t="s">
        <v>50</v>
      </c>
      <c r="C44" s="13">
        <v>1043</v>
      </c>
      <c r="D44" s="13">
        <v>973</v>
      </c>
      <c r="E44" s="14">
        <v>7.1942446043165506E-2</v>
      </c>
    </row>
    <row r="45" spans="1:5" x14ac:dyDescent="0.3">
      <c r="A45" s="179"/>
      <c r="B45" s="12" t="s">
        <v>51</v>
      </c>
      <c r="C45" s="13">
        <v>5522</v>
      </c>
      <c r="D45" s="13">
        <v>5151</v>
      </c>
      <c r="E45" s="14">
        <v>7.20248495437779E-2</v>
      </c>
    </row>
    <row r="46" spans="1:5" x14ac:dyDescent="0.3">
      <c r="A46" s="180"/>
      <c r="B46" s="15" t="s">
        <v>52</v>
      </c>
      <c r="C46" s="16">
        <v>969</v>
      </c>
      <c r="D46" s="16">
        <v>863</v>
      </c>
      <c r="E46" s="17">
        <v>0.122827346465817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243</v>
      </c>
      <c r="D49" s="13">
        <v>230</v>
      </c>
      <c r="E49" s="14">
        <v>5.6521739130434803E-2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542</v>
      </c>
      <c r="D51" s="13">
        <v>633</v>
      </c>
      <c r="E51" s="14">
        <v>-0.14375987361769399</v>
      </c>
    </row>
    <row r="52" spans="1:5" x14ac:dyDescent="0.3">
      <c r="A52" s="179"/>
      <c r="B52" s="12" t="s">
        <v>19</v>
      </c>
      <c r="C52" s="13">
        <v>477</v>
      </c>
      <c r="D52" s="13">
        <v>488</v>
      </c>
      <c r="E52" s="14">
        <v>-2.2540983606557399E-2</v>
      </c>
    </row>
    <row r="53" spans="1:5" x14ac:dyDescent="0.3">
      <c r="A53" s="179"/>
      <c r="B53" s="12" t="s">
        <v>55</v>
      </c>
      <c r="C53" s="13">
        <v>113</v>
      </c>
      <c r="D53" s="13">
        <v>104</v>
      </c>
      <c r="E53" s="14">
        <v>8.6538461538461495E-2</v>
      </c>
    </row>
    <row r="54" spans="1:5" x14ac:dyDescent="0.3">
      <c r="A54" s="180"/>
      <c r="B54" s="12" t="s">
        <v>56</v>
      </c>
      <c r="C54" s="13">
        <v>11</v>
      </c>
      <c r="D54" s="13">
        <v>3</v>
      </c>
      <c r="E54" s="14">
        <v>2.6666666666666701</v>
      </c>
    </row>
    <row r="55" spans="1:5" x14ac:dyDescent="0.3">
      <c r="A55" s="178" t="s">
        <v>57</v>
      </c>
      <c r="B55" s="12" t="s">
        <v>58</v>
      </c>
      <c r="C55" s="13">
        <v>231</v>
      </c>
      <c r="D55" s="13">
        <v>300</v>
      </c>
      <c r="E55" s="14">
        <v>-0.23</v>
      </c>
    </row>
    <row r="56" spans="1:5" x14ac:dyDescent="0.3">
      <c r="A56" s="179"/>
      <c r="B56" s="12" t="s">
        <v>51</v>
      </c>
      <c r="C56" s="13">
        <v>21</v>
      </c>
      <c r="D56" s="13">
        <v>17</v>
      </c>
      <c r="E56" s="14">
        <v>0.23529411764705899</v>
      </c>
    </row>
    <row r="57" spans="1:5" x14ac:dyDescent="0.3">
      <c r="A57" s="180"/>
      <c r="B57" s="15" t="s">
        <v>59</v>
      </c>
      <c r="C57" s="16">
        <v>11</v>
      </c>
      <c r="D57" s="16">
        <v>11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9"/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45</v>
      </c>
      <c r="D64" s="13">
        <v>40</v>
      </c>
      <c r="E64" s="14">
        <v>0.125</v>
      </c>
    </row>
    <row r="65" spans="1:5" x14ac:dyDescent="0.3">
      <c r="A65" s="185"/>
      <c r="B65" s="12" t="s">
        <v>51</v>
      </c>
      <c r="C65" s="13">
        <v>8</v>
      </c>
      <c r="D65" s="13">
        <v>1</v>
      </c>
      <c r="E65" s="14">
        <v>7</v>
      </c>
    </row>
    <row r="66" spans="1:5" x14ac:dyDescent="0.3">
      <c r="A66" s="185"/>
      <c r="B66" s="12" t="s">
        <v>58</v>
      </c>
      <c r="C66" s="13">
        <v>40</v>
      </c>
      <c r="D66" s="13">
        <v>23</v>
      </c>
      <c r="E66" s="14">
        <v>0.73913043478260898</v>
      </c>
    </row>
    <row r="67" spans="1:5" x14ac:dyDescent="0.3">
      <c r="A67" s="185"/>
      <c r="B67" s="12" t="s">
        <v>63</v>
      </c>
      <c r="C67" s="13">
        <v>32</v>
      </c>
      <c r="D67" s="13">
        <v>51</v>
      </c>
      <c r="E67" s="14">
        <v>-0.37254901960784298</v>
      </c>
    </row>
    <row r="68" spans="1:5" x14ac:dyDescent="0.3">
      <c r="A68" s="186"/>
      <c r="B68" s="15" t="s">
        <v>64</v>
      </c>
      <c r="C68" s="16">
        <v>2</v>
      </c>
      <c r="D68" s="16">
        <v>1</v>
      </c>
      <c r="E68" s="17">
        <v>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21411</v>
      </c>
      <c r="D71" s="13">
        <v>4017</v>
      </c>
      <c r="E71" s="14">
        <v>4.3300970873786397</v>
      </c>
    </row>
    <row r="72" spans="1:5" x14ac:dyDescent="0.3">
      <c r="A72" s="180"/>
      <c r="B72" s="12" t="s">
        <v>68</v>
      </c>
      <c r="C72" s="13">
        <v>1187</v>
      </c>
      <c r="D72" s="13">
        <v>232</v>
      </c>
      <c r="E72" s="14">
        <v>4.1163793103448301</v>
      </c>
    </row>
    <row r="73" spans="1:5" x14ac:dyDescent="0.3">
      <c r="A73" s="178" t="s">
        <v>69</v>
      </c>
      <c r="B73" s="12" t="s">
        <v>67</v>
      </c>
      <c r="C73" s="13">
        <v>21924</v>
      </c>
      <c r="D73" s="13">
        <v>22010</v>
      </c>
      <c r="E73" s="14">
        <v>-3.9073148568832296E-3</v>
      </c>
    </row>
    <row r="74" spans="1:5" x14ac:dyDescent="0.3">
      <c r="A74" s="180"/>
      <c r="B74" s="12" t="s">
        <v>68</v>
      </c>
      <c r="C74" s="13">
        <v>8760</v>
      </c>
      <c r="D74" s="13">
        <v>8594</v>
      </c>
      <c r="E74" s="14">
        <v>1.9315801722131699E-2</v>
      </c>
    </row>
    <row r="75" spans="1:5" x14ac:dyDescent="0.3">
      <c r="A75" s="178" t="s">
        <v>70</v>
      </c>
      <c r="B75" s="12" t="s">
        <v>67</v>
      </c>
      <c r="C75" s="13">
        <v>1239</v>
      </c>
      <c r="D75" s="13">
        <v>1369</v>
      </c>
      <c r="E75" s="14">
        <v>-9.4959824689554398E-2</v>
      </c>
    </row>
    <row r="76" spans="1:5" x14ac:dyDescent="0.3">
      <c r="A76" s="180"/>
      <c r="B76" s="12" t="s">
        <v>68</v>
      </c>
      <c r="C76" s="13">
        <v>380</v>
      </c>
      <c r="D76" s="13">
        <v>367</v>
      </c>
      <c r="E76" s="14">
        <v>3.5422343324250698E-2</v>
      </c>
    </row>
    <row r="77" spans="1:5" x14ac:dyDescent="0.3">
      <c r="A77" s="178" t="s">
        <v>71</v>
      </c>
      <c r="B77" s="12" t="s">
        <v>67</v>
      </c>
      <c r="C77" s="19"/>
      <c r="D77" s="13">
        <v>0</v>
      </c>
      <c r="E77" s="14">
        <v>0</v>
      </c>
    </row>
    <row r="78" spans="1:5" x14ac:dyDescent="0.3">
      <c r="A78" s="180"/>
      <c r="B78" s="15" t="s">
        <v>68</v>
      </c>
      <c r="C78" s="21"/>
      <c r="D78" s="16">
        <v>0</v>
      </c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9888</v>
      </c>
      <c r="D81" s="13">
        <v>9167</v>
      </c>
      <c r="E81" s="14">
        <v>7.8651685393258397E-2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11671</v>
      </c>
      <c r="D85" s="13">
        <v>2837</v>
      </c>
      <c r="E85" s="14">
        <v>3.1138526612619</v>
      </c>
    </row>
    <row r="86" spans="1:5" ht="16.649999999999999" customHeight="1" x14ac:dyDescent="0.3">
      <c r="A86" s="11" t="s">
        <v>76</v>
      </c>
      <c r="B86" s="18"/>
      <c r="C86" s="13">
        <v>8029</v>
      </c>
      <c r="D86" s="13">
        <v>1648</v>
      </c>
      <c r="E86" s="14">
        <v>3.8719660194174801</v>
      </c>
    </row>
    <row r="87" spans="1:5" ht="16.649999999999999" customHeight="1" x14ac:dyDescent="0.3">
      <c r="A87" s="11" t="s">
        <v>73</v>
      </c>
      <c r="B87" s="20"/>
      <c r="C87" s="16">
        <v>144</v>
      </c>
      <c r="D87" s="16">
        <v>8</v>
      </c>
      <c r="E87" s="17">
        <v>17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7960</v>
      </c>
      <c r="D90" s="13">
        <v>7099</v>
      </c>
      <c r="E90" s="14">
        <v>0.121284687984223</v>
      </c>
    </row>
    <row r="91" spans="1:5" x14ac:dyDescent="0.3">
      <c r="A91" s="179"/>
      <c r="B91" s="12" t="s">
        <v>79</v>
      </c>
      <c r="C91" s="13">
        <v>3999</v>
      </c>
      <c r="D91" s="13">
        <v>4334</v>
      </c>
      <c r="E91" s="14">
        <v>-7.7295800646054499E-2</v>
      </c>
    </row>
    <row r="92" spans="1:5" x14ac:dyDescent="0.3">
      <c r="A92" s="180"/>
      <c r="B92" s="12" t="s">
        <v>80</v>
      </c>
      <c r="C92" s="13">
        <v>2582</v>
      </c>
      <c r="D92" s="13">
        <v>2974</v>
      </c>
      <c r="E92" s="14">
        <v>-0.131809011432414</v>
      </c>
    </row>
    <row r="93" spans="1:5" x14ac:dyDescent="0.3">
      <c r="A93" s="178" t="s">
        <v>76</v>
      </c>
      <c r="B93" s="12" t="s">
        <v>81</v>
      </c>
      <c r="C93" s="13">
        <v>969</v>
      </c>
      <c r="D93" s="13">
        <v>1049</v>
      </c>
      <c r="E93" s="14">
        <v>-7.6263107721639703E-2</v>
      </c>
    </row>
    <row r="94" spans="1:5" x14ac:dyDescent="0.3">
      <c r="A94" s="180"/>
      <c r="B94" s="12" t="s">
        <v>80</v>
      </c>
      <c r="C94" s="13">
        <v>5721</v>
      </c>
      <c r="D94" s="13">
        <v>5870</v>
      </c>
      <c r="E94" s="14">
        <v>-2.5383304940374801E-2</v>
      </c>
    </row>
    <row r="95" spans="1:5" ht="16.649999999999999" customHeight="1" x14ac:dyDescent="0.3">
      <c r="A95" s="11" t="s">
        <v>73</v>
      </c>
      <c r="B95" s="20"/>
      <c r="C95" s="16">
        <v>652</v>
      </c>
      <c r="D95" s="16">
        <v>514</v>
      </c>
      <c r="E95" s="17">
        <v>0.26848249027237397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418</v>
      </c>
      <c r="D98" s="13">
        <v>441</v>
      </c>
      <c r="E98" s="14">
        <v>-5.2154195011337903E-2</v>
      </c>
    </row>
    <row r="99" spans="1:5" x14ac:dyDescent="0.3">
      <c r="A99" s="179"/>
      <c r="B99" s="12" t="s">
        <v>79</v>
      </c>
      <c r="C99" s="13">
        <v>292</v>
      </c>
      <c r="D99" s="13">
        <v>304</v>
      </c>
      <c r="E99" s="14">
        <v>-3.94736842105263E-2</v>
      </c>
    </row>
    <row r="100" spans="1:5" x14ac:dyDescent="0.3">
      <c r="A100" s="180"/>
      <c r="B100" s="12" t="s">
        <v>80</v>
      </c>
      <c r="C100" s="13">
        <v>253</v>
      </c>
      <c r="D100" s="13">
        <v>372</v>
      </c>
      <c r="E100" s="14">
        <v>-0.31989247311828001</v>
      </c>
    </row>
    <row r="101" spans="1:5" x14ac:dyDescent="0.3">
      <c r="A101" s="178" t="s">
        <v>76</v>
      </c>
      <c r="B101" s="12" t="s">
        <v>81</v>
      </c>
      <c r="C101" s="13">
        <v>49</v>
      </c>
      <c r="D101" s="13">
        <v>45</v>
      </c>
      <c r="E101" s="14">
        <v>8.8888888888888906E-2</v>
      </c>
    </row>
    <row r="102" spans="1:5" x14ac:dyDescent="0.3">
      <c r="A102" s="180"/>
      <c r="B102" s="12" t="s">
        <v>80</v>
      </c>
      <c r="C102" s="13">
        <v>194</v>
      </c>
      <c r="D102" s="13">
        <v>177</v>
      </c>
      <c r="E102" s="14">
        <v>9.6045197740112997E-2</v>
      </c>
    </row>
    <row r="103" spans="1:5" ht="16.649999999999999" customHeight="1" x14ac:dyDescent="0.3">
      <c r="A103" s="11" t="s">
        <v>73</v>
      </c>
      <c r="B103" s="20"/>
      <c r="C103" s="16">
        <v>29</v>
      </c>
      <c r="D103" s="16">
        <v>31</v>
      </c>
      <c r="E103" s="17">
        <v>-6.4516129032258104E-2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9"/>
      <c r="D106" s="13">
        <v>0</v>
      </c>
      <c r="E106" s="14">
        <v>0</v>
      </c>
    </row>
    <row r="107" spans="1:5" x14ac:dyDescent="0.3">
      <c r="A107" s="180"/>
      <c r="B107" s="12" t="s">
        <v>86</v>
      </c>
      <c r="C107" s="19"/>
      <c r="D107" s="13">
        <v>0</v>
      </c>
      <c r="E107" s="14">
        <v>0</v>
      </c>
    </row>
    <row r="108" spans="1:5" x14ac:dyDescent="0.3">
      <c r="A108" s="178" t="s">
        <v>87</v>
      </c>
      <c r="B108" s="12" t="s">
        <v>85</v>
      </c>
      <c r="C108" s="13">
        <v>4521</v>
      </c>
      <c r="D108" s="13">
        <v>5065</v>
      </c>
      <c r="E108" s="14">
        <v>-0.107403751233959</v>
      </c>
    </row>
    <row r="109" spans="1:5" x14ac:dyDescent="0.3">
      <c r="A109" s="180"/>
      <c r="B109" s="12" t="s">
        <v>86</v>
      </c>
      <c r="C109" s="13">
        <v>9607</v>
      </c>
      <c r="D109" s="13">
        <v>10444</v>
      </c>
      <c r="E109" s="14">
        <v>-8.0141708157793895E-2</v>
      </c>
    </row>
    <row r="110" spans="1:5" x14ac:dyDescent="0.3">
      <c r="A110" s="178" t="s">
        <v>88</v>
      </c>
      <c r="B110" s="12" t="s">
        <v>85</v>
      </c>
      <c r="C110" s="13">
        <v>45712</v>
      </c>
      <c r="D110" s="13">
        <v>48625</v>
      </c>
      <c r="E110" s="14">
        <v>-5.9907455012853501E-2</v>
      </c>
    </row>
    <row r="111" spans="1:5" x14ac:dyDescent="0.3">
      <c r="A111" s="180"/>
      <c r="B111" s="15" t="s">
        <v>86</v>
      </c>
      <c r="C111" s="16">
        <v>101760</v>
      </c>
      <c r="D111" s="16">
        <v>86978</v>
      </c>
      <c r="E111" s="17">
        <v>0.16995102209754201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1898</v>
      </c>
      <c r="D114" s="13">
        <v>1966</v>
      </c>
      <c r="E114" s="14">
        <v>-3.4587995930823998E-2</v>
      </c>
    </row>
    <row r="115" spans="1:5" x14ac:dyDescent="0.3">
      <c r="A115" s="180"/>
      <c r="B115" s="12" t="s">
        <v>92</v>
      </c>
      <c r="C115" s="13">
        <v>539</v>
      </c>
      <c r="D115" s="13">
        <v>561</v>
      </c>
      <c r="E115" s="14">
        <v>-3.9215686274509803E-2</v>
      </c>
    </row>
    <row r="116" spans="1:5" x14ac:dyDescent="0.3">
      <c r="A116" s="178" t="s">
        <v>93</v>
      </c>
      <c r="B116" s="12" t="s">
        <v>91</v>
      </c>
      <c r="C116" s="13">
        <v>3</v>
      </c>
      <c r="D116" s="13">
        <v>1</v>
      </c>
      <c r="E116" s="14">
        <v>2</v>
      </c>
    </row>
    <row r="117" spans="1:5" x14ac:dyDescent="0.3">
      <c r="A117" s="180"/>
      <c r="B117" s="12" t="s">
        <v>92</v>
      </c>
      <c r="C117" s="13">
        <v>2</v>
      </c>
      <c r="D117" s="13">
        <v>3</v>
      </c>
      <c r="E117" s="14">
        <v>-0.33333333333333298</v>
      </c>
    </row>
    <row r="118" spans="1:5" x14ac:dyDescent="0.3">
      <c r="A118" s="178" t="s">
        <v>94</v>
      </c>
      <c r="B118" s="12" t="s">
        <v>91</v>
      </c>
      <c r="C118" s="13">
        <v>136</v>
      </c>
      <c r="D118" s="13">
        <v>135</v>
      </c>
      <c r="E118" s="14">
        <v>7.4074074074074103E-3</v>
      </c>
    </row>
    <row r="119" spans="1:5" x14ac:dyDescent="0.3">
      <c r="A119" s="180"/>
      <c r="B119" s="15" t="s">
        <v>95</v>
      </c>
      <c r="C119" s="16">
        <v>3</v>
      </c>
      <c r="D119" s="16">
        <v>1</v>
      </c>
      <c r="E119" s="17">
        <v>2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1115</v>
      </c>
      <c r="D122" s="13">
        <v>1004</v>
      </c>
      <c r="E122" s="14">
        <v>0.110557768924303</v>
      </c>
    </row>
    <row r="123" spans="1:5" x14ac:dyDescent="0.3">
      <c r="A123" s="178" t="s">
        <v>98</v>
      </c>
      <c r="B123" s="12" t="s">
        <v>99</v>
      </c>
      <c r="C123" s="13">
        <v>48</v>
      </c>
      <c r="D123" s="13">
        <v>43</v>
      </c>
      <c r="E123" s="14">
        <v>0.116279069767442</v>
      </c>
    </row>
    <row r="124" spans="1:5" x14ac:dyDescent="0.3">
      <c r="A124" s="179"/>
      <c r="B124" s="12" t="s">
        <v>100</v>
      </c>
      <c r="C124" s="13">
        <v>601</v>
      </c>
      <c r="D124" s="13">
        <v>491</v>
      </c>
      <c r="E124" s="14">
        <v>0.224032586558045</v>
      </c>
    </row>
    <row r="125" spans="1:5" x14ac:dyDescent="0.3">
      <c r="A125" s="179"/>
      <c r="B125" s="12" t="s">
        <v>101</v>
      </c>
      <c r="C125" s="13">
        <v>49</v>
      </c>
      <c r="D125" s="13">
        <v>32</v>
      </c>
      <c r="E125" s="14">
        <v>0.53125</v>
      </c>
    </row>
    <row r="126" spans="1:5" x14ac:dyDescent="0.3">
      <c r="A126" s="179"/>
      <c r="B126" s="12" t="s">
        <v>102</v>
      </c>
      <c r="C126" s="13">
        <v>4</v>
      </c>
      <c r="D126" s="13">
        <v>3</v>
      </c>
      <c r="E126" s="14">
        <v>0.33333333333333298</v>
      </c>
    </row>
    <row r="127" spans="1:5" x14ac:dyDescent="0.3">
      <c r="A127" s="179"/>
      <c r="B127" s="12" t="s">
        <v>103</v>
      </c>
      <c r="C127" s="13">
        <v>244</v>
      </c>
      <c r="D127" s="13">
        <v>143</v>
      </c>
      <c r="E127" s="14">
        <v>0.70629370629370603</v>
      </c>
    </row>
    <row r="128" spans="1:5" x14ac:dyDescent="0.3">
      <c r="A128" s="180"/>
      <c r="B128" s="12" t="s">
        <v>104</v>
      </c>
      <c r="C128" s="13">
        <v>169</v>
      </c>
      <c r="D128" s="13">
        <v>292</v>
      </c>
      <c r="E128" s="14">
        <v>-0.42123287671232901</v>
      </c>
    </row>
    <row r="129" spans="1:5" x14ac:dyDescent="0.3">
      <c r="A129" s="178" t="s">
        <v>105</v>
      </c>
      <c r="B129" s="12" t="s">
        <v>106</v>
      </c>
      <c r="C129" s="13">
        <v>371</v>
      </c>
      <c r="D129" s="13">
        <v>387</v>
      </c>
      <c r="E129" s="14">
        <v>-4.1343669250645997E-2</v>
      </c>
    </row>
    <row r="130" spans="1:5" x14ac:dyDescent="0.3">
      <c r="A130" s="180"/>
      <c r="B130" s="12" t="s">
        <v>107</v>
      </c>
      <c r="C130" s="13">
        <v>725</v>
      </c>
      <c r="D130" s="13">
        <v>585</v>
      </c>
      <c r="E130" s="14">
        <v>0.23931623931623899</v>
      </c>
    </row>
    <row r="131" spans="1:5" x14ac:dyDescent="0.3">
      <c r="A131" s="178" t="s">
        <v>108</v>
      </c>
      <c r="B131" s="12" t="s">
        <v>15</v>
      </c>
      <c r="C131" s="13">
        <v>163</v>
      </c>
      <c r="D131" s="13">
        <v>125</v>
      </c>
      <c r="E131" s="14">
        <v>0.30399999999999999</v>
      </c>
    </row>
    <row r="132" spans="1:5" x14ac:dyDescent="0.3">
      <c r="A132" s="180"/>
      <c r="B132" s="15" t="s">
        <v>19</v>
      </c>
      <c r="C132" s="16">
        <v>147</v>
      </c>
      <c r="D132" s="16">
        <v>164</v>
      </c>
      <c r="E132" s="17">
        <v>-0.103658536585366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2872</v>
      </c>
      <c r="D135" s="13">
        <v>2980</v>
      </c>
      <c r="E135" s="14">
        <v>-3.6241610738254999E-2</v>
      </c>
    </row>
    <row r="136" spans="1:5" x14ac:dyDescent="0.3">
      <c r="A136" s="179"/>
      <c r="B136" s="12" t="s">
        <v>112</v>
      </c>
      <c r="C136" s="13">
        <v>2050</v>
      </c>
      <c r="D136" s="13">
        <v>1134</v>
      </c>
      <c r="E136" s="14">
        <v>0.80776014109347405</v>
      </c>
    </row>
    <row r="137" spans="1:5" x14ac:dyDescent="0.3">
      <c r="A137" s="179"/>
      <c r="B137" s="12" t="s">
        <v>113</v>
      </c>
      <c r="C137" s="13">
        <v>250</v>
      </c>
      <c r="D137" s="13">
        <v>234</v>
      </c>
      <c r="E137" s="14">
        <v>6.8376068376068397E-2</v>
      </c>
    </row>
    <row r="138" spans="1:5" x14ac:dyDescent="0.3">
      <c r="A138" s="179"/>
      <c r="B138" s="12" t="s">
        <v>114</v>
      </c>
      <c r="C138" s="13">
        <v>773</v>
      </c>
      <c r="D138" s="13">
        <v>892</v>
      </c>
      <c r="E138" s="14">
        <v>-0.133408071748879</v>
      </c>
    </row>
    <row r="139" spans="1:5" x14ac:dyDescent="0.3">
      <c r="A139" s="17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9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3">
      <c r="A141" s="179"/>
      <c r="B141" s="12" t="s">
        <v>117</v>
      </c>
      <c r="C141" s="13">
        <v>3963</v>
      </c>
      <c r="D141" s="13">
        <v>3769</v>
      </c>
      <c r="E141" s="14">
        <v>5.1472539135049102E-2</v>
      </c>
    </row>
    <row r="142" spans="1:5" x14ac:dyDescent="0.3">
      <c r="A142" s="179"/>
      <c r="B142" s="12" t="s">
        <v>118</v>
      </c>
      <c r="C142" s="13">
        <v>3</v>
      </c>
      <c r="D142" s="13">
        <v>7</v>
      </c>
      <c r="E142" s="14">
        <v>-0.57142857142857095</v>
      </c>
    </row>
    <row r="143" spans="1:5" x14ac:dyDescent="0.3">
      <c r="A143" s="179"/>
      <c r="B143" s="12" t="s">
        <v>119</v>
      </c>
      <c r="C143" s="13">
        <v>323</v>
      </c>
      <c r="D143" s="13">
        <v>346</v>
      </c>
      <c r="E143" s="14">
        <v>-6.6473988439306395E-2</v>
      </c>
    </row>
    <row r="144" spans="1:5" x14ac:dyDescent="0.3">
      <c r="A144" s="179"/>
      <c r="B144" s="12" t="s">
        <v>120</v>
      </c>
      <c r="C144" s="13">
        <v>192</v>
      </c>
      <c r="D144" s="13">
        <v>271</v>
      </c>
      <c r="E144" s="14">
        <v>-0.29151291512915101</v>
      </c>
    </row>
    <row r="145" spans="1:5" x14ac:dyDescent="0.3">
      <c r="A145" s="179"/>
      <c r="B145" s="12" t="s">
        <v>121</v>
      </c>
      <c r="C145" s="13">
        <v>16</v>
      </c>
      <c r="D145" s="13">
        <v>16</v>
      </c>
      <c r="E145" s="14">
        <v>0</v>
      </c>
    </row>
    <row r="146" spans="1:5" x14ac:dyDescent="0.3">
      <c r="A146" s="179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3">
      <c r="A147" s="179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3">
      <c r="A148" s="179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9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9"/>
      <c r="B150" s="12" t="s">
        <v>126</v>
      </c>
      <c r="C150" s="13">
        <v>53</v>
      </c>
      <c r="D150" s="13">
        <v>44</v>
      </c>
      <c r="E150" s="14">
        <v>0.204545454545455</v>
      </c>
    </row>
    <row r="151" spans="1:5" x14ac:dyDescent="0.3">
      <c r="A151" s="179"/>
      <c r="B151" s="12" t="s">
        <v>127</v>
      </c>
      <c r="C151" s="13">
        <v>0</v>
      </c>
      <c r="D151" s="13">
        <v>31</v>
      </c>
      <c r="E151" s="14">
        <v>-1</v>
      </c>
    </row>
    <row r="152" spans="1:5" x14ac:dyDescent="0.3">
      <c r="A152" s="180"/>
      <c r="B152" s="12" t="s">
        <v>128</v>
      </c>
      <c r="C152" s="13">
        <v>35</v>
      </c>
      <c r="D152" s="13">
        <v>39</v>
      </c>
      <c r="E152" s="14">
        <v>-0.102564102564103</v>
      </c>
    </row>
    <row r="153" spans="1:5" x14ac:dyDescent="0.3">
      <c r="A153" s="178" t="s">
        <v>129</v>
      </c>
      <c r="B153" s="12" t="s">
        <v>111</v>
      </c>
      <c r="C153" s="13">
        <v>10259</v>
      </c>
      <c r="D153" s="13">
        <v>13024</v>
      </c>
      <c r="E153" s="14">
        <v>-0.21230036855036899</v>
      </c>
    </row>
    <row r="154" spans="1:5" x14ac:dyDescent="0.3">
      <c r="A154" s="179"/>
      <c r="B154" s="12" t="s">
        <v>112</v>
      </c>
      <c r="C154" s="13">
        <v>3270</v>
      </c>
      <c r="D154" s="13">
        <v>1134</v>
      </c>
      <c r="E154" s="14">
        <v>1.8835978835978799</v>
      </c>
    </row>
    <row r="155" spans="1:5" x14ac:dyDescent="0.3">
      <c r="A155" s="179"/>
      <c r="B155" s="12" t="s">
        <v>113</v>
      </c>
      <c r="C155" s="13">
        <v>60</v>
      </c>
      <c r="D155" s="13">
        <v>1352</v>
      </c>
      <c r="E155" s="14">
        <v>-0.95562130177514804</v>
      </c>
    </row>
    <row r="156" spans="1:5" x14ac:dyDescent="0.3">
      <c r="A156" s="179"/>
      <c r="B156" s="12" t="s">
        <v>114</v>
      </c>
      <c r="C156" s="13">
        <v>1741</v>
      </c>
      <c r="D156" s="13">
        <v>1984</v>
      </c>
      <c r="E156" s="14">
        <v>-0.12247983870967701</v>
      </c>
    </row>
    <row r="157" spans="1:5" x14ac:dyDescent="0.3">
      <c r="A157" s="179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9"/>
      <c r="B158" s="12" t="s">
        <v>116</v>
      </c>
      <c r="C158" s="13">
        <v>0</v>
      </c>
      <c r="D158" s="13">
        <v>0</v>
      </c>
      <c r="E158" s="14">
        <v>0</v>
      </c>
    </row>
    <row r="159" spans="1:5" x14ac:dyDescent="0.3">
      <c r="A159" s="179"/>
      <c r="B159" s="12" t="s">
        <v>117</v>
      </c>
      <c r="C159" s="13">
        <v>4063</v>
      </c>
      <c r="D159" s="13">
        <v>3769</v>
      </c>
      <c r="E159" s="14">
        <v>7.8004775802600207E-2</v>
      </c>
    </row>
    <row r="160" spans="1:5" x14ac:dyDescent="0.3">
      <c r="A160" s="179"/>
      <c r="B160" s="12" t="s">
        <v>118</v>
      </c>
      <c r="C160" s="13">
        <v>11</v>
      </c>
      <c r="D160" s="13">
        <v>31</v>
      </c>
      <c r="E160" s="14">
        <v>-0.64516129032258096</v>
      </c>
    </row>
    <row r="161" spans="1:5" x14ac:dyDescent="0.3">
      <c r="A161" s="179"/>
      <c r="B161" s="12" t="s">
        <v>119</v>
      </c>
      <c r="C161" s="13">
        <v>799</v>
      </c>
      <c r="D161" s="13">
        <v>931</v>
      </c>
      <c r="E161" s="14">
        <v>-0.14178302900107401</v>
      </c>
    </row>
    <row r="162" spans="1:5" x14ac:dyDescent="0.3">
      <c r="A162" s="179"/>
      <c r="B162" s="12" t="s">
        <v>120</v>
      </c>
      <c r="C162" s="13">
        <v>542</v>
      </c>
      <c r="D162" s="13">
        <v>3804</v>
      </c>
      <c r="E162" s="14">
        <v>-0.85751840168243998</v>
      </c>
    </row>
    <row r="163" spans="1:5" x14ac:dyDescent="0.3">
      <c r="A163" s="179"/>
      <c r="B163" s="12" t="s">
        <v>121</v>
      </c>
      <c r="C163" s="13">
        <v>35</v>
      </c>
      <c r="D163" s="13">
        <v>40</v>
      </c>
      <c r="E163" s="14">
        <v>-0.125</v>
      </c>
    </row>
    <row r="164" spans="1:5" x14ac:dyDescent="0.3">
      <c r="A164" s="179"/>
      <c r="B164" s="12" t="s">
        <v>122</v>
      </c>
      <c r="C164" s="13">
        <v>0</v>
      </c>
      <c r="D164" s="13">
        <v>0</v>
      </c>
      <c r="E164" s="14">
        <v>0</v>
      </c>
    </row>
    <row r="165" spans="1:5" x14ac:dyDescent="0.3">
      <c r="A165" s="179"/>
      <c r="B165" s="12" t="s">
        <v>123</v>
      </c>
      <c r="C165" s="13">
        <v>0</v>
      </c>
      <c r="D165" s="13">
        <v>0</v>
      </c>
      <c r="E165" s="14">
        <v>0</v>
      </c>
    </row>
    <row r="166" spans="1:5" x14ac:dyDescent="0.3">
      <c r="A166" s="179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9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9"/>
      <c r="B168" s="12" t="s">
        <v>126</v>
      </c>
      <c r="C168" s="13">
        <v>125</v>
      </c>
      <c r="D168" s="13">
        <v>119</v>
      </c>
      <c r="E168" s="14">
        <v>5.0420168067226899E-2</v>
      </c>
    </row>
    <row r="169" spans="1:5" x14ac:dyDescent="0.3">
      <c r="A169" s="179"/>
      <c r="B169" s="12" t="s">
        <v>127</v>
      </c>
      <c r="C169" s="13">
        <v>12</v>
      </c>
      <c r="D169" s="13">
        <v>31</v>
      </c>
      <c r="E169" s="14">
        <v>-0.61290322580645196</v>
      </c>
    </row>
    <row r="170" spans="1:5" x14ac:dyDescent="0.3">
      <c r="A170" s="180"/>
      <c r="B170" s="15" t="s">
        <v>128</v>
      </c>
      <c r="C170" s="16">
        <v>405</v>
      </c>
      <c r="D170" s="16">
        <v>40</v>
      </c>
      <c r="E170" s="17">
        <v>9.125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26193</v>
      </c>
      <c r="D173" s="13">
        <v>24994</v>
      </c>
      <c r="E173" s="14">
        <v>4.7971513163159202E-2</v>
      </c>
    </row>
    <row r="174" spans="1:5" ht="16.649999999999999" customHeight="1" x14ac:dyDescent="0.3">
      <c r="A174" s="11" t="s">
        <v>132</v>
      </c>
      <c r="B174" s="18"/>
      <c r="C174" s="13">
        <v>28164</v>
      </c>
      <c r="D174" s="13">
        <v>44000</v>
      </c>
      <c r="E174" s="14">
        <v>-0.35990909090909101</v>
      </c>
    </row>
    <row r="175" spans="1:5" ht="16.649999999999999" customHeight="1" x14ac:dyDescent="0.3">
      <c r="A175" s="11" t="s">
        <v>133</v>
      </c>
      <c r="B175" s="20"/>
      <c r="C175" s="16">
        <v>13334</v>
      </c>
      <c r="D175" s="16">
        <v>15985</v>
      </c>
      <c r="E175" s="17">
        <v>-0.16584297779168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5594</v>
      </c>
      <c r="D178" s="13">
        <v>4913</v>
      </c>
      <c r="E178" s="14">
        <v>0.138611846122532</v>
      </c>
    </row>
    <row r="179" spans="1:5" x14ac:dyDescent="0.3">
      <c r="A179" s="179"/>
      <c r="B179" s="12" t="s">
        <v>15</v>
      </c>
      <c r="C179" s="13">
        <v>1297</v>
      </c>
      <c r="D179" s="13">
        <v>916</v>
      </c>
      <c r="E179" s="14">
        <v>0.41593886462882101</v>
      </c>
    </row>
    <row r="180" spans="1:5" x14ac:dyDescent="0.3">
      <c r="A180" s="180"/>
      <c r="B180" s="12" t="s">
        <v>19</v>
      </c>
      <c r="C180" s="13">
        <v>1795</v>
      </c>
      <c r="D180" s="13">
        <v>2037</v>
      </c>
      <c r="E180" s="14">
        <v>-0.11880216003927301</v>
      </c>
    </row>
    <row r="181" spans="1:5" x14ac:dyDescent="0.3">
      <c r="A181" s="178" t="s">
        <v>137</v>
      </c>
      <c r="B181" s="12" t="s">
        <v>138</v>
      </c>
      <c r="C181" s="13">
        <v>3103</v>
      </c>
      <c r="D181" s="13">
        <v>2866</v>
      </c>
      <c r="E181" s="14">
        <v>8.2693649685973494E-2</v>
      </c>
    </row>
    <row r="182" spans="1:5" x14ac:dyDescent="0.3">
      <c r="A182" s="179"/>
      <c r="B182" s="12" t="s">
        <v>139</v>
      </c>
      <c r="C182" s="13">
        <v>1734</v>
      </c>
      <c r="D182" s="13">
        <v>1424</v>
      </c>
      <c r="E182" s="14">
        <v>0.21769662921348301</v>
      </c>
    </row>
    <row r="183" spans="1:5" x14ac:dyDescent="0.3">
      <c r="A183" s="180"/>
      <c r="B183" s="12" t="s">
        <v>140</v>
      </c>
      <c r="C183" s="13">
        <v>32</v>
      </c>
      <c r="D183" s="13">
        <v>24</v>
      </c>
      <c r="E183" s="14">
        <v>0.33333333333333298</v>
      </c>
    </row>
    <row r="184" spans="1:5" ht="16.649999999999999" customHeight="1" x14ac:dyDescent="0.3">
      <c r="A184" s="11" t="s">
        <v>141</v>
      </c>
      <c r="B184" s="18"/>
      <c r="C184" s="13">
        <v>1690</v>
      </c>
      <c r="D184" s="13">
        <v>1092</v>
      </c>
      <c r="E184" s="14">
        <v>0.547619047619048</v>
      </c>
    </row>
    <row r="185" spans="1:5" x14ac:dyDescent="0.3">
      <c r="A185" s="178" t="s">
        <v>142</v>
      </c>
      <c r="B185" s="12" t="s">
        <v>143</v>
      </c>
      <c r="C185" s="13">
        <v>8322</v>
      </c>
      <c r="D185" s="13">
        <v>4958</v>
      </c>
      <c r="E185" s="14">
        <v>0.67849939491730504</v>
      </c>
    </row>
    <row r="186" spans="1:5" x14ac:dyDescent="0.3">
      <c r="A186" s="180"/>
      <c r="B186" s="12" t="s">
        <v>144</v>
      </c>
      <c r="C186" s="13">
        <v>11340</v>
      </c>
      <c r="D186" s="13">
        <v>9148</v>
      </c>
      <c r="E186" s="14">
        <v>0.23961521644075201</v>
      </c>
    </row>
    <row r="187" spans="1:5" x14ac:dyDescent="0.3">
      <c r="A187" s="178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0"/>
      <c r="B188" s="12" t="s">
        <v>147</v>
      </c>
      <c r="C188" s="13">
        <v>81</v>
      </c>
      <c r="D188" s="13">
        <v>78</v>
      </c>
      <c r="E188" s="14">
        <v>3.8461538461538498E-2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9049</v>
      </c>
      <c r="D189" s="13">
        <v>7570</v>
      </c>
      <c r="E189" s="14">
        <v>0.19537648612945799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300</v>
      </c>
      <c r="E190" s="17">
        <v>-1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582</v>
      </c>
      <c r="D193" s="13">
        <v>836</v>
      </c>
      <c r="E193" s="14">
        <v>-0.303827751196172</v>
      </c>
    </row>
    <row r="194" spans="1:5" x14ac:dyDescent="0.3">
      <c r="A194" s="178" t="s">
        <v>153</v>
      </c>
      <c r="B194" s="12" t="s">
        <v>154</v>
      </c>
      <c r="C194" s="13">
        <v>158</v>
      </c>
      <c r="D194" s="13">
        <v>147</v>
      </c>
      <c r="E194" s="14">
        <v>7.4829931972789102E-2</v>
      </c>
    </row>
    <row r="195" spans="1:5" x14ac:dyDescent="0.3">
      <c r="A195" s="179"/>
      <c r="B195" s="12" t="s">
        <v>155</v>
      </c>
      <c r="C195" s="13">
        <v>59</v>
      </c>
      <c r="D195" s="13">
        <v>71</v>
      </c>
      <c r="E195" s="14">
        <v>-0.169014084507042</v>
      </c>
    </row>
    <row r="196" spans="1:5" x14ac:dyDescent="0.3">
      <c r="A196" s="180"/>
      <c r="B196" s="12" t="s">
        <v>156</v>
      </c>
      <c r="C196" s="13">
        <v>32</v>
      </c>
      <c r="D196" s="13">
        <v>43</v>
      </c>
      <c r="E196" s="14">
        <v>-0.25581395348837199</v>
      </c>
    </row>
    <row r="197" spans="1:5" ht="16.649999999999999" customHeight="1" x14ac:dyDescent="0.3">
      <c r="A197" s="11" t="s">
        <v>157</v>
      </c>
      <c r="B197" s="18"/>
      <c r="C197" s="13">
        <v>5</v>
      </c>
      <c r="D197" s="13">
        <v>18</v>
      </c>
      <c r="E197" s="14">
        <v>-0.72222222222222199</v>
      </c>
    </row>
    <row r="198" spans="1:5" ht="16.649999999999999" customHeight="1" x14ac:dyDescent="0.3">
      <c r="A198" s="11" t="s">
        <v>158</v>
      </c>
      <c r="B198" s="18"/>
      <c r="C198" s="13">
        <v>7</v>
      </c>
      <c r="D198" s="13">
        <v>29</v>
      </c>
      <c r="E198" s="14">
        <v>-0.75862068965517204</v>
      </c>
    </row>
    <row r="199" spans="1:5" ht="16.649999999999999" customHeight="1" x14ac:dyDescent="0.3">
      <c r="A199" s="11" t="s">
        <v>104</v>
      </c>
      <c r="B199" s="20"/>
      <c r="C199" s="16">
        <v>907</v>
      </c>
      <c r="D199" s="16">
        <v>699</v>
      </c>
      <c r="E199" s="17">
        <v>0.29756795422031501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725</v>
      </c>
      <c r="D202" s="13">
        <v>664</v>
      </c>
      <c r="E202" s="14">
        <v>9.1867469879518104E-2</v>
      </c>
    </row>
    <row r="203" spans="1:5" x14ac:dyDescent="0.3">
      <c r="A203" s="178" t="s">
        <v>63</v>
      </c>
      <c r="B203" s="12" t="s">
        <v>161</v>
      </c>
      <c r="C203" s="13">
        <v>108</v>
      </c>
      <c r="D203" s="13">
        <v>85</v>
      </c>
      <c r="E203" s="14">
        <v>0.27058823529411802</v>
      </c>
    </row>
    <row r="204" spans="1:5" x14ac:dyDescent="0.3">
      <c r="A204" s="180"/>
      <c r="B204" s="12" t="s">
        <v>104</v>
      </c>
      <c r="C204" s="13">
        <v>1508</v>
      </c>
      <c r="D204" s="13">
        <v>1228</v>
      </c>
      <c r="E204" s="14">
        <v>0.22801302931596101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8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22</v>
      </c>
      <c r="D206" s="13">
        <v>8</v>
      </c>
      <c r="E206" s="14">
        <v>1.75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3</v>
      </c>
      <c r="D210" s="13">
        <v>3</v>
      </c>
      <c r="E210" s="14">
        <v>0</v>
      </c>
    </row>
    <row r="211" spans="1:5" x14ac:dyDescent="0.3">
      <c r="A211" s="180"/>
      <c r="B211" s="12" t="s">
        <v>168</v>
      </c>
      <c r="C211" s="13">
        <v>339</v>
      </c>
      <c r="D211" s="13">
        <v>389</v>
      </c>
      <c r="E211" s="14">
        <v>-0.12853470437018</v>
      </c>
    </row>
    <row r="212" spans="1:5" ht="16.649999999999999" customHeight="1" x14ac:dyDescent="0.3">
      <c r="A212" s="11" t="s">
        <v>169</v>
      </c>
      <c r="B212" s="18"/>
      <c r="C212" s="13">
        <v>3</v>
      </c>
      <c r="D212" s="13">
        <v>344</v>
      </c>
      <c r="E212" s="14">
        <v>-0.99127906976744196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42</v>
      </c>
      <c r="D221" s="13">
        <v>28</v>
      </c>
      <c r="E221" s="23">
        <v>4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98</v>
      </c>
      <c r="D223" s="13">
        <v>145</v>
      </c>
      <c r="E223" s="23">
        <v>49</v>
      </c>
    </row>
    <row r="224" spans="1:5" x14ac:dyDescent="0.3">
      <c r="A224" s="179"/>
      <c r="B224" s="12" t="s">
        <v>181</v>
      </c>
      <c r="C224" s="13">
        <v>231</v>
      </c>
      <c r="D224" s="13">
        <v>243</v>
      </c>
      <c r="E224" s="23">
        <v>0</v>
      </c>
    </row>
    <row r="225" spans="1:5" x14ac:dyDescent="0.3">
      <c r="A225" s="179"/>
      <c r="B225" s="12" t="s">
        <v>182</v>
      </c>
      <c r="C225" s="13">
        <v>2812</v>
      </c>
      <c r="D225" s="13">
        <v>4219</v>
      </c>
      <c r="E225" s="23">
        <v>1761</v>
      </c>
    </row>
    <row r="226" spans="1:5" x14ac:dyDescent="0.3">
      <c r="A226" s="179"/>
      <c r="B226" s="12" t="s">
        <v>183</v>
      </c>
      <c r="C226" s="13">
        <v>4272</v>
      </c>
      <c r="D226" s="13">
        <v>4422</v>
      </c>
      <c r="E226" s="23">
        <v>16</v>
      </c>
    </row>
    <row r="227" spans="1:5" x14ac:dyDescent="0.3">
      <c r="A227" s="179"/>
      <c r="B227" s="12" t="s">
        <v>184</v>
      </c>
      <c r="C227" s="13">
        <v>2861</v>
      </c>
      <c r="D227" s="13">
        <v>3834</v>
      </c>
      <c r="E227" s="23">
        <v>1747</v>
      </c>
    </row>
    <row r="228" spans="1:5" x14ac:dyDescent="0.3">
      <c r="A228" s="179"/>
      <c r="B228" s="12" t="s">
        <v>185</v>
      </c>
      <c r="C228" s="13">
        <v>1358</v>
      </c>
      <c r="D228" s="13">
        <v>1454</v>
      </c>
      <c r="E228" s="23">
        <v>0</v>
      </c>
    </row>
    <row r="229" spans="1:5" x14ac:dyDescent="0.3">
      <c r="A229" s="179"/>
      <c r="B229" s="12" t="s">
        <v>186</v>
      </c>
      <c r="C229" s="13">
        <v>14</v>
      </c>
      <c r="D229" s="13">
        <v>20</v>
      </c>
      <c r="E229" s="23">
        <v>11</v>
      </c>
    </row>
    <row r="230" spans="1:5" x14ac:dyDescent="0.3">
      <c r="A230" s="179"/>
      <c r="B230" s="12" t="s">
        <v>187</v>
      </c>
      <c r="C230" s="13">
        <v>2130</v>
      </c>
      <c r="D230" s="13">
        <v>403</v>
      </c>
      <c r="E230" s="23">
        <v>1401</v>
      </c>
    </row>
    <row r="231" spans="1:5" x14ac:dyDescent="0.3">
      <c r="A231" s="179"/>
      <c r="B231" s="12" t="s">
        <v>188</v>
      </c>
      <c r="C231" s="13">
        <v>2864</v>
      </c>
      <c r="D231" s="13">
        <v>4408</v>
      </c>
      <c r="E231" s="23">
        <v>1984</v>
      </c>
    </row>
    <row r="232" spans="1:5" x14ac:dyDescent="0.3">
      <c r="A232" s="179"/>
      <c r="B232" s="12" t="s">
        <v>189</v>
      </c>
      <c r="C232" s="13">
        <v>546</v>
      </c>
      <c r="D232" s="13">
        <v>584</v>
      </c>
      <c r="E232" s="23">
        <v>15</v>
      </c>
    </row>
    <row r="233" spans="1:5" x14ac:dyDescent="0.3">
      <c r="A233" s="179"/>
      <c r="B233" s="12" t="s">
        <v>190</v>
      </c>
      <c r="C233" s="13">
        <v>11</v>
      </c>
      <c r="D233" s="13">
        <v>12</v>
      </c>
      <c r="E233" s="23">
        <v>1</v>
      </c>
    </row>
    <row r="234" spans="1:5" x14ac:dyDescent="0.3">
      <c r="A234" s="179"/>
      <c r="B234" s="12" t="s">
        <v>191</v>
      </c>
      <c r="C234" s="13">
        <v>478</v>
      </c>
      <c r="D234" s="13">
        <v>526</v>
      </c>
      <c r="E234" s="23">
        <v>58</v>
      </c>
    </row>
    <row r="235" spans="1:5" x14ac:dyDescent="0.3">
      <c r="A235" s="180"/>
      <c r="B235" s="12" t="s">
        <v>192</v>
      </c>
      <c r="C235" s="13">
        <v>6</v>
      </c>
      <c r="D235" s="13">
        <v>7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17723</v>
      </c>
      <c r="D236" s="24">
        <v>20305</v>
      </c>
      <c r="E236" s="25">
        <v>7047</v>
      </c>
    </row>
    <row r="237" spans="1:5" x14ac:dyDescent="0.3">
      <c r="A237" s="178" t="s">
        <v>194</v>
      </c>
      <c r="B237" s="12" t="s">
        <v>195</v>
      </c>
      <c r="C237" s="13">
        <v>11</v>
      </c>
      <c r="D237" s="13">
        <v>4</v>
      </c>
      <c r="E237" s="23">
        <v>3</v>
      </c>
    </row>
    <row r="238" spans="1:5" x14ac:dyDescent="0.3">
      <c r="A238" s="179"/>
      <c r="B238" s="12" t="s">
        <v>196</v>
      </c>
      <c r="C238" s="13">
        <v>160</v>
      </c>
      <c r="D238" s="13">
        <v>310</v>
      </c>
      <c r="E238" s="23">
        <v>107</v>
      </c>
    </row>
    <row r="239" spans="1:5" x14ac:dyDescent="0.3">
      <c r="A239" s="180"/>
      <c r="B239" s="12" t="s">
        <v>197</v>
      </c>
      <c r="C239" s="13">
        <v>49</v>
      </c>
      <c r="D239" s="13">
        <v>58</v>
      </c>
      <c r="E239" s="23">
        <v>4</v>
      </c>
    </row>
    <row r="240" spans="1:5" ht="16.649999999999999" customHeight="1" x14ac:dyDescent="0.3">
      <c r="A240" s="181" t="s">
        <v>193</v>
      </c>
      <c r="B240" s="182"/>
      <c r="C240" s="24">
        <v>220</v>
      </c>
      <c r="D240" s="24">
        <v>372</v>
      </c>
      <c r="E240" s="25">
        <v>114</v>
      </c>
    </row>
    <row r="241" spans="1:5" x14ac:dyDescent="0.3">
      <c r="A241" s="178" t="s">
        <v>198</v>
      </c>
      <c r="B241" s="12" t="s">
        <v>199</v>
      </c>
      <c r="C241" s="13">
        <v>2</v>
      </c>
      <c r="D241" s="13">
        <v>1</v>
      </c>
      <c r="E241" s="23">
        <v>0</v>
      </c>
    </row>
    <row r="242" spans="1:5" x14ac:dyDescent="0.3">
      <c r="A242" s="179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9"/>
      <c r="B243" s="12" t="s">
        <v>201</v>
      </c>
      <c r="C243" s="13">
        <v>2</v>
      </c>
      <c r="D243" s="13">
        <v>1</v>
      </c>
      <c r="E243" s="23">
        <v>0</v>
      </c>
    </row>
    <row r="244" spans="1:5" x14ac:dyDescent="0.3">
      <c r="A244" s="179"/>
      <c r="B244" s="12" t="s">
        <v>202</v>
      </c>
      <c r="C244" s="13">
        <v>1</v>
      </c>
      <c r="D244" s="13">
        <v>1</v>
      </c>
      <c r="E244" s="23">
        <v>0</v>
      </c>
    </row>
    <row r="245" spans="1:5" x14ac:dyDescent="0.3">
      <c r="A245" s="179"/>
      <c r="B245" s="12" t="s">
        <v>203</v>
      </c>
      <c r="C245" s="13">
        <v>16</v>
      </c>
      <c r="D245" s="13">
        <v>76</v>
      </c>
      <c r="E245" s="23">
        <v>0</v>
      </c>
    </row>
    <row r="246" spans="1:5" x14ac:dyDescent="0.3">
      <c r="A246" s="179"/>
      <c r="B246" s="12" t="s">
        <v>204</v>
      </c>
      <c r="C246" s="13">
        <v>91</v>
      </c>
      <c r="D246" s="13">
        <v>113</v>
      </c>
      <c r="E246" s="23">
        <v>10</v>
      </c>
    </row>
    <row r="247" spans="1:5" x14ac:dyDescent="0.3">
      <c r="A247" s="179"/>
      <c r="B247" s="12" t="s">
        <v>205</v>
      </c>
      <c r="C247" s="13">
        <v>2</v>
      </c>
      <c r="D247" s="13">
        <v>2</v>
      </c>
      <c r="E247" s="23">
        <v>0</v>
      </c>
    </row>
    <row r="248" spans="1:5" x14ac:dyDescent="0.3">
      <c r="A248" s="179"/>
      <c r="B248" s="12" t="s">
        <v>206</v>
      </c>
      <c r="C248" s="13">
        <v>3</v>
      </c>
      <c r="D248" s="13">
        <v>2</v>
      </c>
      <c r="E248" s="23">
        <v>1</v>
      </c>
    </row>
    <row r="249" spans="1:5" x14ac:dyDescent="0.3">
      <c r="A249" s="179"/>
      <c r="B249" s="12" t="s">
        <v>207</v>
      </c>
      <c r="C249" s="13">
        <v>319</v>
      </c>
      <c r="D249" s="13">
        <v>540</v>
      </c>
      <c r="E249" s="23">
        <v>66</v>
      </c>
    </row>
    <row r="250" spans="1:5" x14ac:dyDescent="0.3">
      <c r="A250" s="179"/>
      <c r="B250" s="12" t="s">
        <v>208</v>
      </c>
      <c r="C250" s="13">
        <v>370</v>
      </c>
      <c r="D250" s="13">
        <v>275</v>
      </c>
      <c r="E250" s="23">
        <v>151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110</v>
      </c>
      <c r="D252" s="13">
        <v>106</v>
      </c>
      <c r="E252" s="23">
        <v>34</v>
      </c>
    </row>
    <row r="253" spans="1:5" x14ac:dyDescent="0.3">
      <c r="A253" s="179"/>
      <c r="B253" s="12" t="s">
        <v>211</v>
      </c>
      <c r="C253" s="13">
        <v>88</v>
      </c>
      <c r="D253" s="13">
        <v>1287</v>
      </c>
      <c r="E253" s="23">
        <v>25</v>
      </c>
    </row>
    <row r="254" spans="1:5" x14ac:dyDescent="0.3">
      <c r="A254" s="179"/>
      <c r="B254" s="12" t="s">
        <v>212</v>
      </c>
      <c r="C254" s="13">
        <v>2</v>
      </c>
      <c r="D254" s="13">
        <v>2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15</v>
      </c>
      <c r="D256" s="13">
        <v>13</v>
      </c>
      <c r="E256" s="23">
        <v>6</v>
      </c>
    </row>
    <row r="257" spans="1:5" x14ac:dyDescent="0.3">
      <c r="A257" s="179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79"/>
      <c r="B261" s="12" t="s">
        <v>219</v>
      </c>
      <c r="C261" s="13">
        <v>12</v>
      </c>
      <c r="D261" s="13">
        <v>7</v>
      </c>
      <c r="E261" s="23">
        <v>3</v>
      </c>
    </row>
    <row r="262" spans="1:5" x14ac:dyDescent="0.3">
      <c r="A262" s="179"/>
      <c r="B262" s="12" t="s">
        <v>220</v>
      </c>
      <c r="C262" s="13">
        <v>3</v>
      </c>
      <c r="D262" s="13">
        <v>1</v>
      </c>
      <c r="E262" s="23">
        <v>1</v>
      </c>
    </row>
    <row r="263" spans="1:5" x14ac:dyDescent="0.3">
      <c r="A263" s="179"/>
      <c r="B263" s="12" t="s">
        <v>221</v>
      </c>
      <c r="C263" s="13">
        <v>1</v>
      </c>
      <c r="D263" s="13">
        <v>2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546</v>
      </c>
      <c r="D265" s="13">
        <v>339</v>
      </c>
      <c r="E265" s="23">
        <v>230</v>
      </c>
    </row>
    <row r="266" spans="1:5" x14ac:dyDescent="0.3">
      <c r="A266" s="179"/>
      <c r="B266" s="12" t="s">
        <v>224</v>
      </c>
      <c r="C266" s="13">
        <v>41</v>
      </c>
      <c r="D266" s="13">
        <v>140</v>
      </c>
      <c r="E266" s="23">
        <v>39</v>
      </c>
    </row>
    <row r="267" spans="1:5" x14ac:dyDescent="0.3">
      <c r="A267" s="179"/>
      <c r="B267" s="12" t="s">
        <v>225</v>
      </c>
      <c r="C267" s="13">
        <v>0</v>
      </c>
      <c r="D267" s="13">
        <v>0</v>
      </c>
      <c r="E267" s="23">
        <v>0</v>
      </c>
    </row>
    <row r="268" spans="1:5" x14ac:dyDescent="0.3">
      <c r="A268" s="179"/>
      <c r="B268" s="12" t="s">
        <v>226</v>
      </c>
      <c r="C268" s="13">
        <v>288</v>
      </c>
      <c r="D268" s="13">
        <v>165</v>
      </c>
      <c r="E268" s="23">
        <v>148</v>
      </c>
    </row>
    <row r="269" spans="1:5" x14ac:dyDescent="0.3">
      <c r="A269" s="179"/>
      <c r="B269" s="12" t="s">
        <v>227</v>
      </c>
      <c r="C269" s="13">
        <v>16</v>
      </c>
      <c r="D269" s="13">
        <v>28</v>
      </c>
      <c r="E269" s="23">
        <v>31</v>
      </c>
    </row>
    <row r="270" spans="1:5" x14ac:dyDescent="0.3">
      <c r="A270" s="179"/>
      <c r="B270" s="12" t="s">
        <v>228</v>
      </c>
      <c r="C270" s="13">
        <v>63</v>
      </c>
      <c r="D270" s="13">
        <v>81</v>
      </c>
      <c r="E270" s="23">
        <v>31</v>
      </c>
    </row>
    <row r="271" spans="1:5" x14ac:dyDescent="0.3">
      <c r="A271" s="179"/>
      <c r="B271" s="12" t="s">
        <v>229</v>
      </c>
      <c r="C271" s="13">
        <v>3</v>
      </c>
      <c r="D271" s="13">
        <v>3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3</v>
      </c>
      <c r="D274" s="13">
        <v>3</v>
      </c>
      <c r="E274" s="23">
        <v>2</v>
      </c>
    </row>
    <row r="275" spans="1:5" x14ac:dyDescent="0.3">
      <c r="A275" s="179"/>
      <c r="B275" s="12" t="s">
        <v>233</v>
      </c>
      <c r="C275" s="13">
        <v>4</v>
      </c>
      <c r="D275" s="13">
        <v>1</v>
      </c>
      <c r="E275" s="23">
        <v>0</v>
      </c>
    </row>
    <row r="276" spans="1:5" x14ac:dyDescent="0.3">
      <c r="A276" s="180"/>
      <c r="B276" s="12" t="s">
        <v>234</v>
      </c>
      <c r="C276" s="13">
        <v>17</v>
      </c>
      <c r="D276" s="13">
        <v>15</v>
      </c>
      <c r="E276" s="23">
        <v>0</v>
      </c>
    </row>
    <row r="277" spans="1:5" ht="16.649999999999999" customHeight="1" x14ac:dyDescent="0.3">
      <c r="A277" s="181" t="s">
        <v>193</v>
      </c>
      <c r="B277" s="182"/>
      <c r="C277" s="24">
        <v>2018</v>
      </c>
      <c r="D277" s="24">
        <v>3204</v>
      </c>
      <c r="E277" s="25">
        <v>778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182</v>
      </c>
      <c r="D278" s="13">
        <v>282</v>
      </c>
      <c r="E278" s="23">
        <v>172</v>
      </c>
    </row>
    <row r="279" spans="1:5" ht="16.649999999999999" customHeight="1" x14ac:dyDescent="0.3">
      <c r="A279" s="181" t="s">
        <v>193</v>
      </c>
      <c r="B279" s="182"/>
      <c r="C279" s="24">
        <v>182</v>
      </c>
      <c r="D279" s="24">
        <v>282</v>
      </c>
      <c r="E279" s="25">
        <v>172</v>
      </c>
    </row>
    <row r="280" spans="1:5" x14ac:dyDescent="0.3">
      <c r="A280" s="178" t="s">
        <v>236</v>
      </c>
      <c r="B280" s="12" t="s">
        <v>237</v>
      </c>
      <c r="C280" s="13">
        <v>82</v>
      </c>
      <c r="D280" s="13">
        <v>109</v>
      </c>
      <c r="E280" s="23">
        <v>8</v>
      </c>
    </row>
    <row r="281" spans="1:5" x14ac:dyDescent="0.3">
      <c r="A281" s="179"/>
      <c r="B281" s="12" t="s">
        <v>238</v>
      </c>
      <c r="C281" s="13">
        <v>56</v>
      </c>
      <c r="D281" s="13">
        <v>184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9"/>
      <c r="B283" s="12" t="s">
        <v>240</v>
      </c>
      <c r="C283" s="13">
        <v>72</v>
      </c>
      <c r="D283" s="13">
        <v>81</v>
      </c>
      <c r="E283" s="23">
        <v>6</v>
      </c>
    </row>
    <row r="284" spans="1:5" x14ac:dyDescent="0.3">
      <c r="A284" s="179"/>
      <c r="B284" s="12" t="s">
        <v>241</v>
      </c>
      <c r="C284" s="13">
        <v>3</v>
      </c>
      <c r="D284" s="13">
        <v>13</v>
      </c>
      <c r="E284" s="23">
        <v>1</v>
      </c>
    </row>
    <row r="285" spans="1:5" x14ac:dyDescent="0.3">
      <c r="A285" s="179"/>
      <c r="B285" s="12" t="s">
        <v>242</v>
      </c>
      <c r="C285" s="13">
        <v>3</v>
      </c>
      <c r="D285" s="13">
        <v>9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1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10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216</v>
      </c>
      <c r="D289" s="24">
        <v>407</v>
      </c>
      <c r="E289" s="25">
        <v>15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4</v>
      </c>
      <c r="D291" s="13">
        <v>6</v>
      </c>
      <c r="E291" s="23">
        <v>0</v>
      </c>
    </row>
    <row r="292" spans="1:5" x14ac:dyDescent="0.3">
      <c r="A292" s="180"/>
      <c r="B292" s="12" t="s">
        <v>249</v>
      </c>
      <c r="C292" s="13">
        <v>2</v>
      </c>
      <c r="D292" s="13">
        <v>2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6</v>
      </c>
      <c r="D293" s="24">
        <v>8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4</v>
      </c>
      <c r="D294" s="13">
        <v>3</v>
      </c>
      <c r="E294" s="23">
        <v>0</v>
      </c>
    </row>
    <row r="295" spans="1:5" x14ac:dyDescent="0.3">
      <c r="A295" s="179"/>
      <c r="B295" s="12" t="s">
        <v>252</v>
      </c>
      <c r="C295" s="13">
        <v>2</v>
      </c>
      <c r="D295" s="13">
        <v>0</v>
      </c>
      <c r="E295" s="23">
        <v>0</v>
      </c>
    </row>
    <row r="296" spans="1:5" x14ac:dyDescent="0.3">
      <c r="A296" s="179"/>
      <c r="B296" s="12" t="s">
        <v>253</v>
      </c>
      <c r="C296" s="13">
        <v>4</v>
      </c>
      <c r="D296" s="13">
        <v>1</v>
      </c>
      <c r="E296" s="23">
        <v>0</v>
      </c>
    </row>
    <row r="297" spans="1:5" x14ac:dyDescent="0.3">
      <c r="A297" s="179"/>
      <c r="B297" s="12" t="s">
        <v>254</v>
      </c>
      <c r="C297" s="13">
        <v>7</v>
      </c>
      <c r="D297" s="13">
        <v>5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5</v>
      </c>
      <c r="E298" s="23">
        <v>0</v>
      </c>
    </row>
    <row r="299" spans="1:5" x14ac:dyDescent="0.3">
      <c r="A299" s="179"/>
      <c r="B299" s="12" t="s">
        <v>256</v>
      </c>
      <c r="C299" s="13">
        <v>0</v>
      </c>
      <c r="D299" s="13">
        <v>4</v>
      </c>
      <c r="E299" s="23">
        <v>0</v>
      </c>
    </row>
    <row r="300" spans="1:5" x14ac:dyDescent="0.3">
      <c r="A300" s="179"/>
      <c r="B300" s="12" t="s">
        <v>257</v>
      </c>
      <c r="C300" s="13">
        <v>1</v>
      </c>
      <c r="D300" s="13">
        <v>9</v>
      </c>
      <c r="E300" s="23">
        <v>0</v>
      </c>
    </row>
    <row r="301" spans="1:5" x14ac:dyDescent="0.3">
      <c r="A301" s="179"/>
      <c r="B301" s="12" t="s">
        <v>258</v>
      </c>
      <c r="C301" s="13">
        <v>3</v>
      </c>
      <c r="D301" s="13">
        <v>2</v>
      </c>
      <c r="E301" s="23">
        <v>1</v>
      </c>
    </row>
    <row r="302" spans="1:5" x14ac:dyDescent="0.3">
      <c r="A302" s="179"/>
      <c r="B302" s="12" t="s">
        <v>259</v>
      </c>
      <c r="C302" s="13">
        <v>2</v>
      </c>
      <c r="D302" s="13">
        <v>1</v>
      </c>
      <c r="E302" s="23">
        <v>0</v>
      </c>
    </row>
    <row r="303" spans="1:5" x14ac:dyDescent="0.3">
      <c r="A303" s="179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82</v>
      </c>
      <c r="D304" s="13">
        <v>270</v>
      </c>
      <c r="E304" s="23">
        <v>0</v>
      </c>
    </row>
    <row r="305" spans="1:5" x14ac:dyDescent="0.3">
      <c r="A305" s="179"/>
      <c r="B305" s="12" t="s">
        <v>262</v>
      </c>
      <c r="C305" s="13">
        <v>1</v>
      </c>
      <c r="D305" s="13">
        <v>2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106</v>
      </c>
      <c r="D307" s="24">
        <v>302</v>
      </c>
      <c r="E307" s="25">
        <v>1</v>
      </c>
    </row>
    <row r="308" spans="1:5" x14ac:dyDescent="0.3">
      <c r="A308" s="178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9"/>
      <c r="B309" s="12" t="s">
        <v>265</v>
      </c>
      <c r="C309" s="13">
        <v>0</v>
      </c>
      <c r="D309" s="13">
        <v>3</v>
      </c>
      <c r="E309" s="23">
        <v>0</v>
      </c>
    </row>
    <row r="310" spans="1:5" x14ac:dyDescent="0.3">
      <c r="A310" s="180"/>
      <c r="B310" s="12" t="s">
        <v>266</v>
      </c>
      <c r="C310" s="13">
        <v>732</v>
      </c>
      <c r="D310" s="13">
        <v>761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732</v>
      </c>
      <c r="D311" s="24">
        <v>764</v>
      </c>
      <c r="E311" s="25">
        <v>0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4520</v>
      </c>
      <c r="D313" s="13">
        <v>5815</v>
      </c>
      <c r="E313" s="23">
        <v>0</v>
      </c>
    </row>
    <row r="314" spans="1:5" x14ac:dyDescent="0.3">
      <c r="A314" s="180"/>
      <c r="B314" s="12" t="s">
        <v>270</v>
      </c>
      <c r="C314" s="13">
        <v>224</v>
      </c>
      <c r="D314" s="13">
        <v>618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4744</v>
      </c>
      <c r="D315" s="24">
        <v>6433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69</v>
      </c>
      <c r="D317" s="13">
        <v>25</v>
      </c>
      <c r="E317" s="23">
        <v>0</v>
      </c>
    </row>
    <row r="318" spans="1:5" x14ac:dyDescent="0.3">
      <c r="A318" s="179"/>
      <c r="B318" s="12" t="s">
        <v>274</v>
      </c>
      <c r="C318" s="13">
        <v>52</v>
      </c>
      <c r="D318" s="13">
        <v>34</v>
      </c>
      <c r="E318" s="23">
        <v>0</v>
      </c>
    </row>
    <row r="319" spans="1:5" x14ac:dyDescent="0.3">
      <c r="A319" s="179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9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10</v>
      </c>
      <c r="D322" s="13">
        <v>1</v>
      </c>
      <c r="E322" s="23">
        <v>0</v>
      </c>
    </row>
    <row r="323" spans="1:5" x14ac:dyDescent="0.3">
      <c r="A323" s="179"/>
      <c r="B323" s="12" t="s">
        <v>278</v>
      </c>
      <c r="C323" s="13">
        <v>245</v>
      </c>
      <c r="D323" s="13">
        <v>499</v>
      </c>
      <c r="E323" s="23">
        <v>0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376</v>
      </c>
      <c r="D329" s="24">
        <v>559</v>
      </c>
      <c r="E329" s="25">
        <v>0</v>
      </c>
    </row>
    <row r="330" spans="1:5" x14ac:dyDescent="0.3">
      <c r="A330" s="178" t="s">
        <v>284</v>
      </c>
      <c r="B330" s="12" t="s">
        <v>285</v>
      </c>
      <c r="C330" s="13">
        <v>9</v>
      </c>
      <c r="D330" s="13">
        <v>13</v>
      </c>
      <c r="E330" s="23">
        <v>0</v>
      </c>
    </row>
    <row r="331" spans="1:5" x14ac:dyDescent="0.3">
      <c r="A331" s="179"/>
      <c r="B331" s="12" t="s">
        <v>286</v>
      </c>
      <c r="C331" s="13">
        <v>29</v>
      </c>
      <c r="D331" s="13">
        <v>38</v>
      </c>
      <c r="E331" s="23">
        <v>1</v>
      </c>
    </row>
    <row r="332" spans="1:5" x14ac:dyDescent="0.3">
      <c r="A332" s="179"/>
      <c r="B332" s="12" t="s">
        <v>287</v>
      </c>
      <c r="C332" s="13">
        <v>2</v>
      </c>
      <c r="D332" s="13">
        <v>3</v>
      </c>
      <c r="E332" s="23">
        <v>0</v>
      </c>
    </row>
    <row r="333" spans="1:5" x14ac:dyDescent="0.3">
      <c r="A333" s="179"/>
      <c r="B333" s="12" t="s">
        <v>288</v>
      </c>
      <c r="C333" s="13">
        <v>233</v>
      </c>
      <c r="D333" s="13">
        <v>228</v>
      </c>
      <c r="E333" s="23">
        <v>40</v>
      </c>
    </row>
    <row r="334" spans="1:5" x14ac:dyDescent="0.3">
      <c r="A334" s="179"/>
      <c r="B334" s="12" t="s">
        <v>289</v>
      </c>
      <c r="C334" s="13">
        <v>279</v>
      </c>
      <c r="D334" s="13">
        <v>496</v>
      </c>
      <c r="E334" s="23">
        <v>0</v>
      </c>
    </row>
    <row r="335" spans="1:5" x14ac:dyDescent="0.3">
      <c r="A335" s="179"/>
      <c r="B335" s="12" t="s">
        <v>290</v>
      </c>
      <c r="C335" s="13">
        <v>66</v>
      </c>
      <c r="D335" s="13">
        <v>56</v>
      </c>
      <c r="E335" s="23">
        <v>2</v>
      </c>
    </row>
    <row r="336" spans="1:5" x14ac:dyDescent="0.3">
      <c r="A336" s="179"/>
      <c r="B336" s="12" t="s">
        <v>291</v>
      </c>
      <c r="C336" s="13">
        <v>64</v>
      </c>
      <c r="D336" s="13">
        <v>47</v>
      </c>
      <c r="E336" s="23">
        <v>7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9"/>
      <c r="B339" s="12" t="s">
        <v>294</v>
      </c>
      <c r="C339" s="13">
        <v>2</v>
      </c>
      <c r="D339" s="13">
        <v>0</v>
      </c>
      <c r="E339" s="23">
        <v>2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1</v>
      </c>
      <c r="D342" s="13">
        <v>1</v>
      </c>
      <c r="E342" s="23">
        <v>0</v>
      </c>
    </row>
    <row r="343" spans="1:5" x14ac:dyDescent="0.3">
      <c r="A343" s="179"/>
      <c r="B343" s="12" t="s">
        <v>298</v>
      </c>
      <c r="C343" s="13">
        <v>1</v>
      </c>
      <c r="D343" s="13">
        <v>1</v>
      </c>
      <c r="E343" s="23">
        <v>0</v>
      </c>
    </row>
    <row r="344" spans="1:5" x14ac:dyDescent="0.3">
      <c r="A344" s="179"/>
      <c r="B344" s="12" t="s">
        <v>299</v>
      </c>
      <c r="C344" s="13">
        <v>3166</v>
      </c>
      <c r="D344" s="13">
        <v>2645</v>
      </c>
      <c r="E344" s="23">
        <v>1150</v>
      </c>
    </row>
    <row r="345" spans="1:5" x14ac:dyDescent="0.3">
      <c r="A345" s="179"/>
      <c r="B345" s="12" t="s">
        <v>300</v>
      </c>
      <c r="C345" s="13">
        <v>7604</v>
      </c>
      <c r="D345" s="13">
        <v>5713</v>
      </c>
      <c r="E345" s="23">
        <v>0</v>
      </c>
    </row>
    <row r="346" spans="1:5" x14ac:dyDescent="0.3">
      <c r="A346" s="179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9"/>
      <c r="B347" s="12" t="s">
        <v>302</v>
      </c>
      <c r="C347" s="13">
        <v>1</v>
      </c>
      <c r="D347" s="13">
        <v>0</v>
      </c>
      <c r="E347" s="23">
        <v>1</v>
      </c>
    </row>
    <row r="348" spans="1:5" x14ac:dyDescent="0.3">
      <c r="A348" s="179"/>
      <c r="B348" s="12" t="s">
        <v>303</v>
      </c>
      <c r="C348" s="13">
        <v>2</v>
      </c>
      <c r="D348" s="13">
        <v>1</v>
      </c>
      <c r="E348" s="23">
        <v>0</v>
      </c>
    </row>
    <row r="349" spans="1:5" x14ac:dyDescent="0.3">
      <c r="A349" s="179"/>
      <c r="B349" s="12" t="s">
        <v>304</v>
      </c>
      <c r="C349" s="13">
        <v>20</v>
      </c>
      <c r="D349" s="13">
        <v>15</v>
      </c>
      <c r="E349" s="23">
        <v>5</v>
      </c>
    </row>
    <row r="350" spans="1:5" x14ac:dyDescent="0.3">
      <c r="A350" s="179"/>
      <c r="B350" s="12" t="s">
        <v>305</v>
      </c>
      <c r="C350" s="13">
        <v>4</v>
      </c>
      <c r="D350" s="13">
        <v>1</v>
      </c>
      <c r="E350" s="23">
        <v>3</v>
      </c>
    </row>
    <row r="351" spans="1:5" x14ac:dyDescent="0.3">
      <c r="A351" s="179"/>
      <c r="B351" s="12" t="s">
        <v>306</v>
      </c>
      <c r="C351" s="13">
        <v>3</v>
      </c>
      <c r="D351" s="13">
        <v>2</v>
      </c>
      <c r="E351" s="23">
        <v>0</v>
      </c>
    </row>
    <row r="352" spans="1:5" x14ac:dyDescent="0.3">
      <c r="A352" s="180"/>
      <c r="B352" s="12" t="s">
        <v>307</v>
      </c>
      <c r="C352" s="13">
        <v>1728</v>
      </c>
      <c r="D352" s="13">
        <v>1729</v>
      </c>
      <c r="E352" s="23">
        <v>16</v>
      </c>
    </row>
    <row r="353" spans="1:5" ht="16.649999999999999" customHeight="1" x14ac:dyDescent="0.3">
      <c r="A353" s="181" t="s">
        <v>193</v>
      </c>
      <c r="B353" s="182"/>
      <c r="C353" s="26">
        <v>13214</v>
      </c>
      <c r="D353" s="26">
        <v>10989</v>
      </c>
      <c r="E353" s="27">
        <v>1227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924</v>
      </c>
      <c r="G2" s="89" t="s">
        <v>950</v>
      </c>
      <c r="H2" s="89" t="s">
        <v>950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922</v>
      </c>
      <c r="N2" s="89" t="s">
        <v>922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C2" s="89" t="s">
        <v>820</v>
      </c>
      <c r="AD2" s="89" t="s">
        <v>495</v>
      </c>
      <c r="AE2" s="89" t="s">
        <v>862</v>
      </c>
      <c r="AF2" s="89" t="s">
        <v>765</v>
      </c>
      <c r="AG2" s="89" t="s">
        <v>75</v>
      </c>
      <c r="AI2" s="89" t="s">
        <v>178</v>
      </c>
      <c r="AL2" s="89" t="s">
        <v>495</v>
      </c>
      <c r="AM2" s="89" t="s">
        <v>495</v>
      </c>
      <c r="AN2" s="89" t="s">
        <v>495</v>
      </c>
      <c r="AO2" s="89" t="s">
        <v>495</v>
      </c>
      <c r="AT2" s="89" t="s">
        <v>495</v>
      </c>
      <c r="AU2" s="89" t="s">
        <v>496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923</v>
      </c>
      <c r="F3" s="89" t="s">
        <v>926</v>
      </c>
      <c r="G3" s="89" t="s">
        <v>923</v>
      </c>
      <c r="H3" s="89" t="s">
        <v>923</v>
      </c>
      <c r="I3" s="89" t="s">
        <v>923</v>
      </c>
      <c r="J3" s="89" t="s">
        <v>923</v>
      </c>
      <c r="K3" s="89" t="s">
        <v>923</v>
      </c>
      <c r="L3" s="89" t="s">
        <v>923</v>
      </c>
      <c r="M3" s="89" t="s">
        <v>923</v>
      </c>
      <c r="N3" s="89" t="s">
        <v>923</v>
      </c>
      <c r="O3" s="89" t="s">
        <v>923</v>
      </c>
      <c r="P3" s="89" t="s">
        <v>924</v>
      </c>
      <c r="Q3" s="89" t="s">
        <v>924</v>
      </c>
      <c r="R3" s="89" t="s">
        <v>722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C3" s="89" t="s">
        <v>821</v>
      </c>
      <c r="AD3" s="89" t="s">
        <v>496</v>
      </c>
      <c r="AE3" s="89" t="s">
        <v>863</v>
      </c>
      <c r="AF3" s="89" t="s">
        <v>872</v>
      </c>
      <c r="AG3" s="89" t="s">
        <v>76</v>
      </c>
      <c r="AI3" s="89" t="s">
        <v>180</v>
      </c>
      <c r="AL3" s="89" t="s">
        <v>496</v>
      </c>
      <c r="AM3" s="89" t="s">
        <v>496</v>
      </c>
      <c r="AN3" s="89" t="s">
        <v>496</v>
      </c>
      <c r="AO3" s="89" t="s">
        <v>496</v>
      </c>
      <c r="AU3" s="89" t="s">
        <v>497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924</v>
      </c>
      <c r="F4" s="89" t="s">
        <v>659</v>
      </c>
      <c r="G4" s="89" t="s">
        <v>924</v>
      </c>
      <c r="H4" s="89" t="s">
        <v>924</v>
      </c>
      <c r="I4" s="89" t="s">
        <v>924</v>
      </c>
      <c r="J4" s="89" t="s">
        <v>924</v>
      </c>
      <c r="K4" s="89" t="s">
        <v>924</v>
      </c>
      <c r="L4" s="89" t="s">
        <v>924</v>
      </c>
      <c r="M4" s="89" t="s">
        <v>924</v>
      </c>
      <c r="N4" s="89" t="s">
        <v>924</v>
      </c>
      <c r="O4" s="89" t="s">
        <v>924</v>
      </c>
      <c r="P4" s="89" t="s">
        <v>968</v>
      </c>
      <c r="Q4" s="89" t="s">
        <v>969</v>
      </c>
      <c r="R4" s="89" t="s">
        <v>723</v>
      </c>
      <c r="S4" s="89" t="s">
        <v>968</v>
      </c>
      <c r="T4" s="89" t="s">
        <v>968</v>
      </c>
      <c r="U4" s="89" t="s">
        <v>723</v>
      </c>
      <c r="V4" s="89" t="s">
        <v>27</v>
      </c>
      <c r="W4" s="89" t="s">
        <v>1028</v>
      </c>
      <c r="AA4" s="89" t="s">
        <v>809</v>
      </c>
      <c r="AB4" s="89" t="s">
        <v>818</v>
      </c>
      <c r="AC4" s="89" t="s">
        <v>822</v>
      </c>
      <c r="AD4" s="89" t="s">
        <v>497</v>
      </c>
      <c r="AE4" s="89" t="s">
        <v>864</v>
      </c>
      <c r="AG4" s="89" t="s">
        <v>862</v>
      </c>
      <c r="AI4" s="89" t="s">
        <v>181</v>
      </c>
      <c r="AL4" s="89" t="s">
        <v>497</v>
      </c>
      <c r="AM4" s="89" t="s">
        <v>497</v>
      </c>
      <c r="AN4" s="89" t="s">
        <v>497</v>
      </c>
      <c r="AO4" s="89" t="s">
        <v>497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153</v>
      </c>
      <c r="D5" s="89" t="s">
        <v>926</v>
      </c>
      <c r="E5" s="89" t="s">
        <v>926</v>
      </c>
      <c r="F5" s="89" t="s">
        <v>952</v>
      </c>
      <c r="G5" s="89" t="s">
        <v>659</v>
      </c>
      <c r="H5" s="89" t="s">
        <v>926</v>
      </c>
      <c r="I5" s="89" t="s">
        <v>926</v>
      </c>
      <c r="J5" s="89" t="s">
        <v>926</v>
      </c>
      <c r="K5" s="89" t="s">
        <v>926</v>
      </c>
      <c r="L5" s="89" t="s">
        <v>926</v>
      </c>
      <c r="M5" s="89" t="s">
        <v>928</v>
      </c>
      <c r="N5" s="89" t="s">
        <v>926</v>
      </c>
      <c r="O5" s="89" t="s">
        <v>926</v>
      </c>
      <c r="P5" s="89" t="s">
        <v>969</v>
      </c>
      <c r="Q5" s="89" t="s">
        <v>971</v>
      </c>
      <c r="R5" s="89" t="s">
        <v>724</v>
      </c>
      <c r="S5" s="89" t="s">
        <v>969</v>
      </c>
      <c r="T5" s="89" t="s">
        <v>969</v>
      </c>
      <c r="U5" s="89" t="s">
        <v>724</v>
      </c>
      <c r="V5" s="89" t="s">
        <v>28</v>
      </c>
      <c r="AA5" s="89" t="s">
        <v>811</v>
      </c>
      <c r="AC5" s="89" t="s">
        <v>823</v>
      </c>
      <c r="AD5" s="89" t="s">
        <v>498</v>
      </c>
      <c r="AE5" s="89" t="s">
        <v>865</v>
      </c>
      <c r="AG5" s="89" t="s">
        <v>863</v>
      </c>
      <c r="AI5" s="89" t="s">
        <v>182</v>
      </c>
      <c r="AL5" s="89" t="s">
        <v>498</v>
      </c>
      <c r="AM5" s="89" t="s">
        <v>498</v>
      </c>
      <c r="AN5" s="89" t="s">
        <v>498</v>
      </c>
      <c r="AO5" s="89" t="s">
        <v>498</v>
      </c>
      <c r="AV5" s="89" t="s">
        <v>498</v>
      </c>
    </row>
    <row r="6" spans="1:48" x14ac:dyDescent="0.25">
      <c r="A6" s="89" t="s">
        <v>1021</v>
      </c>
      <c r="B6" s="89" t="s">
        <v>103</v>
      </c>
      <c r="C6" s="89" t="s">
        <v>236</v>
      </c>
      <c r="D6" s="89" t="s">
        <v>928</v>
      </c>
      <c r="E6" s="89" t="s">
        <v>928</v>
      </c>
      <c r="F6" s="89" t="s">
        <v>955</v>
      </c>
      <c r="G6" s="89" t="s">
        <v>937</v>
      </c>
      <c r="H6" s="89" t="s">
        <v>929</v>
      </c>
      <c r="I6" s="89" t="s">
        <v>928</v>
      </c>
      <c r="J6" s="89" t="s">
        <v>928</v>
      </c>
      <c r="K6" s="89" t="s">
        <v>659</v>
      </c>
      <c r="L6" s="89" t="s">
        <v>928</v>
      </c>
      <c r="M6" s="89" t="s">
        <v>659</v>
      </c>
      <c r="N6" s="89" t="s">
        <v>928</v>
      </c>
      <c r="O6" s="89" t="s">
        <v>930</v>
      </c>
      <c r="P6" s="89" t="s">
        <v>971</v>
      </c>
      <c r="R6" s="89" t="s">
        <v>725</v>
      </c>
      <c r="S6" s="89" t="s">
        <v>970</v>
      </c>
      <c r="T6" s="89" t="s">
        <v>970</v>
      </c>
      <c r="U6" s="89" t="s">
        <v>778</v>
      </c>
      <c r="V6" s="89" t="s">
        <v>29</v>
      </c>
      <c r="AD6" s="89" t="s">
        <v>499</v>
      </c>
      <c r="AE6" s="89" t="s">
        <v>478</v>
      </c>
      <c r="AG6" s="89" t="s">
        <v>865</v>
      </c>
      <c r="AI6" s="89" t="s">
        <v>183</v>
      </c>
      <c r="AL6" s="89" t="s">
        <v>499</v>
      </c>
      <c r="AM6" s="89" t="s">
        <v>499</v>
      </c>
      <c r="AN6" s="89" t="s">
        <v>499</v>
      </c>
      <c r="AO6" s="89" t="s">
        <v>499</v>
      </c>
      <c r="AV6" s="89" t="s">
        <v>499</v>
      </c>
    </row>
    <row r="7" spans="1:48" x14ac:dyDescent="0.25">
      <c r="B7" s="89" t="s">
        <v>104</v>
      </c>
      <c r="C7" s="89" t="s">
        <v>246</v>
      </c>
      <c r="D7" s="89" t="s">
        <v>929</v>
      </c>
      <c r="E7" s="89" t="s">
        <v>930</v>
      </c>
      <c r="F7" s="89" t="s">
        <v>862</v>
      </c>
      <c r="G7" s="89" t="s">
        <v>938</v>
      </c>
      <c r="H7" s="89" t="s">
        <v>659</v>
      </c>
      <c r="I7" s="89" t="s">
        <v>930</v>
      </c>
      <c r="J7" s="89" t="s">
        <v>930</v>
      </c>
      <c r="K7" s="89" t="s">
        <v>933</v>
      </c>
      <c r="L7" s="89" t="s">
        <v>659</v>
      </c>
      <c r="M7" s="89" t="s">
        <v>936</v>
      </c>
      <c r="N7" s="89" t="s">
        <v>659</v>
      </c>
      <c r="O7" s="89" t="s">
        <v>659</v>
      </c>
      <c r="R7" s="89" t="s">
        <v>726</v>
      </c>
      <c r="S7" s="89" t="s">
        <v>971</v>
      </c>
      <c r="T7" s="89" t="s">
        <v>971</v>
      </c>
      <c r="AD7" s="89" t="s">
        <v>500</v>
      </c>
      <c r="AE7" s="89" t="s">
        <v>866</v>
      </c>
      <c r="AI7" s="89" t="s">
        <v>184</v>
      </c>
      <c r="AL7" s="89" t="s">
        <v>500</v>
      </c>
      <c r="AM7" s="89" t="s">
        <v>500</v>
      </c>
      <c r="AN7" s="89" t="s">
        <v>500</v>
      </c>
      <c r="AO7" s="89" t="s">
        <v>500</v>
      </c>
      <c r="AV7" s="89" t="s">
        <v>500</v>
      </c>
    </row>
    <row r="8" spans="1:48" x14ac:dyDescent="0.25">
      <c r="C8" s="89" t="s">
        <v>250</v>
      </c>
      <c r="D8" s="89" t="s">
        <v>930</v>
      </c>
      <c r="E8" s="89" t="s">
        <v>659</v>
      </c>
      <c r="F8" s="89" t="s">
        <v>956</v>
      </c>
      <c r="G8" s="89" t="s">
        <v>940</v>
      </c>
      <c r="H8" s="89" t="s">
        <v>935</v>
      </c>
      <c r="I8" s="89" t="s">
        <v>659</v>
      </c>
      <c r="J8" s="89" t="s">
        <v>659</v>
      </c>
      <c r="K8" s="89" t="s">
        <v>935</v>
      </c>
      <c r="L8" s="89" t="s">
        <v>933</v>
      </c>
      <c r="M8" s="89" t="s">
        <v>939</v>
      </c>
      <c r="N8" s="89" t="s">
        <v>935</v>
      </c>
      <c r="O8" s="89" t="s">
        <v>931</v>
      </c>
      <c r="R8" s="89" t="s">
        <v>727</v>
      </c>
      <c r="AD8" s="89" t="s">
        <v>501</v>
      </c>
      <c r="AI8" s="89" t="s">
        <v>185</v>
      </c>
      <c r="AL8" s="89" t="s">
        <v>501</v>
      </c>
      <c r="AM8" s="89" t="s">
        <v>501</v>
      </c>
      <c r="AN8" s="89" t="s">
        <v>501</v>
      </c>
      <c r="AO8" s="89" t="s">
        <v>501</v>
      </c>
      <c r="AV8" s="89" t="s">
        <v>501</v>
      </c>
    </row>
    <row r="9" spans="1:48" x14ac:dyDescent="0.25">
      <c r="C9" s="89" t="s">
        <v>264</v>
      </c>
      <c r="D9" s="89" t="s">
        <v>659</v>
      </c>
      <c r="E9" s="89" t="s">
        <v>933</v>
      </c>
      <c r="F9" s="89" t="s">
        <v>936</v>
      </c>
      <c r="G9" s="89" t="s">
        <v>942</v>
      </c>
      <c r="H9" s="89" t="s">
        <v>936</v>
      </c>
      <c r="I9" s="89" t="s">
        <v>931</v>
      </c>
      <c r="J9" s="89" t="s">
        <v>931</v>
      </c>
      <c r="K9" s="89" t="s">
        <v>936</v>
      </c>
      <c r="L9" s="89" t="s">
        <v>935</v>
      </c>
      <c r="M9" s="89" t="s">
        <v>940</v>
      </c>
      <c r="N9" s="89" t="s">
        <v>939</v>
      </c>
      <c r="O9" s="89" t="s">
        <v>936</v>
      </c>
      <c r="R9" s="89" t="s">
        <v>728</v>
      </c>
      <c r="AI9" s="89" t="s">
        <v>186</v>
      </c>
    </row>
    <row r="10" spans="1:48" x14ac:dyDescent="0.25">
      <c r="C10" s="89" t="s">
        <v>267</v>
      </c>
      <c r="D10" s="89" t="s">
        <v>931</v>
      </c>
      <c r="E10" s="89" t="s">
        <v>935</v>
      </c>
      <c r="F10" s="89" t="s">
        <v>937</v>
      </c>
      <c r="G10" s="89" t="s">
        <v>946</v>
      </c>
      <c r="H10" s="89" t="s">
        <v>937</v>
      </c>
      <c r="I10" s="89" t="s">
        <v>932</v>
      </c>
      <c r="J10" s="89" t="s">
        <v>934</v>
      </c>
      <c r="K10" s="89" t="s">
        <v>938</v>
      </c>
      <c r="L10" s="89" t="s">
        <v>936</v>
      </c>
      <c r="M10" s="89" t="s">
        <v>946</v>
      </c>
      <c r="N10" s="89" t="s">
        <v>940</v>
      </c>
      <c r="O10" s="89" t="s">
        <v>937</v>
      </c>
      <c r="R10" s="89" t="s">
        <v>729</v>
      </c>
      <c r="AI10" s="89" t="s">
        <v>187</v>
      </c>
    </row>
    <row r="11" spans="1:48" x14ac:dyDescent="0.25">
      <c r="C11" s="89" t="s">
        <v>271</v>
      </c>
      <c r="D11" s="89" t="s">
        <v>932</v>
      </c>
      <c r="E11" s="89" t="s">
        <v>936</v>
      </c>
      <c r="F11" s="89" t="s">
        <v>938</v>
      </c>
      <c r="G11" s="89" t="s">
        <v>104</v>
      </c>
      <c r="H11" s="89" t="s">
        <v>938</v>
      </c>
      <c r="I11" s="89" t="s">
        <v>934</v>
      </c>
      <c r="J11" s="89" t="s">
        <v>936</v>
      </c>
      <c r="K11" s="89" t="s">
        <v>940</v>
      </c>
      <c r="L11" s="89" t="s">
        <v>940</v>
      </c>
      <c r="O11" s="89" t="s">
        <v>938</v>
      </c>
      <c r="R11" s="89" t="s">
        <v>730</v>
      </c>
      <c r="AI11" s="89" t="s">
        <v>188</v>
      </c>
    </row>
    <row r="12" spans="1:48" x14ac:dyDescent="0.25">
      <c r="C12" s="89" t="s">
        <v>284</v>
      </c>
      <c r="D12" s="89" t="s">
        <v>934</v>
      </c>
      <c r="E12" s="89" t="s">
        <v>937</v>
      </c>
      <c r="F12" s="89" t="s">
        <v>939</v>
      </c>
      <c r="H12" s="89" t="s">
        <v>939</v>
      </c>
      <c r="I12" s="89" t="s">
        <v>936</v>
      </c>
      <c r="J12" s="89" t="s">
        <v>937</v>
      </c>
      <c r="K12" s="89" t="s">
        <v>941</v>
      </c>
      <c r="L12" s="89" t="s">
        <v>942</v>
      </c>
      <c r="O12" s="89" t="s">
        <v>939</v>
      </c>
      <c r="AI12" s="89" t="s">
        <v>189</v>
      </c>
    </row>
    <row r="13" spans="1:48" x14ac:dyDescent="0.25">
      <c r="D13" s="89" t="s">
        <v>935</v>
      </c>
      <c r="E13" s="89" t="s">
        <v>938</v>
      </c>
      <c r="F13" s="89" t="s">
        <v>940</v>
      </c>
      <c r="H13" s="89" t="s">
        <v>940</v>
      </c>
      <c r="I13" s="89" t="s">
        <v>937</v>
      </c>
      <c r="J13" s="89" t="s">
        <v>938</v>
      </c>
      <c r="K13" s="89" t="s">
        <v>942</v>
      </c>
      <c r="L13" s="89" t="s">
        <v>945</v>
      </c>
      <c r="O13" s="89" t="s">
        <v>940</v>
      </c>
      <c r="AI13" s="89" t="s">
        <v>191</v>
      </c>
    </row>
    <row r="14" spans="1:48" x14ac:dyDescent="0.25">
      <c r="D14" s="89" t="s">
        <v>936</v>
      </c>
      <c r="E14" s="89" t="s">
        <v>940</v>
      </c>
      <c r="F14" s="89" t="s">
        <v>942</v>
      </c>
      <c r="H14" s="89" t="s">
        <v>942</v>
      </c>
      <c r="I14" s="89" t="s">
        <v>938</v>
      </c>
      <c r="J14" s="89" t="s">
        <v>939</v>
      </c>
      <c r="K14" s="89" t="s">
        <v>946</v>
      </c>
      <c r="L14" s="89" t="s">
        <v>947</v>
      </c>
      <c r="O14" s="89" t="s">
        <v>942</v>
      </c>
      <c r="AI14" s="89" t="s">
        <v>104</v>
      </c>
    </row>
    <row r="15" spans="1:48" x14ac:dyDescent="0.25">
      <c r="D15" s="89" t="s">
        <v>937</v>
      </c>
      <c r="E15" s="89" t="s">
        <v>941</v>
      </c>
      <c r="F15" s="89" t="s">
        <v>104</v>
      </c>
      <c r="H15" s="89" t="s">
        <v>104</v>
      </c>
      <c r="I15" s="89" t="s">
        <v>939</v>
      </c>
      <c r="J15" s="89" t="s">
        <v>940</v>
      </c>
      <c r="K15" s="89" t="s">
        <v>947</v>
      </c>
      <c r="O15" s="89" t="s">
        <v>104</v>
      </c>
    </row>
    <row r="16" spans="1:48" x14ac:dyDescent="0.25">
      <c r="D16" s="89" t="s">
        <v>938</v>
      </c>
      <c r="E16" s="89" t="s">
        <v>942</v>
      </c>
      <c r="I16" s="89" t="s">
        <v>940</v>
      </c>
      <c r="J16" s="89" t="s">
        <v>942</v>
      </c>
    </row>
    <row r="17" spans="4:10" x14ac:dyDescent="0.25">
      <c r="D17" s="89" t="s">
        <v>939</v>
      </c>
      <c r="E17" s="89" t="s">
        <v>946</v>
      </c>
      <c r="I17" s="89" t="s">
        <v>942</v>
      </c>
      <c r="J17" s="89" t="s">
        <v>104</v>
      </c>
    </row>
    <row r="18" spans="4:10" x14ac:dyDescent="0.25">
      <c r="D18" s="89" t="s">
        <v>940</v>
      </c>
      <c r="E18" s="89" t="s">
        <v>947</v>
      </c>
      <c r="I18" s="89" t="s">
        <v>946</v>
      </c>
    </row>
    <row r="19" spans="4:10" x14ac:dyDescent="0.25">
      <c r="D19" s="89" t="s">
        <v>942</v>
      </c>
      <c r="I19" s="89" t="s">
        <v>104</v>
      </c>
    </row>
    <row r="20" spans="4:10" x14ac:dyDescent="0.25">
      <c r="D20" s="89" t="s">
        <v>946</v>
      </c>
    </row>
    <row r="21" spans="4:10" x14ac:dyDescent="0.25">
      <c r="D21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13668</v>
      </c>
      <c r="D4" s="83">
        <f>SUM(DatosViolenciaGénero!D52:D58)</f>
        <v>3590</v>
      </c>
    </row>
    <row r="5" spans="2:4" x14ac:dyDescent="0.25">
      <c r="B5" s="82" t="s">
        <v>924</v>
      </c>
      <c r="C5" s="83">
        <f>SUM(DatosViolenciaGénero!C59:C62)</f>
        <v>597</v>
      </c>
      <c r="D5" s="83">
        <f>SUM(DatosViolenciaGénero!D59:D62)</f>
        <v>886</v>
      </c>
    </row>
    <row r="6" spans="2:4" ht="12.75" customHeight="1" x14ac:dyDescent="0.25">
      <c r="B6" s="82" t="s">
        <v>968</v>
      </c>
      <c r="C6" s="83">
        <f>DatosViolenciaGénero!C63</f>
        <v>12</v>
      </c>
      <c r="D6" s="83">
        <f>DatosViolenciaGénero!D63</f>
        <v>7</v>
      </c>
    </row>
    <row r="7" spans="2:4" ht="12.75" customHeight="1" x14ac:dyDescent="0.25">
      <c r="B7" s="82" t="s">
        <v>969</v>
      </c>
      <c r="C7" s="83">
        <f>SUM(DatosViolenciaGénero!C64:C66)</f>
        <v>25</v>
      </c>
      <c r="D7" s="83">
        <f>SUM(DatosViolenciaGénero!D64:D66)</f>
        <v>21</v>
      </c>
    </row>
    <row r="8" spans="2:4" ht="12.75" customHeight="1" x14ac:dyDescent="0.25">
      <c r="B8" s="82" t="s">
        <v>970</v>
      </c>
      <c r="C8" s="83">
        <f>DatosViolenciaGénero!C67</f>
        <v>7</v>
      </c>
      <c r="D8" s="83">
        <f>DatosViolenciaGénero!D67</f>
        <v>13</v>
      </c>
    </row>
    <row r="9" spans="2:4" ht="12.75" customHeight="1" x14ac:dyDescent="0.25">
      <c r="B9" s="82" t="s">
        <v>971</v>
      </c>
      <c r="C9" s="83">
        <f>SUM(DatosViolenciaGénero!C68:C70)</f>
        <v>1825</v>
      </c>
      <c r="D9" s="83">
        <f>SUM(DatosViolenciaGénero!D68:D70)</f>
        <v>1073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572</v>
      </c>
    </row>
    <row r="15" spans="2:4" ht="13.8" thickBot="1" x14ac:dyDescent="0.3">
      <c r="B15" s="86" t="s">
        <v>974</v>
      </c>
      <c r="C15" s="87">
        <f>DatosViolenciaGénero!C34</f>
        <v>4682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2731</v>
      </c>
      <c r="D4" s="83">
        <f>SUM(DatosViolenciaDoméstica!D40:D46)</f>
        <v>832</v>
      </c>
    </row>
    <row r="5" spans="2:4" x14ac:dyDescent="0.25">
      <c r="B5" s="82" t="s">
        <v>924</v>
      </c>
      <c r="C5" s="83">
        <f>SUM(DatosViolenciaDoméstica!C47:C50)</f>
        <v>110</v>
      </c>
      <c r="D5" s="83">
        <f>SUM(DatosViolenciaDoméstica!D47:D50)</f>
        <v>33</v>
      </c>
    </row>
    <row r="6" spans="2:4" ht="12.75" customHeight="1" x14ac:dyDescent="0.25">
      <c r="B6" s="82" t="s">
        <v>968</v>
      </c>
      <c r="C6" s="83">
        <f>DatosViolenciaDoméstica!C51</f>
        <v>1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5</v>
      </c>
      <c r="D7" s="83">
        <f>SUM(DatosViolenciaDoméstica!D52:D54)</f>
        <v>4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391</v>
      </c>
      <c r="D9" s="83">
        <f>SUM(DatosViolenciaDoméstica!D56:D57)</f>
        <v>45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156</v>
      </c>
    </row>
    <row r="15" spans="2:4" ht="13.8" thickBot="1" x14ac:dyDescent="0.3">
      <c r="B15" s="86" t="s">
        <v>974</v>
      </c>
      <c r="C15" s="87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415</v>
      </c>
    </row>
    <row r="5" spans="2:3" x14ac:dyDescent="0.25">
      <c r="B5" s="76" t="s">
        <v>959</v>
      </c>
      <c r="C5" s="78">
        <f>DatosMenores!C60</f>
        <v>162</v>
      </c>
    </row>
    <row r="6" spans="2:3" x14ac:dyDescent="0.25">
      <c r="B6" s="76" t="s">
        <v>960</v>
      </c>
      <c r="C6" s="78">
        <f>DatosMenores!C61</f>
        <v>3189</v>
      </c>
    </row>
    <row r="7" spans="2:3" ht="26.4" x14ac:dyDescent="0.25">
      <c r="B7" s="76" t="s">
        <v>961</v>
      </c>
      <c r="C7" s="78">
        <f>DatosMenores!C64</f>
        <v>20</v>
      </c>
    </row>
    <row r="8" spans="2:3" ht="26.4" x14ac:dyDescent="0.25">
      <c r="B8" s="76" t="s">
        <v>704</v>
      </c>
      <c r="C8" s="78">
        <f>DatosMenores!C65</f>
        <v>138</v>
      </c>
    </row>
    <row r="9" spans="2:3" ht="26.4" x14ac:dyDescent="0.25">
      <c r="B9" s="76" t="s">
        <v>962</v>
      </c>
      <c r="C9" s="78">
        <f>DatosMenores!C66</f>
        <v>4</v>
      </c>
    </row>
    <row r="10" spans="2:3" ht="26.4" x14ac:dyDescent="0.25">
      <c r="B10" s="76" t="s">
        <v>233</v>
      </c>
      <c r="C10" s="78">
        <f>DatosMenores!C68</f>
        <v>0</v>
      </c>
    </row>
    <row r="11" spans="2:3" x14ac:dyDescent="0.25">
      <c r="B11" s="76" t="s">
        <v>963</v>
      </c>
      <c r="C11" s="78">
        <f>DatosMenores!C67</f>
        <v>26</v>
      </c>
    </row>
    <row r="12" spans="2:3" x14ac:dyDescent="0.25">
      <c r="B12" s="76" t="s">
        <v>964</v>
      </c>
      <c r="C12" s="78">
        <f>DatosMenores!C69</f>
        <v>39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89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44323</v>
      </c>
      <c r="E11" s="60">
        <f>DatosDelitos!G5+DatosDelitos!G13-DatosDelitos!G17</f>
        <v>2614</v>
      </c>
      <c r="F11" s="60">
        <f>DatosDelitos!H5+DatosDelitos!H13-DatosDelitos!H17</f>
        <v>2895</v>
      </c>
      <c r="G11" s="60">
        <f>DatosDelitos!I5+DatosDelitos!I13-DatosDelitos!I17</f>
        <v>58</v>
      </c>
      <c r="H11" s="61">
        <f>DatosDelitos!J5+DatosDelitos!J13-DatosDelitos!J17</f>
        <v>83</v>
      </c>
      <c r="I11" s="61">
        <f>DatosDelitos!K5+DatosDelitos!K13-DatosDelitos!K17</f>
        <v>23</v>
      </c>
      <c r="J11" s="61">
        <f>DatosDelitos!L5+DatosDelitos!L13-DatosDelitos!L17</f>
        <v>33</v>
      </c>
      <c r="K11" s="61">
        <f>DatosDelitos!N5+DatosDelitos!N13-DatosDelitos!N17</f>
        <v>177</v>
      </c>
      <c r="L11" s="62">
        <f>DatosDelitos!O5+DatosDelitos!O13-DatosDelitos!O17</f>
        <v>2204</v>
      </c>
    </row>
    <row r="12" spans="2:13" ht="13.2" customHeight="1" x14ac:dyDescent="0.25">
      <c r="B12" s="209" t="s">
        <v>285</v>
      </c>
      <c r="C12" s="209"/>
      <c r="D12" s="63">
        <f>DatosDelitos!B10</f>
        <v>3</v>
      </c>
      <c r="E12" s="64">
        <f>DatosDelitos!G10</f>
        <v>2</v>
      </c>
      <c r="F12" s="64">
        <f>DatosDelitos!H10</f>
        <v>1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1</v>
      </c>
    </row>
    <row r="13" spans="2:13" ht="13.2" customHeight="1" x14ac:dyDescent="0.25">
      <c r="B13" s="209" t="s">
        <v>338</v>
      </c>
      <c r="C13" s="209"/>
      <c r="D13" s="63">
        <f>DatosDelitos!B20</f>
        <v>63</v>
      </c>
      <c r="E13" s="64">
        <f>DatosDelitos!G20</f>
        <v>0</v>
      </c>
      <c r="F13" s="64">
        <f>DatosDelitos!H20</f>
        <v>1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9</v>
      </c>
    </row>
    <row r="14" spans="2:13" ht="13.2" customHeight="1" x14ac:dyDescent="0.25">
      <c r="B14" s="209" t="s">
        <v>341</v>
      </c>
      <c r="C14" s="209"/>
      <c r="D14" s="63">
        <f>DatosDelitos!B23</f>
        <v>6</v>
      </c>
      <c r="E14" s="64">
        <f>DatosDelitos!G23</f>
        <v>0</v>
      </c>
      <c r="F14" s="64">
        <f>DatosDelitos!H23</f>
        <v>2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13322</v>
      </c>
      <c r="E15" s="64">
        <f>DatosDelitos!G17+DatosDelitos!G44</f>
        <v>3739</v>
      </c>
      <c r="F15" s="64">
        <f>DatosDelitos!H16+DatosDelitos!H44</f>
        <v>366</v>
      </c>
      <c r="G15" s="64">
        <f>DatosDelitos!I17+DatosDelitos!I44</f>
        <v>28</v>
      </c>
      <c r="H15" s="64">
        <f>DatosDelitos!J17+DatosDelitos!J44</f>
        <v>19</v>
      </c>
      <c r="I15" s="64">
        <f>DatosDelitos!K17+DatosDelitos!K44</f>
        <v>1</v>
      </c>
      <c r="J15" s="64">
        <f>DatosDelitos!L17+DatosDelitos!L44</f>
        <v>4</v>
      </c>
      <c r="K15" s="64">
        <f>DatosDelitos!N17+DatosDelitos!N44</f>
        <v>137</v>
      </c>
      <c r="L15" s="65">
        <f>DatosDelitos!O17+DatosDelitos!O44</f>
        <v>1842</v>
      </c>
    </row>
    <row r="16" spans="2:13" ht="13.2" customHeight="1" x14ac:dyDescent="0.25">
      <c r="B16" s="209" t="s">
        <v>924</v>
      </c>
      <c r="C16" s="209"/>
      <c r="D16" s="63">
        <f>DatosDelitos!B30</f>
        <v>4936</v>
      </c>
      <c r="E16" s="64">
        <f>DatosDelitos!G30</f>
        <v>622</v>
      </c>
      <c r="F16" s="64">
        <f>DatosDelitos!H30</f>
        <v>935</v>
      </c>
      <c r="G16" s="64">
        <f>DatosDelitos!I30</f>
        <v>4</v>
      </c>
      <c r="H16" s="64">
        <f>DatosDelitos!J30</f>
        <v>15</v>
      </c>
      <c r="I16" s="64">
        <f>DatosDelitos!K30</f>
        <v>3</v>
      </c>
      <c r="J16" s="64">
        <f>DatosDelitos!L30</f>
        <v>5</v>
      </c>
      <c r="K16" s="64">
        <f>DatosDelitos!N30</f>
        <v>32</v>
      </c>
      <c r="L16" s="65">
        <f>DatosDelitos!O30</f>
        <v>920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96</v>
      </c>
      <c r="E17" s="64">
        <f>DatosDelitos!G42-DatosDelitos!G44</f>
        <v>17</v>
      </c>
      <c r="F17" s="64">
        <f>DatosDelitos!H42-DatosDelitos!H44</f>
        <v>15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3</v>
      </c>
    </row>
    <row r="18" spans="2:12" ht="13.2" customHeight="1" x14ac:dyDescent="0.25">
      <c r="B18" s="209" t="s">
        <v>926</v>
      </c>
      <c r="C18" s="209"/>
      <c r="D18" s="63">
        <f>DatosDelitos!B50</f>
        <v>1853</v>
      </c>
      <c r="E18" s="64">
        <f>DatosDelitos!G50</f>
        <v>388</v>
      </c>
      <c r="F18" s="64">
        <f>DatosDelitos!H50</f>
        <v>232</v>
      </c>
      <c r="G18" s="64">
        <f>DatosDelitos!I50</f>
        <v>115</v>
      </c>
      <c r="H18" s="64">
        <f>DatosDelitos!J50</f>
        <v>135</v>
      </c>
      <c r="I18" s="64">
        <f>DatosDelitos!K50</f>
        <v>0</v>
      </c>
      <c r="J18" s="64">
        <f>DatosDelitos!L50</f>
        <v>2</v>
      </c>
      <c r="K18" s="64">
        <f>DatosDelitos!N50</f>
        <v>116</v>
      </c>
      <c r="L18" s="65">
        <f>DatosDelitos!O50</f>
        <v>283</v>
      </c>
    </row>
    <row r="19" spans="2:12" ht="13.2" customHeight="1" x14ac:dyDescent="0.25">
      <c r="B19" s="209" t="s">
        <v>927</v>
      </c>
      <c r="C19" s="209"/>
      <c r="D19" s="63">
        <f>DatosDelitos!B72</f>
        <v>28</v>
      </c>
      <c r="E19" s="64">
        <f>DatosDelitos!G72</f>
        <v>2</v>
      </c>
      <c r="F19" s="64">
        <f>DatosDelitos!H72</f>
        <v>4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4</v>
      </c>
    </row>
    <row r="20" spans="2:12" ht="27" customHeight="1" x14ac:dyDescent="0.25">
      <c r="B20" s="209" t="s">
        <v>928</v>
      </c>
      <c r="C20" s="209"/>
      <c r="D20" s="63">
        <f>DatosDelitos!B74</f>
        <v>424</v>
      </c>
      <c r="E20" s="64">
        <f>DatosDelitos!G74</f>
        <v>108</v>
      </c>
      <c r="F20" s="64">
        <f>DatosDelitos!H74</f>
        <v>85</v>
      </c>
      <c r="G20" s="64">
        <f>DatosDelitos!I74</f>
        <v>0</v>
      </c>
      <c r="H20" s="64">
        <f>DatosDelitos!J74</f>
        <v>3</v>
      </c>
      <c r="I20" s="64">
        <f>DatosDelitos!K74</f>
        <v>3</v>
      </c>
      <c r="J20" s="64">
        <f>DatosDelitos!L74</f>
        <v>2</v>
      </c>
      <c r="K20" s="64">
        <f>DatosDelitos!N74</f>
        <v>1</v>
      </c>
      <c r="L20" s="65">
        <f>DatosDelitos!O74</f>
        <v>44</v>
      </c>
    </row>
    <row r="21" spans="2:12" ht="13.2" customHeight="1" x14ac:dyDescent="0.25">
      <c r="B21" s="211" t="s">
        <v>929</v>
      </c>
      <c r="C21" s="211"/>
      <c r="D21" s="63">
        <f>DatosDelitos!B81</f>
        <v>736</v>
      </c>
      <c r="E21" s="64">
        <f>DatosDelitos!G81</f>
        <v>49</v>
      </c>
      <c r="F21" s="64">
        <f>DatosDelitos!H81</f>
        <v>35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30</v>
      </c>
    </row>
    <row r="22" spans="2:12" ht="13.2" customHeight="1" x14ac:dyDescent="0.25">
      <c r="B22" s="209" t="s">
        <v>930</v>
      </c>
      <c r="C22" s="209"/>
      <c r="D22" s="63">
        <f>DatosDelitos!B84</f>
        <v>3803</v>
      </c>
      <c r="E22" s="64">
        <f>DatosDelitos!G84</f>
        <v>1421</v>
      </c>
      <c r="F22" s="64">
        <f>DatosDelitos!H84</f>
        <v>789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2</v>
      </c>
      <c r="L22" s="65">
        <f>DatosDelitos!O84</f>
        <v>486</v>
      </c>
    </row>
    <row r="23" spans="2:12" ht="13.2" customHeight="1" x14ac:dyDescent="0.25">
      <c r="B23" s="209" t="s">
        <v>659</v>
      </c>
      <c r="C23" s="209"/>
      <c r="D23" s="63">
        <f>DatosDelitos!B96</f>
        <v>50588</v>
      </c>
      <c r="E23" s="64">
        <f>DatosDelitos!G96</f>
        <v>11651</v>
      </c>
      <c r="F23" s="64">
        <f>DatosDelitos!H96</f>
        <v>7814</v>
      </c>
      <c r="G23" s="64">
        <f>DatosDelitos!I96</f>
        <v>6</v>
      </c>
      <c r="H23" s="64">
        <f>DatosDelitos!J96</f>
        <v>16</v>
      </c>
      <c r="I23" s="64">
        <f>DatosDelitos!K96</f>
        <v>4</v>
      </c>
      <c r="J23" s="64">
        <f>DatosDelitos!L96</f>
        <v>3</v>
      </c>
      <c r="K23" s="64">
        <f>DatosDelitos!N96</f>
        <v>1213</v>
      </c>
      <c r="L23" s="65">
        <f>DatosDelitos!O96</f>
        <v>6369</v>
      </c>
    </row>
    <row r="24" spans="2:12" ht="27" customHeight="1" x14ac:dyDescent="0.25">
      <c r="B24" s="209" t="s">
        <v>931</v>
      </c>
      <c r="C24" s="209"/>
      <c r="D24" s="63">
        <f>DatosDelitos!B130</f>
        <v>111</v>
      </c>
      <c r="E24" s="64">
        <f>DatosDelitos!G130</f>
        <v>157</v>
      </c>
      <c r="F24" s="64">
        <f>DatosDelitos!H130</f>
        <v>105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87</v>
      </c>
    </row>
    <row r="25" spans="2:12" ht="13.2" customHeight="1" x14ac:dyDescent="0.25">
      <c r="B25" s="209" t="s">
        <v>932</v>
      </c>
      <c r="C25" s="209"/>
      <c r="D25" s="63">
        <f>DatosDelitos!B136</f>
        <v>451</v>
      </c>
      <c r="E25" s="64">
        <f>DatosDelitos!G136</f>
        <v>110</v>
      </c>
      <c r="F25" s="64">
        <f>DatosDelitos!H136</f>
        <v>35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43</v>
      </c>
    </row>
    <row r="26" spans="2:12" ht="13.2" customHeight="1" x14ac:dyDescent="0.25">
      <c r="B26" s="211" t="s">
        <v>933</v>
      </c>
      <c r="C26" s="211"/>
      <c r="D26" s="63">
        <f>DatosDelitos!B143</f>
        <v>9</v>
      </c>
      <c r="E26" s="64">
        <f>DatosDelitos!G143</f>
        <v>1</v>
      </c>
      <c r="F26" s="64">
        <f>DatosDelitos!H143</f>
        <v>7</v>
      </c>
      <c r="G26" s="64">
        <f>DatosDelitos!I143</f>
        <v>2</v>
      </c>
      <c r="H26" s="64">
        <f>DatosDelitos!J143</f>
        <v>1</v>
      </c>
      <c r="I26" s="64">
        <f>DatosDelitos!K143</f>
        <v>0</v>
      </c>
      <c r="J26" s="64">
        <f>DatosDelitos!L143</f>
        <v>0</v>
      </c>
      <c r="K26" s="64">
        <f>DatosDelitos!N143</f>
        <v>4</v>
      </c>
      <c r="L26" s="65">
        <f>DatosDelitos!O143</f>
        <v>4</v>
      </c>
    </row>
    <row r="27" spans="2:12" ht="38.25" customHeight="1" x14ac:dyDescent="0.25">
      <c r="B27" s="209" t="s">
        <v>934</v>
      </c>
      <c r="C27" s="209"/>
      <c r="D27" s="63">
        <f>DatosDelitos!B146</f>
        <v>202</v>
      </c>
      <c r="E27" s="64">
        <f>DatosDelitos!G146</f>
        <v>120</v>
      </c>
      <c r="F27" s="64">
        <f>DatosDelitos!H146</f>
        <v>89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46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168</v>
      </c>
      <c r="E28" s="64">
        <f>DatosDelitos!G155+SUM(DatosDelitos!G166:G171)</f>
        <v>49</v>
      </c>
      <c r="F28" s="64">
        <f>DatosDelitos!H155+SUM(DatosDelitos!H166:H171)</f>
        <v>31</v>
      </c>
      <c r="G28" s="64">
        <f>DatosDelitos!I155+SUM(DatosDelitos!I166:I171)</f>
        <v>5</v>
      </c>
      <c r="H28" s="64">
        <f>DatosDelitos!J155+SUM(DatosDelitos!J166:J171)</f>
        <v>17</v>
      </c>
      <c r="I28" s="64">
        <f>DatosDelitos!K155+SUM(DatosDelitos!K166:K171)</f>
        <v>0</v>
      </c>
      <c r="J28" s="64">
        <f>DatosDelitos!L155+SUM(DatosDelitos!L166:L171)</f>
        <v>1</v>
      </c>
      <c r="K28" s="64">
        <f>DatosDelitos!N155+SUM(DatosDelitos!N166:N171)</f>
        <v>10</v>
      </c>
      <c r="L28" s="64">
        <f>DatosDelitos!O155+SUM(DatosDelitos!O166:P171)</f>
        <v>21</v>
      </c>
    </row>
    <row r="29" spans="2:12" ht="13.2" customHeight="1" x14ac:dyDescent="0.25">
      <c r="B29" s="209" t="s">
        <v>936</v>
      </c>
      <c r="C29" s="209"/>
      <c r="D29" s="63">
        <f>SUM(DatosDelitos!B172:B176)</f>
        <v>1934</v>
      </c>
      <c r="E29" s="64">
        <f>SUM(DatosDelitos!G172:G176)</f>
        <v>1639</v>
      </c>
      <c r="F29" s="64">
        <f>SUM(DatosDelitos!H172:H176)</f>
        <v>1110</v>
      </c>
      <c r="G29" s="64">
        <f>SUM(DatosDelitos!I172:I176)</f>
        <v>12</v>
      </c>
      <c r="H29" s="64">
        <f>SUM(DatosDelitos!J172:J176)</f>
        <v>29</v>
      </c>
      <c r="I29" s="64">
        <f>SUM(DatosDelitos!K172:K176)</f>
        <v>1</v>
      </c>
      <c r="J29" s="64">
        <f>SUM(DatosDelitos!L172:L176)</f>
        <v>0</v>
      </c>
      <c r="K29" s="64">
        <f>SUM(DatosDelitos!N172:N176)</f>
        <v>563</v>
      </c>
      <c r="L29" s="64">
        <f>SUM(DatosDelitos!O172:O176)</f>
        <v>866</v>
      </c>
    </row>
    <row r="30" spans="2:12" ht="13.2" customHeight="1" x14ac:dyDescent="0.25">
      <c r="B30" s="209" t="s">
        <v>937</v>
      </c>
      <c r="C30" s="209"/>
      <c r="D30" s="63">
        <f>DatosDelitos!B177</f>
        <v>3280</v>
      </c>
      <c r="E30" s="64">
        <f>DatosDelitos!G177</f>
        <v>2231</v>
      </c>
      <c r="F30" s="64">
        <f>DatosDelitos!H177</f>
        <v>2285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5</v>
      </c>
      <c r="L30" s="64">
        <f>DatosDelitos!O177</f>
        <v>10734</v>
      </c>
    </row>
    <row r="31" spans="2:12" ht="13.2" customHeight="1" x14ac:dyDescent="0.25">
      <c r="B31" s="209" t="s">
        <v>938</v>
      </c>
      <c r="C31" s="209"/>
      <c r="D31" s="63">
        <f>DatosDelitos!B185</f>
        <v>2670</v>
      </c>
      <c r="E31" s="64">
        <f>DatosDelitos!G185</f>
        <v>1074</v>
      </c>
      <c r="F31" s="64">
        <f>DatosDelitos!H185</f>
        <v>1076</v>
      </c>
      <c r="G31" s="64">
        <f>DatosDelitos!I185</f>
        <v>2</v>
      </c>
      <c r="H31" s="64">
        <f>DatosDelitos!J185</f>
        <v>0</v>
      </c>
      <c r="I31" s="64">
        <f>DatosDelitos!K185</f>
        <v>0</v>
      </c>
      <c r="J31" s="64">
        <f>DatosDelitos!L185</f>
        <v>0</v>
      </c>
      <c r="K31" s="64">
        <f>DatosDelitos!N185</f>
        <v>25</v>
      </c>
      <c r="L31" s="64">
        <f>DatosDelitos!O185</f>
        <v>668</v>
      </c>
    </row>
    <row r="32" spans="2:12" ht="13.2" customHeight="1" x14ac:dyDescent="0.25">
      <c r="B32" s="209" t="s">
        <v>939</v>
      </c>
      <c r="C32" s="209"/>
      <c r="D32" s="63">
        <f>DatosDelitos!B200</f>
        <v>497</v>
      </c>
      <c r="E32" s="64">
        <f>DatosDelitos!G200</f>
        <v>153</v>
      </c>
      <c r="F32" s="64">
        <f>DatosDelitos!H200</f>
        <v>105</v>
      </c>
      <c r="G32" s="64">
        <f>DatosDelitos!I200</f>
        <v>0</v>
      </c>
      <c r="H32" s="64">
        <f>DatosDelitos!J200</f>
        <v>0</v>
      </c>
      <c r="I32" s="64">
        <f>DatosDelitos!K200</f>
        <v>7</v>
      </c>
      <c r="J32" s="64">
        <f>DatosDelitos!L200</f>
        <v>10</v>
      </c>
      <c r="K32" s="64">
        <f>DatosDelitos!N200</f>
        <v>0</v>
      </c>
      <c r="L32" s="64">
        <f>DatosDelitos!O200</f>
        <v>106</v>
      </c>
    </row>
    <row r="33" spans="2:13" ht="13.2" customHeight="1" x14ac:dyDescent="0.25">
      <c r="B33" s="209" t="s">
        <v>940</v>
      </c>
      <c r="C33" s="209"/>
      <c r="D33" s="63">
        <f>DatosDelitos!B220</f>
        <v>5118</v>
      </c>
      <c r="E33" s="64">
        <f>DatosDelitos!G220</f>
        <v>2450</v>
      </c>
      <c r="F33" s="64">
        <f>DatosDelitos!H220</f>
        <v>1909</v>
      </c>
      <c r="G33" s="64">
        <f>DatosDelitos!I220</f>
        <v>3</v>
      </c>
      <c r="H33" s="64">
        <f>DatosDelitos!J220</f>
        <v>4</v>
      </c>
      <c r="I33" s="64">
        <f>DatosDelitos!K220</f>
        <v>2</v>
      </c>
      <c r="J33" s="64">
        <f>DatosDelitos!L220</f>
        <v>2</v>
      </c>
      <c r="K33" s="64">
        <f>DatosDelitos!N220</f>
        <v>58</v>
      </c>
      <c r="L33" s="64">
        <f>DatosDelitos!O220</f>
        <v>1816</v>
      </c>
    </row>
    <row r="34" spans="2:13" ht="13.2" customHeight="1" x14ac:dyDescent="0.25">
      <c r="B34" s="209" t="s">
        <v>941</v>
      </c>
      <c r="C34" s="209"/>
      <c r="D34" s="63">
        <f>DatosDelitos!B241</f>
        <v>31</v>
      </c>
      <c r="E34" s="64">
        <f>DatosDelitos!G241</f>
        <v>14</v>
      </c>
      <c r="F34" s="64">
        <f>DatosDelitos!H241</f>
        <v>19</v>
      </c>
      <c r="G34" s="64">
        <f>DatosDelitos!I241</f>
        <v>1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14</v>
      </c>
      <c r="L34" s="64">
        <f>DatosDelitos!O241</f>
        <v>14</v>
      </c>
    </row>
    <row r="35" spans="2:13" ht="13.2" customHeight="1" x14ac:dyDescent="0.25">
      <c r="B35" s="209" t="s">
        <v>942</v>
      </c>
      <c r="C35" s="209"/>
      <c r="D35" s="63">
        <f>DatosDelitos!B268</f>
        <v>2457</v>
      </c>
      <c r="E35" s="64">
        <f>DatosDelitos!G268</f>
        <v>1689</v>
      </c>
      <c r="F35" s="64">
        <f>DatosDelitos!H268</f>
        <v>1749</v>
      </c>
      <c r="G35" s="64">
        <f>DatosDelitos!I268</f>
        <v>1</v>
      </c>
      <c r="H35" s="64">
        <f>DatosDelitos!J268</f>
        <v>18</v>
      </c>
      <c r="I35" s="64">
        <f>DatosDelitos!K268</f>
        <v>0</v>
      </c>
      <c r="J35" s="64">
        <f>DatosDelitos!L268</f>
        <v>0</v>
      </c>
      <c r="K35" s="64">
        <f>DatosDelitos!N268</f>
        <v>32</v>
      </c>
      <c r="L35" s="64">
        <f>DatosDelitos!O268</f>
        <v>1728</v>
      </c>
    </row>
    <row r="36" spans="2:13" ht="38.25" customHeight="1" x14ac:dyDescent="0.25">
      <c r="B36" s="209" t="s">
        <v>943</v>
      </c>
      <c r="C36" s="209"/>
      <c r="D36" s="63">
        <f>DatosDelitos!B298</f>
        <v>12</v>
      </c>
      <c r="E36" s="64">
        <f>DatosDelitos!G298</f>
        <v>4</v>
      </c>
      <c r="F36" s="64">
        <f>DatosDelitos!H298</f>
        <v>4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1</v>
      </c>
    </row>
    <row r="37" spans="2:13" ht="13.2" customHeight="1" x14ac:dyDescent="0.25">
      <c r="B37" s="209" t="s">
        <v>944</v>
      </c>
      <c r="C37" s="209"/>
      <c r="D37" s="63">
        <f>DatosDelitos!B302</f>
        <v>9</v>
      </c>
      <c r="E37" s="64">
        <f>DatosDelitos!G302</f>
        <v>1</v>
      </c>
      <c r="F37" s="64">
        <f>DatosDelitos!H302</f>
        <v>3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1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40</v>
      </c>
      <c r="E38" s="64">
        <f>DatosDelitos!G309+DatosDelitos!G315+DatosDelitos!G317</f>
        <v>11</v>
      </c>
      <c r="F38" s="64">
        <f>DatosDelitos!H309+DatosDelitos!H315+DatosDelitos!H317</f>
        <v>8</v>
      </c>
      <c r="G38" s="64">
        <f>DatosDelitos!I309+DatosDelitos!I315+DatosDelitos!I317</f>
        <v>0</v>
      </c>
      <c r="H38" s="64">
        <f>DatosDelitos!J309+DatosDelitos!J315+DatosDelitos!J317</f>
        <v>2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4</v>
      </c>
    </row>
    <row r="39" spans="2:13" ht="13.2" customHeight="1" x14ac:dyDescent="0.25">
      <c r="B39" s="209" t="s">
        <v>946</v>
      </c>
      <c r="C39" s="209"/>
      <c r="D39" s="63">
        <f>DatosDelitos!B320</f>
        <v>47422</v>
      </c>
      <c r="E39" s="64">
        <f>DatosDelitos!G320</f>
        <v>963</v>
      </c>
      <c r="F39" s="64">
        <f>DatosDelitos!H320</f>
        <v>2</v>
      </c>
      <c r="G39" s="64">
        <f>DatosDelitos!I320</f>
        <v>2</v>
      </c>
      <c r="H39" s="64">
        <f>DatosDelitos!J320</f>
        <v>0</v>
      </c>
      <c r="I39" s="64">
        <f>DatosDelitos!K320</f>
        <v>4</v>
      </c>
      <c r="J39" s="64">
        <f>DatosDelitos!L320</f>
        <v>0</v>
      </c>
      <c r="K39" s="64">
        <f>DatosDelitos!N320</f>
        <v>25</v>
      </c>
      <c r="L39" s="64">
        <f>DatosDelitos!O320</f>
        <v>23</v>
      </c>
    </row>
    <row r="40" spans="2:13" ht="13.2" customHeight="1" x14ac:dyDescent="0.25">
      <c r="B40" s="209" t="s">
        <v>947</v>
      </c>
      <c r="C40" s="209"/>
      <c r="D40" s="63">
        <f>DatosDelitos!B322</f>
        <v>64</v>
      </c>
      <c r="E40" s="63">
        <f>DatosDelitos!G322</f>
        <v>7</v>
      </c>
      <c r="F40" s="63">
        <f>DatosDelitos!H322</f>
        <v>3</v>
      </c>
      <c r="G40" s="63">
        <f>DatosDelitos!I322</f>
        <v>4</v>
      </c>
      <c r="H40" s="63">
        <f>DatosDelitos!J322</f>
        <v>5</v>
      </c>
      <c r="I40" s="63">
        <f>DatosDelitos!K322</f>
        <v>0</v>
      </c>
      <c r="J40" s="63">
        <f>DatosDelitos!L322</f>
        <v>0</v>
      </c>
      <c r="K40" s="63">
        <f>DatosDelitos!N322</f>
        <v>60</v>
      </c>
      <c r="L40" s="63">
        <f>DatosDelitos!O322</f>
        <v>4</v>
      </c>
    </row>
    <row r="41" spans="2:13" ht="13.2" customHeight="1" x14ac:dyDescent="0.25">
      <c r="B41" s="209" t="s">
        <v>642</v>
      </c>
      <c r="C41" s="209"/>
      <c r="D41" s="63">
        <f>DatosDelitos!B324</f>
        <v>2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184658</v>
      </c>
      <c r="E42" s="66">
        <f t="shared" ref="E42:L42" si="0">SUM(E11:E41)</f>
        <v>31286</v>
      </c>
      <c r="F42" s="66">
        <f t="shared" si="0"/>
        <v>21714</v>
      </c>
      <c r="G42" s="66">
        <f t="shared" si="0"/>
        <v>243</v>
      </c>
      <c r="H42" s="66">
        <f t="shared" si="0"/>
        <v>347</v>
      </c>
      <c r="I42" s="66">
        <f t="shared" si="0"/>
        <v>48</v>
      </c>
      <c r="J42" s="66">
        <f t="shared" si="0"/>
        <v>62</v>
      </c>
      <c r="K42" s="66">
        <f t="shared" si="0"/>
        <v>2474</v>
      </c>
      <c r="L42" s="66">
        <f t="shared" si="0"/>
        <v>28361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1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488</v>
      </c>
      <c r="E49" s="69">
        <f>DatosDelitos!F13-DatosDelitos!F17</f>
        <v>335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1</v>
      </c>
    </row>
    <row r="51" spans="2:5" ht="13.2" customHeight="1" x14ac:dyDescent="0.3">
      <c r="B51" s="207" t="s">
        <v>338</v>
      </c>
      <c r="C51" s="207"/>
      <c r="D51" s="69">
        <f>DatosDelitos!E20</f>
        <v>1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7323</v>
      </c>
      <c r="E53" s="69">
        <f>DatosDelitos!F17+DatosDelitos!F44</f>
        <v>2035</v>
      </c>
    </row>
    <row r="54" spans="2:5" ht="13.2" customHeight="1" x14ac:dyDescent="0.3">
      <c r="B54" s="207" t="s">
        <v>924</v>
      </c>
      <c r="C54" s="207"/>
      <c r="D54" s="69">
        <f>DatosDelitos!E30</f>
        <v>1485</v>
      </c>
      <c r="E54" s="69">
        <f>DatosDelitos!F30</f>
        <v>706</v>
      </c>
    </row>
    <row r="55" spans="2:5" ht="13.2" customHeight="1" x14ac:dyDescent="0.3">
      <c r="B55" s="207" t="s">
        <v>925</v>
      </c>
      <c r="C55" s="207"/>
      <c r="D55" s="69">
        <f>DatosDelitos!E42-DatosDelitos!E44</f>
        <v>2</v>
      </c>
      <c r="E55" s="69">
        <f>DatosDelitos!F42-DatosDelitos!F44</f>
        <v>1</v>
      </c>
    </row>
    <row r="56" spans="2:5" ht="13.2" customHeight="1" x14ac:dyDescent="0.3">
      <c r="B56" s="207" t="s">
        <v>926</v>
      </c>
      <c r="C56" s="207"/>
      <c r="D56" s="69">
        <f>DatosDelitos!E50</f>
        <v>41</v>
      </c>
      <c r="E56" s="69">
        <f>DatosDelitos!F50</f>
        <v>20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27</v>
      </c>
      <c r="E58" s="69">
        <f>DatosDelitos!F74</f>
        <v>5</v>
      </c>
    </row>
    <row r="59" spans="2:5" ht="13.2" customHeight="1" x14ac:dyDescent="0.3">
      <c r="B59" s="207" t="s">
        <v>929</v>
      </c>
      <c r="C59" s="207"/>
      <c r="D59" s="69">
        <f>DatosDelitos!E81</f>
        <v>13</v>
      </c>
      <c r="E59" s="69">
        <f>DatosDelitos!F81</f>
        <v>14</v>
      </c>
    </row>
    <row r="60" spans="2:5" ht="13.2" customHeight="1" x14ac:dyDescent="0.3">
      <c r="B60" s="207" t="s">
        <v>930</v>
      </c>
      <c r="C60" s="207"/>
      <c r="D60" s="69">
        <f>DatosDelitos!E84</f>
        <v>30</v>
      </c>
      <c r="E60" s="69">
        <f>DatosDelitos!F84</f>
        <v>7</v>
      </c>
    </row>
    <row r="61" spans="2:5" ht="13.2" customHeight="1" x14ac:dyDescent="0.3">
      <c r="B61" s="207" t="s">
        <v>659</v>
      </c>
      <c r="C61" s="207"/>
      <c r="D61" s="69">
        <f>DatosDelitos!E96</f>
        <v>1890</v>
      </c>
      <c r="E61" s="69">
        <f>DatosDelitos!F96</f>
        <v>1347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1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10</v>
      </c>
      <c r="E65" s="69">
        <f>DatosDelitos!F146</f>
        <v>7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2</v>
      </c>
      <c r="E66" s="70">
        <f>DatosDelitos!F155+SUM(DatosDelitos!F166:G171)</f>
        <v>22</v>
      </c>
    </row>
    <row r="67" spans="2:5" ht="13.2" customHeight="1" x14ac:dyDescent="0.3">
      <c r="B67" s="207" t="s">
        <v>936</v>
      </c>
      <c r="C67" s="207"/>
      <c r="D67" s="69">
        <f>SUM(DatosDelitos!E172:F176)</f>
        <v>28</v>
      </c>
      <c r="E67" s="69">
        <f>SUM(DatosDelitos!F172:G176)</f>
        <v>1645</v>
      </c>
    </row>
    <row r="68" spans="2:5" ht="13.2" customHeight="1" x14ac:dyDescent="0.3">
      <c r="B68" s="207" t="s">
        <v>937</v>
      </c>
      <c r="C68" s="207"/>
      <c r="D68" s="69">
        <f>DatosDelitos!E177</f>
        <v>9550</v>
      </c>
      <c r="E68" s="69">
        <f>DatosDelitos!F177</f>
        <v>8425</v>
      </c>
    </row>
    <row r="69" spans="2:5" ht="13.2" customHeight="1" x14ac:dyDescent="0.3">
      <c r="B69" s="207" t="s">
        <v>938</v>
      </c>
      <c r="C69" s="207"/>
      <c r="D69" s="69">
        <f>DatosDelitos!E185</f>
        <v>66</v>
      </c>
      <c r="E69" s="69">
        <f>DatosDelitos!F185</f>
        <v>66</v>
      </c>
    </row>
    <row r="70" spans="2:5" ht="13.2" customHeight="1" x14ac:dyDescent="0.3">
      <c r="B70" s="207" t="s">
        <v>939</v>
      </c>
      <c r="C70" s="207"/>
      <c r="D70" s="69">
        <f>DatosDelitos!E200</f>
        <v>27</v>
      </c>
      <c r="E70" s="69">
        <f>DatosDelitos!F200</f>
        <v>27</v>
      </c>
    </row>
    <row r="71" spans="2:5" ht="13.2" customHeight="1" x14ac:dyDescent="0.3">
      <c r="B71" s="207" t="s">
        <v>940</v>
      </c>
      <c r="C71" s="207"/>
      <c r="D71" s="69">
        <f>DatosDelitos!E220</f>
        <v>956</v>
      </c>
      <c r="E71" s="69">
        <f>DatosDelitos!F220</f>
        <v>707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1</v>
      </c>
    </row>
    <row r="73" spans="2:5" ht="13.2" customHeight="1" x14ac:dyDescent="0.3">
      <c r="B73" s="207" t="s">
        <v>942</v>
      </c>
      <c r="C73" s="207"/>
      <c r="D73" s="69">
        <f>DatosDelitos!E268</f>
        <v>408</v>
      </c>
      <c r="E73" s="69">
        <f>DatosDelitos!F268</f>
        <v>269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1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85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22435</v>
      </c>
      <c r="E80" s="69">
        <f>SUM(E48:E79)</f>
        <v>15640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6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4</v>
      </c>
    </row>
    <row r="90" spans="2:13" ht="13.2" customHeight="1" x14ac:dyDescent="0.3">
      <c r="B90" s="207" t="s">
        <v>924</v>
      </c>
      <c r="C90" s="207"/>
      <c r="D90" s="69">
        <f>DatosDelitos!M30</f>
        <v>15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8</v>
      </c>
    </row>
    <row r="92" spans="2:13" ht="13.2" customHeight="1" x14ac:dyDescent="0.3">
      <c r="B92" s="207" t="s">
        <v>926</v>
      </c>
      <c r="C92" s="207"/>
      <c r="D92" s="69">
        <f>DatosDelitos!M50</f>
        <v>168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7</v>
      </c>
    </row>
    <row r="95" spans="2:13" ht="13.2" customHeight="1" x14ac:dyDescent="0.3">
      <c r="B95" s="207" t="s">
        <v>929</v>
      </c>
      <c r="C95" s="207"/>
      <c r="D95" s="69">
        <f>DatosDelitos!M81</f>
        <v>9</v>
      </c>
    </row>
    <row r="96" spans="2:13" ht="13.2" customHeight="1" x14ac:dyDescent="0.3">
      <c r="B96" s="207" t="s">
        <v>930</v>
      </c>
      <c r="C96" s="207"/>
      <c r="D96" s="69">
        <f>DatosDelitos!M84</f>
        <v>3</v>
      </c>
    </row>
    <row r="97" spans="2:4" ht="13.2" customHeight="1" x14ac:dyDescent="0.3">
      <c r="B97" s="207" t="s">
        <v>659</v>
      </c>
      <c r="C97" s="207"/>
      <c r="D97" s="69">
        <f>DatosDelitos!M96</f>
        <v>113</v>
      </c>
    </row>
    <row r="98" spans="2:4" ht="27" customHeight="1" x14ac:dyDescent="0.3">
      <c r="B98" s="207" t="s">
        <v>952</v>
      </c>
      <c r="C98" s="207"/>
      <c r="D98" s="69">
        <f>DatosDelitos!M130</f>
        <v>56</v>
      </c>
    </row>
    <row r="99" spans="2:4" ht="13.2" customHeight="1" x14ac:dyDescent="0.3">
      <c r="B99" s="207" t="s">
        <v>932</v>
      </c>
      <c r="C99" s="207"/>
      <c r="D99" s="69">
        <f>DatosDelitos!M136</f>
        <v>5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11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1</v>
      </c>
    </row>
    <row r="103" spans="2:4" ht="13.2" customHeight="1" x14ac:dyDescent="0.3">
      <c r="B103" s="207" t="s">
        <v>862</v>
      </c>
      <c r="C103" s="207"/>
      <c r="D103" s="69">
        <f>SUM(DatosDelitos!M150:N154)</f>
        <v>158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3</v>
      </c>
    </row>
    <row r="105" spans="2:4" ht="13.2" customHeight="1" x14ac:dyDescent="0.3">
      <c r="B105" s="207" t="s">
        <v>956</v>
      </c>
      <c r="C105" s="207"/>
      <c r="D105" s="69">
        <f>SUM(DatosDelitos!M160:N164)</f>
        <v>14</v>
      </c>
    </row>
    <row r="106" spans="2:4" ht="13.2" customHeight="1" x14ac:dyDescent="0.3">
      <c r="B106" s="207" t="s">
        <v>936</v>
      </c>
      <c r="C106" s="207"/>
      <c r="D106" s="69">
        <f>SUM(DatosDelitos!M172:N176)</f>
        <v>566</v>
      </c>
    </row>
    <row r="107" spans="2:4" ht="13.2" customHeight="1" x14ac:dyDescent="0.3">
      <c r="B107" s="207" t="s">
        <v>937</v>
      </c>
      <c r="C107" s="207"/>
      <c r="D107" s="69">
        <f>DatosDelitos!M177</f>
        <v>12</v>
      </c>
    </row>
    <row r="108" spans="2:4" ht="13.2" customHeight="1" x14ac:dyDescent="0.3">
      <c r="B108" s="207" t="s">
        <v>938</v>
      </c>
      <c r="C108" s="207"/>
      <c r="D108" s="69">
        <f>DatosDelitos!M185</f>
        <v>119</v>
      </c>
    </row>
    <row r="109" spans="2:4" ht="13.2" customHeight="1" x14ac:dyDescent="0.3">
      <c r="B109" s="207" t="s">
        <v>939</v>
      </c>
      <c r="C109" s="207"/>
      <c r="D109" s="69">
        <f>DatosDelitos!M200</f>
        <v>77</v>
      </c>
    </row>
    <row r="110" spans="2:4" ht="13.2" customHeight="1" x14ac:dyDescent="0.3">
      <c r="B110" s="207" t="s">
        <v>940</v>
      </c>
      <c r="C110" s="207"/>
      <c r="D110" s="69">
        <f>DatosDelitos!M220</f>
        <v>12</v>
      </c>
    </row>
    <row r="111" spans="2:4" ht="13.2" customHeight="1" x14ac:dyDescent="0.3">
      <c r="B111" s="207" t="s">
        <v>941</v>
      </c>
      <c r="C111" s="207"/>
      <c r="D111" s="69">
        <f>DatosDelitos!M241</f>
        <v>1</v>
      </c>
    </row>
    <row r="112" spans="2:4" ht="13.2" customHeight="1" x14ac:dyDescent="0.3">
      <c r="B112" s="207" t="s">
        <v>942</v>
      </c>
      <c r="C112" s="207"/>
      <c r="D112" s="69">
        <f>DatosDelitos!M268</f>
        <v>32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0</v>
      </c>
    </row>
    <row r="117" spans="2:4" ht="13.95" customHeight="1" x14ac:dyDescent="0.3">
      <c r="B117" s="207" t="s">
        <v>946</v>
      </c>
      <c r="C117" s="207"/>
      <c r="D117" s="69">
        <f>DatosDelitos!M320</f>
        <v>2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1402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202</v>
      </c>
      <c r="C5" s="29">
        <v>175</v>
      </c>
      <c r="D5" s="30">
        <v>0.154285714285714</v>
      </c>
      <c r="E5" s="29">
        <v>1</v>
      </c>
      <c r="F5" s="29">
        <v>0</v>
      </c>
      <c r="G5" s="29">
        <v>77</v>
      </c>
      <c r="H5" s="29">
        <v>37</v>
      </c>
      <c r="I5" s="29">
        <v>30</v>
      </c>
      <c r="J5" s="29">
        <v>72</v>
      </c>
      <c r="K5" s="29">
        <v>22</v>
      </c>
      <c r="L5" s="29">
        <v>33</v>
      </c>
      <c r="M5" s="29">
        <v>0</v>
      </c>
      <c r="N5" s="29">
        <v>99</v>
      </c>
      <c r="O5" s="29">
        <v>104</v>
      </c>
    </row>
    <row r="6" spans="1:15" x14ac:dyDescent="0.3">
      <c r="A6" s="12" t="s">
        <v>324</v>
      </c>
      <c r="B6" s="13">
        <v>145</v>
      </c>
      <c r="C6" s="13">
        <v>133</v>
      </c>
      <c r="D6" s="31">
        <v>9.0225563909774403E-2</v>
      </c>
      <c r="E6" s="13">
        <v>1</v>
      </c>
      <c r="F6" s="13">
        <v>0</v>
      </c>
      <c r="G6" s="13">
        <v>35</v>
      </c>
      <c r="H6" s="13">
        <v>1</v>
      </c>
      <c r="I6" s="13">
        <v>28</v>
      </c>
      <c r="J6" s="13">
        <v>56</v>
      </c>
      <c r="K6" s="13">
        <v>21</v>
      </c>
      <c r="L6" s="13">
        <v>16</v>
      </c>
      <c r="M6" s="13">
        <v>0</v>
      </c>
      <c r="N6" s="13">
        <v>95</v>
      </c>
      <c r="O6" s="23">
        <v>49</v>
      </c>
    </row>
    <row r="7" spans="1:15" x14ac:dyDescent="0.3">
      <c r="A7" s="12" t="s">
        <v>325</v>
      </c>
      <c r="B7" s="13">
        <v>5</v>
      </c>
      <c r="C7" s="13">
        <v>4</v>
      </c>
      <c r="D7" s="31">
        <v>0.25</v>
      </c>
      <c r="E7" s="13">
        <v>0</v>
      </c>
      <c r="F7" s="13">
        <v>0</v>
      </c>
      <c r="G7" s="13">
        <v>1</v>
      </c>
      <c r="H7" s="13">
        <v>1</v>
      </c>
      <c r="I7" s="13">
        <v>2</v>
      </c>
      <c r="J7" s="13">
        <v>16</v>
      </c>
      <c r="K7" s="13">
        <v>1</v>
      </c>
      <c r="L7" s="13">
        <v>17</v>
      </c>
      <c r="M7" s="13">
        <v>0</v>
      </c>
      <c r="N7" s="13">
        <v>2</v>
      </c>
      <c r="O7" s="23">
        <v>25</v>
      </c>
    </row>
    <row r="8" spans="1:15" x14ac:dyDescent="0.3">
      <c r="A8" s="12" t="s">
        <v>326</v>
      </c>
      <c r="B8" s="13">
        <v>42</v>
      </c>
      <c r="C8" s="13">
        <v>29</v>
      </c>
      <c r="D8" s="31">
        <v>0.44827586206896602</v>
      </c>
      <c r="E8" s="13">
        <v>0</v>
      </c>
      <c r="F8" s="13">
        <v>0</v>
      </c>
      <c r="G8" s="13">
        <v>41</v>
      </c>
      <c r="H8" s="13">
        <v>35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3">
        <v>29</v>
      </c>
    </row>
    <row r="9" spans="1:15" x14ac:dyDescent="0.3">
      <c r="A9" s="12" t="s">
        <v>327</v>
      </c>
      <c r="B9" s="13">
        <v>10</v>
      </c>
      <c r="C9" s="13">
        <v>9</v>
      </c>
      <c r="D9" s="31">
        <v>0.11111111111111099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ht="16.649999999999999" customHeight="1" x14ac:dyDescent="0.3">
      <c r="A10" s="28" t="s">
        <v>328</v>
      </c>
      <c r="B10" s="29">
        <v>3</v>
      </c>
      <c r="C10" s="29">
        <v>6</v>
      </c>
      <c r="D10" s="30">
        <v>-0.5</v>
      </c>
      <c r="E10" s="29">
        <v>0</v>
      </c>
      <c r="F10" s="29">
        <v>1</v>
      </c>
      <c r="G10" s="29">
        <v>2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3">
      <c r="A11" s="12" t="s">
        <v>285</v>
      </c>
      <c r="B11" s="13">
        <v>2</v>
      </c>
      <c r="C11" s="13">
        <v>5</v>
      </c>
      <c r="D11" s="31">
        <v>-0.6</v>
      </c>
      <c r="E11" s="13">
        <v>0</v>
      </c>
      <c r="F11" s="13">
        <v>0</v>
      </c>
      <c r="G11" s="13">
        <v>2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3">
      <c r="A12" s="12" t="s">
        <v>329</v>
      </c>
      <c r="B12" s="13">
        <v>1</v>
      </c>
      <c r="C12" s="13">
        <v>1</v>
      </c>
      <c r="D12" s="31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56447</v>
      </c>
      <c r="C13" s="29">
        <v>46546</v>
      </c>
      <c r="D13" s="30">
        <v>0.21271430412924899</v>
      </c>
      <c r="E13" s="29">
        <v>6940</v>
      </c>
      <c r="F13" s="29">
        <v>2243</v>
      </c>
      <c r="G13" s="29">
        <v>6044</v>
      </c>
      <c r="H13" s="29">
        <v>4268</v>
      </c>
      <c r="I13" s="29">
        <v>55</v>
      </c>
      <c r="J13" s="29">
        <v>24</v>
      </c>
      <c r="K13" s="29">
        <v>2</v>
      </c>
      <c r="L13" s="29">
        <v>1</v>
      </c>
      <c r="M13" s="29">
        <v>10</v>
      </c>
      <c r="N13" s="29">
        <v>214</v>
      </c>
      <c r="O13" s="29">
        <v>3784</v>
      </c>
    </row>
    <row r="14" spans="1:15" x14ac:dyDescent="0.3">
      <c r="A14" s="12" t="s">
        <v>331</v>
      </c>
      <c r="B14" s="13">
        <v>37414</v>
      </c>
      <c r="C14" s="13">
        <v>31482</v>
      </c>
      <c r="D14" s="31">
        <v>0.18842513182135801</v>
      </c>
      <c r="E14" s="13">
        <v>450</v>
      </c>
      <c r="F14" s="13">
        <v>303</v>
      </c>
      <c r="G14" s="13">
        <v>2386</v>
      </c>
      <c r="H14" s="13">
        <v>2664</v>
      </c>
      <c r="I14" s="13">
        <v>26</v>
      </c>
      <c r="J14" s="13">
        <v>11</v>
      </c>
      <c r="K14" s="13">
        <v>1</v>
      </c>
      <c r="L14" s="13">
        <v>0</v>
      </c>
      <c r="M14" s="13">
        <v>6</v>
      </c>
      <c r="N14" s="13">
        <v>77</v>
      </c>
      <c r="O14" s="23">
        <v>1890</v>
      </c>
    </row>
    <row r="15" spans="1:15" x14ac:dyDescent="0.3">
      <c r="A15" s="12" t="s">
        <v>332</v>
      </c>
      <c r="B15" s="13">
        <v>47</v>
      </c>
      <c r="C15" s="13">
        <v>36</v>
      </c>
      <c r="D15" s="31">
        <v>0.30555555555555602</v>
      </c>
      <c r="E15" s="13">
        <v>0</v>
      </c>
      <c r="F15" s="13">
        <v>0</v>
      </c>
      <c r="G15" s="13">
        <v>1</v>
      </c>
      <c r="H15" s="13">
        <v>19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10</v>
      </c>
    </row>
    <row r="16" spans="1:15" x14ac:dyDescent="0.3">
      <c r="A16" s="12" t="s">
        <v>333</v>
      </c>
      <c r="B16" s="13">
        <v>6605</v>
      </c>
      <c r="C16" s="13">
        <v>4183</v>
      </c>
      <c r="D16" s="31">
        <v>0.579010279703562</v>
      </c>
      <c r="E16" s="13">
        <v>33</v>
      </c>
      <c r="F16" s="13">
        <v>31</v>
      </c>
      <c r="G16" s="13">
        <v>123</v>
      </c>
      <c r="H16" s="13">
        <v>168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199</v>
      </c>
    </row>
    <row r="17" spans="1:15" x14ac:dyDescent="0.3">
      <c r="A17" s="12" t="s">
        <v>334</v>
      </c>
      <c r="B17" s="13">
        <v>12326</v>
      </c>
      <c r="C17" s="13">
        <v>10784</v>
      </c>
      <c r="D17" s="31">
        <v>0.14298961424332299</v>
      </c>
      <c r="E17" s="13">
        <v>6452</v>
      </c>
      <c r="F17" s="13">
        <v>1908</v>
      </c>
      <c r="G17" s="13">
        <v>3507</v>
      </c>
      <c r="H17" s="13">
        <v>1410</v>
      </c>
      <c r="I17" s="13">
        <v>27</v>
      </c>
      <c r="J17" s="13">
        <v>13</v>
      </c>
      <c r="K17" s="13">
        <v>1</v>
      </c>
      <c r="L17" s="13">
        <v>1</v>
      </c>
      <c r="M17" s="13">
        <v>4</v>
      </c>
      <c r="N17" s="13">
        <v>136</v>
      </c>
      <c r="O17" s="23">
        <v>1684</v>
      </c>
    </row>
    <row r="18" spans="1:15" x14ac:dyDescent="0.3">
      <c r="A18" s="12" t="s">
        <v>335</v>
      </c>
      <c r="B18" s="13">
        <v>55</v>
      </c>
      <c r="C18" s="13">
        <v>60</v>
      </c>
      <c r="D18" s="31">
        <v>-8.3333333333333301E-2</v>
      </c>
      <c r="E18" s="13">
        <v>5</v>
      </c>
      <c r="F18" s="13">
        <v>1</v>
      </c>
      <c r="G18" s="13">
        <v>27</v>
      </c>
      <c r="H18" s="13">
        <v>7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3">
      <c r="A19" s="12" t="s">
        <v>336</v>
      </c>
      <c r="B19" s="13">
        <v>0</v>
      </c>
      <c r="C19" s="13">
        <v>1</v>
      </c>
      <c r="D19" s="31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63</v>
      </c>
      <c r="C20" s="29">
        <v>63</v>
      </c>
      <c r="D20" s="30">
        <v>0</v>
      </c>
      <c r="E20" s="29">
        <v>1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9</v>
      </c>
    </row>
    <row r="21" spans="1:15" x14ac:dyDescent="0.3">
      <c r="A21" s="12" t="s">
        <v>338</v>
      </c>
      <c r="B21" s="13">
        <v>2</v>
      </c>
      <c r="C21" s="13">
        <v>4</v>
      </c>
      <c r="D21" s="31">
        <v>-0.5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61</v>
      </c>
      <c r="C22" s="13">
        <v>59</v>
      </c>
      <c r="D22" s="31">
        <v>3.3898305084745797E-2</v>
      </c>
      <c r="E22" s="13">
        <v>1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9</v>
      </c>
    </row>
    <row r="23" spans="1:15" ht="16.649999999999999" customHeight="1" x14ac:dyDescent="0.3">
      <c r="A23" s="28" t="s">
        <v>340</v>
      </c>
      <c r="B23" s="29">
        <v>6</v>
      </c>
      <c r="C23" s="29">
        <v>3</v>
      </c>
      <c r="D23" s="30">
        <v>1</v>
      </c>
      <c r="E23" s="29">
        <v>0</v>
      </c>
      <c r="F23" s="29">
        <v>0</v>
      </c>
      <c r="G23" s="29">
        <v>0</v>
      </c>
      <c r="H23" s="29">
        <v>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1</v>
      </c>
      <c r="D24" s="31">
        <v>-1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2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1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1</v>
      </c>
      <c r="C28" s="13">
        <v>2</v>
      </c>
      <c r="D28" s="31">
        <v>-0.5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2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4936</v>
      </c>
      <c r="C30" s="29">
        <v>5506</v>
      </c>
      <c r="D30" s="30">
        <v>-0.10352342898656</v>
      </c>
      <c r="E30" s="29">
        <v>1485</v>
      </c>
      <c r="F30" s="29">
        <v>706</v>
      </c>
      <c r="G30" s="29">
        <v>622</v>
      </c>
      <c r="H30" s="29">
        <v>935</v>
      </c>
      <c r="I30" s="29">
        <v>4</v>
      </c>
      <c r="J30" s="29">
        <v>15</v>
      </c>
      <c r="K30" s="29">
        <v>3</v>
      </c>
      <c r="L30" s="29">
        <v>5</v>
      </c>
      <c r="M30" s="29">
        <v>15</v>
      </c>
      <c r="N30" s="29">
        <v>32</v>
      </c>
      <c r="O30" s="29">
        <v>920</v>
      </c>
    </row>
    <row r="31" spans="1:15" x14ac:dyDescent="0.3">
      <c r="A31" s="12" t="s">
        <v>348</v>
      </c>
      <c r="B31" s="13">
        <v>74</v>
      </c>
      <c r="C31" s="13">
        <v>76</v>
      </c>
      <c r="D31" s="31">
        <v>-2.6315789473684199E-2</v>
      </c>
      <c r="E31" s="13">
        <v>4</v>
      </c>
      <c r="F31" s="13">
        <v>0</v>
      </c>
      <c r="G31" s="13">
        <v>10</v>
      </c>
      <c r="H31" s="13">
        <v>15</v>
      </c>
      <c r="I31" s="13">
        <v>0</v>
      </c>
      <c r="J31" s="13">
        <v>0</v>
      </c>
      <c r="K31" s="13">
        <v>1</v>
      </c>
      <c r="L31" s="13">
        <v>2</v>
      </c>
      <c r="M31" s="13">
        <v>0</v>
      </c>
      <c r="N31" s="13">
        <v>10</v>
      </c>
      <c r="O31" s="23">
        <v>15</v>
      </c>
    </row>
    <row r="32" spans="1:15" x14ac:dyDescent="0.3">
      <c r="A32" s="12" t="s">
        <v>349</v>
      </c>
      <c r="B32" s="13">
        <v>24</v>
      </c>
      <c r="C32" s="13">
        <v>24</v>
      </c>
      <c r="D32" s="31">
        <v>0</v>
      </c>
      <c r="E32" s="13">
        <v>0</v>
      </c>
      <c r="F32" s="13">
        <v>0</v>
      </c>
      <c r="G32" s="13">
        <v>2</v>
      </c>
      <c r="H32" s="13">
        <v>0</v>
      </c>
      <c r="I32" s="13">
        <v>1</v>
      </c>
      <c r="J32" s="13">
        <v>2</v>
      </c>
      <c r="K32" s="13">
        <v>0</v>
      </c>
      <c r="L32" s="13">
        <v>0</v>
      </c>
      <c r="M32" s="13">
        <v>0</v>
      </c>
      <c r="N32" s="13">
        <v>6</v>
      </c>
      <c r="O32" s="23">
        <v>2</v>
      </c>
    </row>
    <row r="33" spans="1:15" x14ac:dyDescent="0.3">
      <c r="A33" s="12" t="s">
        <v>350</v>
      </c>
      <c r="B33" s="13">
        <v>2882</v>
      </c>
      <c r="C33" s="13">
        <v>3410</v>
      </c>
      <c r="D33" s="31">
        <v>-0.154838709677419</v>
      </c>
      <c r="E33" s="13">
        <v>534</v>
      </c>
      <c r="F33" s="13">
        <v>210</v>
      </c>
      <c r="G33" s="13">
        <v>336</v>
      </c>
      <c r="H33" s="13">
        <v>277</v>
      </c>
      <c r="I33" s="13">
        <v>1</v>
      </c>
      <c r="J33" s="13">
        <v>4</v>
      </c>
      <c r="K33" s="13">
        <v>1</v>
      </c>
      <c r="L33" s="13">
        <v>0</v>
      </c>
      <c r="M33" s="13">
        <v>7</v>
      </c>
      <c r="N33" s="13">
        <v>9</v>
      </c>
      <c r="O33" s="23">
        <v>252</v>
      </c>
    </row>
    <row r="34" spans="1:15" x14ac:dyDescent="0.3">
      <c r="A34" s="12" t="s">
        <v>351</v>
      </c>
      <c r="B34" s="13">
        <v>214</v>
      </c>
      <c r="C34" s="13">
        <v>233</v>
      </c>
      <c r="D34" s="31">
        <v>-8.15450643776824E-2</v>
      </c>
      <c r="E34" s="13">
        <v>46</v>
      </c>
      <c r="F34" s="13">
        <v>15</v>
      </c>
      <c r="G34" s="13">
        <v>36</v>
      </c>
      <c r="H34" s="13">
        <v>23</v>
      </c>
      <c r="I34" s="13">
        <v>1</v>
      </c>
      <c r="J34" s="13">
        <v>4</v>
      </c>
      <c r="K34" s="13">
        <v>1</v>
      </c>
      <c r="L34" s="13">
        <v>1</v>
      </c>
      <c r="M34" s="13">
        <v>0</v>
      </c>
      <c r="N34" s="13">
        <v>2</v>
      </c>
      <c r="O34" s="23">
        <v>39</v>
      </c>
    </row>
    <row r="35" spans="1:15" x14ac:dyDescent="0.3">
      <c r="A35" s="12" t="s">
        <v>352</v>
      </c>
      <c r="B35" s="13">
        <v>1170</v>
      </c>
      <c r="C35" s="13">
        <v>1289</v>
      </c>
      <c r="D35" s="31">
        <v>-9.2319627618308794E-2</v>
      </c>
      <c r="E35" s="13">
        <v>78</v>
      </c>
      <c r="F35" s="13">
        <v>32</v>
      </c>
      <c r="G35" s="13">
        <v>91</v>
      </c>
      <c r="H35" s="13">
        <v>109</v>
      </c>
      <c r="I35" s="13">
        <v>0</v>
      </c>
      <c r="J35" s="13">
        <v>0</v>
      </c>
      <c r="K35" s="13">
        <v>0</v>
      </c>
      <c r="L35" s="13">
        <v>0</v>
      </c>
      <c r="M35" s="13">
        <v>7</v>
      </c>
      <c r="N35" s="13">
        <v>0</v>
      </c>
      <c r="O35" s="23">
        <v>56</v>
      </c>
    </row>
    <row r="36" spans="1:15" x14ac:dyDescent="0.3">
      <c r="A36" s="12" t="s">
        <v>353</v>
      </c>
      <c r="B36" s="13">
        <v>297</v>
      </c>
      <c r="C36" s="13">
        <v>355</v>
      </c>
      <c r="D36" s="31">
        <v>-0.16338028169014099</v>
      </c>
      <c r="E36" s="13">
        <v>763</v>
      </c>
      <c r="F36" s="13">
        <v>387</v>
      </c>
      <c r="G36" s="13">
        <v>105</v>
      </c>
      <c r="H36" s="13">
        <v>323</v>
      </c>
      <c r="I36" s="13">
        <v>1</v>
      </c>
      <c r="J36" s="13">
        <v>3</v>
      </c>
      <c r="K36" s="13">
        <v>0</v>
      </c>
      <c r="L36" s="13">
        <v>2</v>
      </c>
      <c r="M36" s="13">
        <v>0</v>
      </c>
      <c r="N36" s="13">
        <v>4</v>
      </c>
      <c r="O36" s="23">
        <v>408</v>
      </c>
    </row>
    <row r="37" spans="1:15" x14ac:dyDescent="0.3">
      <c r="A37" s="12" t="s">
        <v>354</v>
      </c>
      <c r="B37" s="13">
        <v>55</v>
      </c>
      <c r="C37" s="13">
        <v>78</v>
      </c>
      <c r="D37" s="31">
        <v>-0.29487179487179499</v>
      </c>
      <c r="E37" s="13">
        <v>38</v>
      </c>
      <c r="F37" s="13">
        <v>47</v>
      </c>
      <c r="G37" s="13">
        <v>29</v>
      </c>
      <c r="H37" s="13">
        <v>131</v>
      </c>
      <c r="I37" s="13">
        <v>0</v>
      </c>
      <c r="J37" s="13">
        <v>2</v>
      </c>
      <c r="K37" s="13">
        <v>0</v>
      </c>
      <c r="L37" s="13">
        <v>0</v>
      </c>
      <c r="M37" s="13">
        <v>0</v>
      </c>
      <c r="N37" s="13">
        <v>0</v>
      </c>
      <c r="O37" s="23">
        <v>123</v>
      </c>
    </row>
    <row r="38" spans="1:15" x14ac:dyDescent="0.3">
      <c r="A38" s="12" t="s">
        <v>355</v>
      </c>
      <c r="B38" s="13">
        <v>25</v>
      </c>
      <c r="C38" s="13">
        <v>6</v>
      </c>
      <c r="D38" s="31">
        <v>3.1666666666666701</v>
      </c>
      <c r="E38" s="13">
        <v>10</v>
      </c>
      <c r="F38" s="13">
        <v>4</v>
      </c>
      <c r="G38" s="13">
        <v>2</v>
      </c>
      <c r="H38" s="13">
        <v>24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1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195</v>
      </c>
      <c r="C41" s="13">
        <v>35</v>
      </c>
      <c r="D41" s="31">
        <v>4.5714285714285703</v>
      </c>
      <c r="E41" s="13">
        <v>12</v>
      </c>
      <c r="F41" s="13">
        <v>11</v>
      </c>
      <c r="G41" s="13">
        <v>11</v>
      </c>
      <c r="H41" s="13">
        <v>32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1</v>
      </c>
      <c r="O41" s="23">
        <v>15</v>
      </c>
    </row>
    <row r="42" spans="1:15" ht="16.649999999999999" customHeight="1" x14ac:dyDescent="0.3">
      <c r="A42" s="28" t="s">
        <v>359</v>
      </c>
      <c r="B42" s="29">
        <v>1092</v>
      </c>
      <c r="C42" s="29">
        <v>880</v>
      </c>
      <c r="D42" s="30">
        <v>0.24090909090909099</v>
      </c>
      <c r="E42" s="29">
        <v>873</v>
      </c>
      <c r="F42" s="29">
        <v>128</v>
      </c>
      <c r="G42" s="29">
        <v>249</v>
      </c>
      <c r="H42" s="29">
        <v>213</v>
      </c>
      <c r="I42" s="29">
        <v>1</v>
      </c>
      <c r="J42" s="29">
        <v>6</v>
      </c>
      <c r="K42" s="29">
        <v>0</v>
      </c>
      <c r="L42" s="29">
        <v>3</v>
      </c>
      <c r="M42" s="29">
        <v>8</v>
      </c>
      <c r="N42" s="29">
        <v>1</v>
      </c>
      <c r="O42" s="29">
        <v>161</v>
      </c>
    </row>
    <row r="43" spans="1:15" x14ac:dyDescent="0.3">
      <c r="A43" s="12" t="s">
        <v>360</v>
      </c>
      <c r="B43" s="13">
        <v>43</v>
      </c>
      <c r="C43" s="13">
        <v>11</v>
      </c>
      <c r="D43" s="31">
        <v>2.9090909090909101</v>
      </c>
      <c r="E43" s="13">
        <v>0</v>
      </c>
      <c r="F43" s="13">
        <v>0</v>
      </c>
      <c r="G43" s="13">
        <v>7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8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996</v>
      </c>
      <c r="C44" s="13">
        <v>813</v>
      </c>
      <c r="D44" s="31">
        <v>0.22509225092250901</v>
      </c>
      <c r="E44" s="13">
        <v>871</v>
      </c>
      <c r="F44" s="13">
        <v>127</v>
      </c>
      <c r="G44" s="13">
        <v>232</v>
      </c>
      <c r="H44" s="13">
        <v>198</v>
      </c>
      <c r="I44" s="13">
        <v>1</v>
      </c>
      <c r="J44" s="13">
        <v>6</v>
      </c>
      <c r="K44" s="13">
        <v>0</v>
      </c>
      <c r="L44" s="13">
        <v>3</v>
      </c>
      <c r="M44" s="13">
        <v>0</v>
      </c>
      <c r="N44" s="13">
        <v>1</v>
      </c>
      <c r="O44" s="23">
        <v>158</v>
      </c>
    </row>
    <row r="45" spans="1:15" x14ac:dyDescent="0.3">
      <c r="A45" s="12" t="s">
        <v>362</v>
      </c>
      <c r="B45" s="13">
        <v>20</v>
      </c>
      <c r="C45" s="13">
        <v>9</v>
      </c>
      <c r="D45" s="31">
        <v>1.2222222222222201</v>
      </c>
      <c r="E45" s="13">
        <v>1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11</v>
      </c>
      <c r="C46" s="13">
        <v>21</v>
      </c>
      <c r="D46" s="31">
        <v>-0.476190476190476</v>
      </c>
      <c r="E46" s="13">
        <v>1</v>
      </c>
      <c r="F46" s="13">
        <v>1</v>
      </c>
      <c r="G46" s="13">
        <v>4</v>
      </c>
      <c r="H46" s="13">
        <v>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3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21</v>
      </c>
      <c r="C48" s="13">
        <v>24</v>
      </c>
      <c r="D48" s="31">
        <v>-0.125</v>
      </c>
      <c r="E48" s="13">
        <v>0</v>
      </c>
      <c r="F48" s="13">
        <v>0</v>
      </c>
      <c r="G48" s="13">
        <v>5</v>
      </c>
      <c r="H48" s="13">
        <v>8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1</v>
      </c>
      <c r="C49" s="13">
        <v>2</v>
      </c>
      <c r="D49" s="31">
        <v>-0.5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1853</v>
      </c>
      <c r="C50" s="29">
        <v>1670</v>
      </c>
      <c r="D50" s="30">
        <v>0.109580838323353</v>
      </c>
      <c r="E50" s="29">
        <v>41</v>
      </c>
      <c r="F50" s="29">
        <v>20</v>
      </c>
      <c r="G50" s="29">
        <v>388</v>
      </c>
      <c r="H50" s="29">
        <v>232</v>
      </c>
      <c r="I50" s="29">
        <v>115</v>
      </c>
      <c r="J50" s="29">
        <v>135</v>
      </c>
      <c r="K50" s="29">
        <v>0</v>
      </c>
      <c r="L50" s="29">
        <v>2</v>
      </c>
      <c r="M50" s="29">
        <v>168</v>
      </c>
      <c r="N50" s="29">
        <v>116</v>
      </c>
      <c r="O50" s="29">
        <v>283</v>
      </c>
    </row>
    <row r="51" spans="1:15" x14ac:dyDescent="0.3">
      <c r="A51" s="12" t="s">
        <v>368</v>
      </c>
      <c r="B51" s="13">
        <v>508</v>
      </c>
      <c r="C51" s="13">
        <v>448</v>
      </c>
      <c r="D51" s="31">
        <v>0.13392857142857101</v>
      </c>
      <c r="E51" s="13">
        <v>7</v>
      </c>
      <c r="F51" s="13">
        <v>2</v>
      </c>
      <c r="G51" s="13">
        <v>64</v>
      </c>
      <c r="H51" s="13">
        <v>31</v>
      </c>
      <c r="I51" s="13">
        <v>40</v>
      </c>
      <c r="J51" s="13">
        <v>49</v>
      </c>
      <c r="K51" s="13">
        <v>0</v>
      </c>
      <c r="L51" s="13">
        <v>2</v>
      </c>
      <c r="M51" s="13">
        <v>1</v>
      </c>
      <c r="N51" s="13">
        <v>27</v>
      </c>
      <c r="O51" s="23">
        <v>44</v>
      </c>
    </row>
    <row r="52" spans="1:15" x14ac:dyDescent="0.3">
      <c r="A52" s="12" t="s">
        <v>369</v>
      </c>
      <c r="B52" s="13">
        <v>94</v>
      </c>
      <c r="C52" s="13">
        <v>94</v>
      </c>
      <c r="D52" s="31">
        <v>0</v>
      </c>
      <c r="E52" s="13">
        <v>3</v>
      </c>
      <c r="F52" s="13">
        <v>0</v>
      </c>
      <c r="G52" s="13">
        <v>2</v>
      </c>
      <c r="H52" s="13">
        <v>0</v>
      </c>
      <c r="I52" s="13">
        <v>26</v>
      </c>
      <c r="J52" s="13">
        <v>10</v>
      </c>
      <c r="K52" s="13">
        <v>0</v>
      </c>
      <c r="L52" s="13">
        <v>0</v>
      </c>
      <c r="M52" s="13">
        <v>0</v>
      </c>
      <c r="N52" s="13">
        <v>23</v>
      </c>
      <c r="O52" s="23">
        <v>0</v>
      </c>
    </row>
    <row r="53" spans="1:15" x14ac:dyDescent="0.3">
      <c r="A53" s="12" t="s">
        <v>370</v>
      </c>
      <c r="B53" s="13">
        <v>654</v>
      </c>
      <c r="C53" s="13">
        <v>512</v>
      </c>
      <c r="D53" s="31">
        <v>0.27734375</v>
      </c>
      <c r="E53" s="13">
        <v>13</v>
      </c>
      <c r="F53" s="13">
        <v>7</v>
      </c>
      <c r="G53" s="13">
        <v>118</v>
      </c>
      <c r="H53" s="13">
        <v>76</v>
      </c>
      <c r="I53" s="13">
        <v>23</v>
      </c>
      <c r="J53" s="13">
        <v>31</v>
      </c>
      <c r="K53" s="13">
        <v>0</v>
      </c>
      <c r="L53" s="13">
        <v>0</v>
      </c>
      <c r="M53" s="13">
        <v>126</v>
      </c>
      <c r="N53" s="13">
        <v>21</v>
      </c>
      <c r="O53" s="23">
        <v>68</v>
      </c>
    </row>
    <row r="54" spans="1:15" x14ac:dyDescent="0.3">
      <c r="A54" s="12" t="s">
        <v>371</v>
      </c>
      <c r="B54" s="13">
        <v>31</v>
      </c>
      <c r="C54" s="13">
        <v>14</v>
      </c>
      <c r="D54" s="31">
        <v>1.21428571428571</v>
      </c>
      <c r="E54" s="13">
        <v>0</v>
      </c>
      <c r="F54" s="13">
        <v>0</v>
      </c>
      <c r="G54" s="13">
        <v>4</v>
      </c>
      <c r="H54" s="13">
        <v>1</v>
      </c>
      <c r="I54" s="13">
        <v>8</v>
      </c>
      <c r="J54" s="13">
        <v>6</v>
      </c>
      <c r="K54" s="13">
        <v>0</v>
      </c>
      <c r="L54" s="13">
        <v>0</v>
      </c>
      <c r="M54" s="13">
        <v>0</v>
      </c>
      <c r="N54" s="13">
        <v>7</v>
      </c>
      <c r="O54" s="23">
        <v>2</v>
      </c>
    </row>
    <row r="55" spans="1:15" x14ac:dyDescent="0.3">
      <c r="A55" s="12" t="s">
        <v>372</v>
      </c>
      <c r="B55" s="13">
        <v>3</v>
      </c>
      <c r="C55" s="13">
        <v>6</v>
      </c>
      <c r="D55" s="31">
        <v>-0.5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3">
        <v>2</v>
      </c>
    </row>
    <row r="56" spans="1:15" x14ac:dyDescent="0.3">
      <c r="A56" s="12" t="s">
        <v>373</v>
      </c>
      <c r="B56" s="13">
        <v>50</v>
      </c>
      <c r="C56" s="13">
        <v>69</v>
      </c>
      <c r="D56" s="31">
        <v>-0.27536231884057999</v>
      </c>
      <c r="E56" s="13">
        <v>4</v>
      </c>
      <c r="F56" s="13">
        <v>2</v>
      </c>
      <c r="G56" s="13">
        <v>12</v>
      </c>
      <c r="H56" s="13">
        <v>3</v>
      </c>
      <c r="I56" s="13">
        <v>1</v>
      </c>
      <c r="J56" s="13">
        <v>2</v>
      </c>
      <c r="K56" s="13">
        <v>0</v>
      </c>
      <c r="L56" s="13">
        <v>0</v>
      </c>
      <c r="M56" s="13">
        <v>1</v>
      </c>
      <c r="N56" s="13">
        <v>0</v>
      </c>
      <c r="O56" s="23">
        <v>10</v>
      </c>
    </row>
    <row r="57" spans="1:15" x14ac:dyDescent="0.3">
      <c r="A57" s="12" t="s">
        <v>374</v>
      </c>
      <c r="B57" s="13">
        <v>80</v>
      </c>
      <c r="C57" s="13">
        <v>140</v>
      </c>
      <c r="D57" s="31">
        <v>-0.42857142857142899</v>
      </c>
      <c r="E57" s="13">
        <v>7</v>
      </c>
      <c r="F57" s="13">
        <v>6</v>
      </c>
      <c r="G57" s="13">
        <v>27</v>
      </c>
      <c r="H57" s="13">
        <v>17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23">
        <v>20</v>
      </c>
    </row>
    <row r="58" spans="1:15" x14ac:dyDescent="0.3">
      <c r="A58" s="12" t="s">
        <v>375</v>
      </c>
      <c r="B58" s="13">
        <v>43</v>
      </c>
      <c r="C58" s="13">
        <v>18</v>
      </c>
      <c r="D58" s="31">
        <v>1.3888888888888899</v>
      </c>
      <c r="E58" s="13">
        <v>0</v>
      </c>
      <c r="F58" s="13">
        <v>0</v>
      </c>
      <c r="G58" s="13">
        <v>7</v>
      </c>
      <c r="H58" s="13">
        <v>2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2</v>
      </c>
      <c r="O58" s="23">
        <v>6</v>
      </c>
    </row>
    <row r="59" spans="1:15" x14ac:dyDescent="0.3">
      <c r="A59" s="12" t="s">
        <v>376</v>
      </c>
      <c r="B59" s="13">
        <v>22</v>
      </c>
      <c r="C59" s="13">
        <v>32</v>
      </c>
      <c r="D59" s="31">
        <v>-0.3125</v>
      </c>
      <c r="E59" s="13">
        <v>0</v>
      </c>
      <c r="F59" s="13">
        <v>0</v>
      </c>
      <c r="G59" s="13">
        <v>6</v>
      </c>
      <c r="H59" s="13">
        <v>3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3</v>
      </c>
      <c r="O59" s="23">
        <v>2</v>
      </c>
    </row>
    <row r="60" spans="1:15" x14ac:dyDescent="0.3">
      <c r="A60" s="12" t="s">
        <v>377</v>
      </c>
      <c r="B60" s="13">
        <v>89</v>
      </c>
      <c r="C60" s="13">
        <v>78</v>
      </c>
      <c r="D60" s="31">
        <v>0.141025641025641</v>
      </c>
      <c r="E60" s="13">
        <v>0</v>
      </c>
      <c r="F60" s="13">
        <v>0</v>
      </c>
      <c r="G60" s="13">
        <v>43</v>
      </c>
      <c r="H60" s="13">
        <v>38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54</v>
      </c>
    </row>
    <row r="61" spans="1:15" x14ac:dyDescent="0.3">
      <c r="A61" s="12" t="s">
        <v>378</v>
      </c>
      <c r="B61" s="13">
        <v>43</v>
      </c>
      <c r="C61" s="13">
        <v>31</v>
      </c>
      <c r="D61" s="31">
        <v>0.38709677419354799</v>
      </c>
      <c r="E61" s="13">
        <v>0</v>
      </c>
      <c r="F61" s="13">
        <v>0</v>
      </c>
      <c r="G61" s="13">
        <v>25</v>
      </c>
      <c r="H61" s="13">
        <v>14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3">
        <v>8</v>
      </c>
    </row>
    <row r="62" spans="1:15" x14ac:dyDescent="0.3">
      <c r="A62" s="12" t="s">
        <v>379</v>
      </c>
      <c r="B62" s="13">
        <v>7</v>
      </c>
      <c r="C62" s="13">
        <v>46</v>
      </c>
      <c r="D62" s="31">
        <v>-0.84782608695652195</v>
      </c>
      <c r="E62" s="13">
        <v>0</v>
      </c>
      <c r="F62" s="13">
        <v>0</v>
      </c>
      <c r="G62" s="13">
        <v>12</v>
      </c>
      <c r="H62" s="13">
        <v>5</v>
      </c>
      <c r="I62" s="13">
        <v>2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3">
        <v>2</v>
      </c>
    </row>
    <row r="63" spans="1:15" x14ac:dyDescent="0.3">
      <c r="A63" s="12" t="s">
        <v>380</v>
      </c>
      <c r="B63" s="13">
        <v>135</v>
      </c>
      <c r="C63" s="13">
        <v>93</v>
      </c>
      <c r="D63" s="31">
        <v>0.45161290322580599</v>
      </c>
      <c r="E63" s="13">
        <v>3</v>
      </c>
      <c r="F63" s="13">
        <v>1</v>
      </c>
      <c r="G63" s="13">
        <v>46</v>
      </c>
      <c r="H63" s="13">
        <v>26</v>
      </c>
      <c r="I63" s="13">
        <v>10</v>
      </c>
      <c r="J63" s="13">
        <v>18</v>
      </c>
      <c r="K63" s="13">
        <v>0</v>
      </c>
      <c r="L63" s="13">
        <v>0</v>
      </c>
      <c r="M63" s="13">
        <v>40</v>
      </c>
      <c r="N63" s="13">
        <v>21</v>
      </c>
      <c r="O63" s="23">
        <v>36</v>
      </c>
    </row>
    <row r="64" spans="1:15" x14ac:dyDescent="0.3">
      <c r="A64" s="12" t="s">
        <v>381</v>
      </c>
      <c r="B64" s="13">
        <v>33</v>
      </c>
      <c r="C64" s="13">
        <v>29</v>
      </c>
      <c r="D64" s="31">
        <v>0.13793103448275901</v>
      </c>
      <c r="E64" s="13">
        <v>1</v>
      </c>
      <c r="F64" s="13">
        <v>0</v>
      </c>
      <c r="G64" s="13">
        <v>6</v>
      </c>
      <c r="H64" s="13">
        <v>0</v>
      </c>
      <c r="I64" s="13">
        <v>3</v>
      </c>
      <c r="J64" s="13">
        <v>13</v>
      </c>
      <c r="K64" s="13">
        <v>0</v>
      </c>
      <c r="L64" s="13">
        <v>0</v>
      </c>
      <c r="M64" s="13">
        <v>0</v>
      </c>
      <c r="N64" s="13">
        <v>6</v>
      </c>
      <c r="O64" s="23">
        <v>6</v>
      </c>
    </row>
    <row r="65" spans="1:15" x14ac:dyDescent="0.3">
      <c r="A65" s="12" t="s">
        <v>382</v>
      </c>
      <c r="B65" s="13">
        <v>3</v>
      </c>
      <c r="C65" s="13">
        <v>4</v>
      </c>
      <c r="D65" s="31">
        <v>-0.25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6</v>
      </c>
      <c r="C66" s="13">
        <v>7</v>
      </c>
      <c r="D66" s="31">
        <v>-0.14285714285714299</v>
      </c>
      <c r="E66" s="13">
        <v>0</v>
      </c>
      <c r="F66" s="13">
        <v>0</v>
      </c>
      <c r="G66" s="13">
        <v>2</v>
      </c>
      <c r="H66" s="13">
        <v>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3">
      <c r="A67" s="12" t="s">
        <v>384</v>
      </c>
      <c r="B67" s="13">
        <v>4</v>
      </c>
      <c r="C67" s="13">
        <v>2</v>
      </c>
      <c r="D67" s="31">
        <v>1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2</v>
      </c>
      <c r="K67" s="13">
        <v>0</v>
      </c>
      <c r="L67" s="13">
        <v>0</v>
      </c>
      <c r="M67" s="13">
        <v>0</v>
      </c>
      <c r="N67" s="13">
        <v>2</v>
      </c>
      <c r="O67" s="23">
        <v>2</v>
      </c>
    </row>
    <row r="68" spans="1:15" x14ac:dyDescent="0.3">
      <c r="A68" s="12" t="s">
        <v>385</v>
      </c>
      <c r="B68" s="13">
        <v>2</v>
      </c>
      <c r="C68" s="13">
        <v>1</v>
      </c>
      <c r="D68" s="31">
        <v>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39</v>
      </c>
      <c r="C69" s="13">
        <v>41</v>
      </c>
      <c r="D69" s="31">
        <v>-4.8780487804878099E-2</v>
      </c>
      <c r="E69" s="13">
        <v>3</v>
      </c>
      <c r="F69" s="13">
        <v>2</v>
      </c>
      <c r="G69" s="13">
        <v>14</v>
      </c>
      <c r="H69" s="13">
        <v>12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23">
        <v>19</v>
      </c>
    </row>
    <row r="70" spans="1:15" x14ac:dyDescent="0.3">
      <c r="A70" s="12" t="s">
        <v>387</v>
      </c>
      <c r="B70" s="13">
        <v>7</v>
      </c>
      <c r="C70" s="13">
        <v>5</v>
      </c>
      <c r="D70" s="31">
        <v>0.4</v>
      </c>
      <c r="E70" s="13">
        <v>0</v>
      </c>
      <c r="F70" s="13">
        <v>0</v>
      </c>
      <c r="G70" s="13">
        <v>0</v>
      </c>
      <c r="H70" s="13">
        <v>2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28</v>
      </c>
      <c r="C72" s="29">
        <v>24</v>
      </c>
      <c r="D72" s="30">
        <v>0.16666666666666699</v>
      </c>
      <c r="E72" s="29">
        <v>0</v>
      </c>
      <c r="F72" s="29">
        <v>0</v>
      </c>
      <c r="G72" s="29">
        <v>2</v>
      </c>
      <c r="H72" s="29">
        <v>4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4</v>
      </c>
    </row>
    <row r="73" spans="1:15" x14ac:dyDescent="0.3">
      <c r="A73" s="12" t="s">
        <v>390</v>
      </c>
      <c r="B73" s="13">
        <v>28</v>
      </c>
      <c r="C73" s="13">
        <v>24</v>
      </c>
      <c r="D73" s="31">
        <v>0.16666666666666699</v>
      </c>
      <c r="E73" s="13">
        <v>0</v>
      </c>
      <c r="F73" s="13">
        <v>0</v>
      </c>
      <c r="G73" s="13">
        <v>2</v>
      </c>
      <c r="H73" s="13">
        <v>4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4</v>
      </c>
    </row>
    <row r="74" spans="1:15" ht="16.649999999999999" customHeight="1" x14ac:dyDescent="0.3">
      <c r="A74" s="28" t="s">
        <v>391</v>
      </c>
      <c r="B74" s="29">
        <v>424</v>
      </c>
      <c r="C74" s="29">
        <v>444</v>
      </c>
      <c r="D74" s="30">
        <v>-4.5045045045045098E-2</v>
      </c>
      <c r="E74" s="29">
        <v>27</v>
      </c>
      <c r="F74" s="29">
        <v>5</v>
      </c>
      <c r="G74" s="29">
        <v>108</v>
      </c>
      <c r="H74" s="29">
        <v>85</v>
      </c>
      <c r="I74" s="29">
        <v>0</v>
      </c>
      <c r="J74" s="29">
        <v>3</v>
      </c>
      <c r="K74" s="29">
        <v>3</v>
      </c>
      <c r="L74" s="29">
        <v>2</v>
      </c>
      <c r="M74" s="29">
        <v>7</v>
      </c>
      <c r="N74" s="29">
        <v>1</v>
      </c>
      <c r="O74" s="29">
        <v>44</v>
      </c>
    </row>
    <row r="75" spans="1:15" x14ac:dyDescent="0.3">
      <c r="A75" s="12" t="s">
        <v>392</v>
      </c>
      <c r="B75" s="13">
        <v>114</v>
      </c>
      <c r="C75" s="13">
        <v>96</v>
      </c>
      <c r="D75" s="31">
        <v>0.1875</v>
      </c>
      <c r="E75" s="13">
        <v>4</v>
      </c>
      <c r="F75" s="13">
        <v>1</v>
      </c>
      <c r="G75" s="13">
        <v>27</v>
      </c>
      <c r="H75" s="13">
        <v>33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7</v>
      </c>
    </row>
    <row r="76" spans="1:15" x14ac:dyDescent="0.3">
      <c r="A76" s="12" t="s">
        <v>393</v>
      </c>
      <c r="B76" s="13">
        <v>7</v>
      </c>
      <c r="C76" s="13">
        <v>4</v>
      </c>
      <c r="D76" s="31">
        <v>0.75</v>
      </c>
      <c r="E76" s="13">
        <v>0</v>
      </c>
      <c r="F76" s="13">
        <v>0</v>
      </c>
      <c r="G76" s="13">
        <v>5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151</v>
      </c>
      <c r="C77" s="13">
        <v>163</v>
      </c>
      <c r="D77" s="31">
        <v>-7.3619631901840496E-2</v>
      </c>
      <c r="E77" s="13">
        <v>20</v>
      </c>
      <c r="F77" s="13">
        <v>2</v>
      </c>
      <c r="G77" s="13">
        <v>21</v>
      </c>
      <c r="H77" s="13">
        <v>14</v>
      </c>
      <c r="I77" s="13">
        <v>0</v>
      </c>
      <c r="J77" s="13">
        <v>3</v>
      </c>
      <c r="K77" s="13">
        <v>3</v>
      </c>
      <c r="L77" s="13">
        <v>2</v>
      </c>
      <c r="M77" s="13">
        <v>0</v>
      </c>
      <c r="N77" s="13">
        <v>1</v>
      </c>
      <c r="O77" s="23">
        <v>22</v>
      </c>
    </row>
    <row r="78" spans="1:15" x14ac:dyDescent="0.3">
      <c r="A78" s="12" t="s">
        <v>395</v>
      </c>
      <c r="B78" s="13">
        <v>10</v>
      </c>
      <c r="C78" s="13">
        <v>7</v>
      </c>
      <c r="D78" s="31">
        <v>0.42857142857142899</v>
      </c>
      <c r="E78" s="13">
        <v>0</v>
      </c>
      <c r="F78" s="13">
        <v>0</v>
      </c>
      <c r="G78" s="13">
        <v>2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2</v>
      </c>
    </row>
    <row r="79" spans="1:15" x14ac:dyDescent="0.3">
      <c r="A79" s="12" t="s">
        <v>396</v>
      </c>
      <c r="B79" s="13">
        <v>138</v>
      </c>
      <c r="C79" s="13">
        <v>173</v>
      </c>
      <c r="D79" s="31">
        <v>-0.20231213872832399</v>
      </c>
      <c r="E79" s="13">
        <v>3</v>
      </c>
      <c r="F79" s="13">
        <v>2</v>
      </c>
      <c r="G79" s="13">
        <v>51</v>
      </c>
      <c r="H79" s="13">
        <v>31</v>
      </c>
      <c r="I79" s="13">
        <v>0</v>
      </c>
      <c r="J79" s="13">
        <v>0</v>
      </c>
      <c r="K79" s="13">
        <v>0</v>
      </c>
      <c r="L79" s="13">
        <v>0</v>
      </c>
      <c r="M79" s="13">
        <v>4</v>
      </c>
      <c r="N79" s="13">
        <v>0</v>
      </c>
      <c r="O79" s="23">
        <v>13</v>
      </c>
    </row>
    <row r="80" spans="1:15" x14ac:dyDescent="0.3">
      <c r="A80" s="12" t="s">
        <v>397</v>
      </c>
      <c r="B80" s="13">
        <v>4</v>
      </c>
      <c r="C80" s="13">
        <v>1</v>
      </c>
      <c r="D80" s="31">
        <v>3</v>
      </c>
      <c r="E80" s="13">
        <v>0</v>
      </c>
      <c r="F80" s="13">
        <v>0</v>
      </c>
      <c r="G80" s="13">
        <v>2</v>
      </c>
      <c r="H80" s="13">
        <v>7</v>
      </c>
      <c r="I80" s="13">
        <v>0</v>
      </c>
      <c r="J80" s="13">
        <v>0</v>
      </c>
      <c r="K80" s="13">
        <v>0</v>
      </c>
      <c r="L80" s="13">
        <v>0</v>
      </c>
      <c r="M80" s="13">
        <v>2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736</v>
      </c>
      <c r="C81" s="29">
        <v>724</v>
      </c>
      <c r="D81" s="30">
        <v>1.6574585635359101E-2</v>
      </c>
      <c r="E81" s="29">
        <v>13</v>
      </c>
      <c r="F81" s="29">
        <v>14</v>
      </c>
      <c r="G81" s="29">
        <v>49</v>
      </c>
      <c r="H81" s="29">
        <v>35</v>
      </c>
      <c r="I81" s="29">
        <v>0</v>
      </c>
      <c r="J81" s="29">
        <v>0</v>
      </c>
      <c r="K81" s="29">
        <v>0</v>
      </c>
      <c r="L81" s="29">
        <v>0</v>
      </c>
      <c r="M81" s="29">
        <v>9</v>
      </c>
      <c r="N81" s="29">
        <v>0</v>
      </c>
      <c r="O81" s="29">
        <v>30</v>
      </c>
    </row>
    <row r="82" spans="1:15" x14ac:dyDescent="0.3">
      <c r="A82" s="12" t="s">
        <v>399</v>
      </c>
      <c r="B82" s="13">
        <v>186</v>
      </c>
      <c r="C82" s="13">
        <v>147</v>
      </c>
      <c r="D82" s="31">
        <v>0.26530612244898</v>
      </c>
      <c r="E82" s="13">
        <v>2</v>
      </c>
      <c r="F82" s="13">
        <v>0</v>
      </c>
      <c r="G82" s="13">
        <v>24</v>
      </c>
      <c r="H82" s="13">
        <v>8</v>
      </c>
      <c r="I82" s="13">
        <v>0</v>
      </c>
      <c r="J82" s="13">
        <v>0</v>
      </c>
      <c r="K82" s="13">
        <v>0</v>
      </c>
      <c r="L82" s="13">
        <v>0</v>
      </c>
      <c r="M82" s="13">
        <v>6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550</v>
      </c>
      <c r="C83" s="13">
        <v>577</v>
      </c>
      <c r="D83" s="31">
        <v>-4.6793760831889103E-2</v>
      </c>
      <c r="E83" s="13">
        <v>11</v>
      </c>
      <c r="F83" s="13">
        <v>14</v>
      </c>
      <c r="G83" s="13">
        <v>25</v>
      </c>
      <c r="H83" s="13">
        <v>27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3">
        <v>28</v>
      </c>
    </row>
    <row r="84" spans="1:15" ht="16.649999999999999" customHeight="1" x14ac:dyDescent="0.3">
      <c r="A84" s="28" t="s">
        <v>401</v>
      </c>
      <c r="B84" s="29">
        <v>3803</v>
      </c>
      <c r="C84" s="29">
        <v>3096</v>
      </c>
      <c r="D84" s="30">
        <v>0.22835917312661499</v>
      </c>
      <c r="E84" s="29">
        <v>30</v>
      </c>
      <c r="F84" s="29">
        <v>7</v>
      </c>
      <c r="G84" s="29">
        <v>1421</v>
      </c>
      <c r="H84" s="29">
        <v>789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2</v>
      </c>
      <c r="O84" s="29">
        <v>486</v>
      </c>
    </row>
    <row r="85" spans="1:15" x14ac:dyDescent="0.3">
      <c r="A85" s="12" t="s">
        <v>402</v>
      </c>
      <c r="B85" s="13">
        <v>6</v>
      </c>
      <c r="C85" s="13">
        <v>8</v>
      </c>
      <c r="D85" s="31">
        <v>-0.25</v>
      </c>
      <c r="E85" s="13">
        <v>0</v>
      </c>
      <c r="F85" s="13">
        <v>0</v>
      </c>
      <c r="G85" s="13">
        <v>4</v>
      </c>
      <c r="H85" s="13">
        <v>4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2</v>
      </c>
    </row>
    <row r="86" spans="1:15" x14ac:dyDescent="0.3">
      <c r="A86" s="12" t="s">
        <v>403</v>
      </c>
      <c r="B86" s="13">
        <v>1</v>
      </c>
      <c r="C86" s="13">
        <v>2</v>
      </c>
      <c r="D86" s="31">
        <v>-0.5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</v>
      </c>
      <c r="C87" s="13">
        <v>1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892</v>
      </c>
      <c r="C88" s="13">
        <v>252</v>
      </c>
      <c r="D88" s="31">
        <v>2.53968253968254</v>
      </c>
      <c r="E88" s="13">
        <v>1</v>
      </c>
      <c r="F88" s="13">
        <v>0</v>
      </c>
      <c r="G88" s="13">
        <v>13</v>
      </c>
      <c r="H88" s="13">
        <v>6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3</v>
      </c>
    </row>
    <row r="89" spans="1:15" x14ac:dyDescent="0.3">
      <c r="A89" s="12" t="s">
        <v>406</v>
      </c>
      <c r="B89" s="13">
        <v>6</v>
      </c>
      <c r="C89" s="13">
        <v>2</v>
      </c>
      <c r="D89" s="31">
        <v>2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3">
      <c r="A90" s="12" t="s">
        <v>407</v>
      </c>
      <c r="B90" s="13">
        <v>104</v>
      </c>
      <c r="C90" s="13">
        <v>101</v>
      </c>
      <c r="D90" s="31">
        <v>2.9702970297029702E-2</v>
      </c>
      <c r="E90" s="13">
        <v>1</v>
      </c>
      <c r="F90" s="13">
        <v>0</v>
      </c>
      <c r="G90" s="13">
        <v>12</v>
      </c>
      <c r="H90" s="13">
        <v>9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23">
        <v>3</v>
      </c>
    </row>
    <row r="91" spans="1:15" x14ac:dyDescent="0.3">
      <c r="A91" s="12" t="s">
        <v>408</v>
      </c>
      <c r="B91" s="13">
        <v>763</v>
      </c>
      <c r="C91" s="13">
        <v>813</v>
      </c>
      <c r="D91" s="31">
        <v>-6.1500615006150103E-2</v>
      </c>
      <c r="E91" s="13">
        <v>6</v>
      </c>
      <c r="F91" s="13">
        <v>3</v>
      </c>
      <c r="G91" s="13">
        <v>285</v>
      </c>
      <c r="H91" s="13">
        <v>421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318</v>
      </c>
    </row>
    <row r="92" spans="1:15" x14ac:dyDescent="0.3">
      <c r="A92" s="12" t="s">
        <v>409</v>
      </c>
      <c r="B92" s="13">
        <v>90</v>
      </c>
      <c r="C92" s="13">
        <v>85</v>
      </c>
      <c r="D92" s="31">
        <v>5.8823529411764698E-2</v>
      </c>
      <c r="E92" s="13">
        <v>13</v>
      </c>
      <c r="F92" s="13">
        <v>1</v>
      </c>
      <c r="G92" s="13">
        <v>16</v>
      </c>
      <c r="H92" s="13">
        <v>7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8</v>
      </c>
    </row>
    <row r="93" spans="1:15" x14ac:dyDescent="0.3">
      <c r="A93" s="12" t="s">
        <v>410</v>
      </c>
      <c r="B93" s="13">
        <v>1925</v>
      </c>
      <c r="C93" s="13">
        <v>1813</v>
      </c>
      <c r="D93" s="31">
        <v>6.1776061776061798E-2</v>
      </c>
      <c r="E93" s="13">
        <v>6</v>
      </c>
      <c r="F93" s="13">
        <v>2</v>
      </c>
      <c r="G93" s="13">
        <v>1087</v>
      </c>
      <c r="H93" s="13">
        <v>339</v>
      </c>
      <c r="I93" s="13">
        <v>0</v>
      </c>
      <c r="J93" s="13">
        <v>0</v>
      </c>
      <c r="K93" s="13">
        <v>0</v>
      </c>
      <c r="L93" s="13">
        <v>0</v>
      </c>
      <c r="M93" s="13">
        <v>3</v>
      </c>
      <c r="N93" s="13">
        <v>0</v>
      </c>
      <c r="O93" s="23">
        <v>150</v>
      </c>
    </row>
    <row r="94" spans="1:15" x14ac:dyDescent="0.3">
      <c r="A94" s="12" t="s">
        <v>411</v>
      </c>
      <c r="B94" s="13">
        <v>14</v>
      </c>
      <c r="C94" s="13">
        <v>19</v>
      </c>
      <c r="D94" s="31">
        <v>-0.26315789473684198</v>
      </c>
      <c r="E94" s="13">
        <v>3</v>
      </c>
      <c r="F94" s="13">
        <v>1</v>
      </c>
      <c r="G94" s="13">
        <v>4</v>
      </c>
      <c r="H94" s="13">
        <v>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1</v>
      </c>
      <c r="O94" s="23">
        <v>1</v>
      </c>
    </row>
    <row r="95" spans="1:15" x14ac:dyDescent="0.3">
      <c r="A95" s="12" t="s">
        <v>412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50588</v>
      </c>
      <c r="C96" s="29">
        <v>204273</v>
      </c>
      <c r="D96" s="30">
        <v>-0.75235102044812596</v>
      </c>
      <c r="E96" s="29">
        <v>1890</v>
      </c>
      <c r="F96" s="29">
        <v>1347</v>
      </c>
      <c r="G96" s="29">
        <v>11651</v>
      </c>
      <c r="H96" s="29">
        <v>7814</v>
      </c>
      <c r="I96" s="29">
        <v>6</v>
      </c>
      <c r="J96" s="29">
        <v>16</v>
      </c>
      <c r="K96" s="29">
        <v>4</v>
      </c>
      <c r="L96" s="29">
        <v>3</v>
      </c>
      <c r="M96" s="29">
        <v>113</v>
      </c>
      <c r="N96" s="29">
        <v>1213</v>
      </c>
      <c r="O96" s="29">
        <v>6369</v>
      </c>
    </row>
    <row r="97" spans="1:15" x14ac:dyDescent="0.3">
      <c r="A97" s="12" t="s">
        <v>414</v>
      </c>
      <c r="B97" s="13">
        <v>13327</v>
      </c>
      <c r="C97" s="13">
        <v>76067</v>
      </c>
      <c r="D97" s="31">
        <v>-0.82479919018759795</v>
      </c>
      <c r="E97" s="13">
        <v>824</v>
      </c>
      <c r="F97" s="13">
        <v>541</v>
      </c>
      <c r="G97" s="13">
        <v>2166</v>
      </c>
      <c r="H97" s="13">
        <v>1393</v>
      </c>
      <c r="I97" s="13">
        <v>1</v>
      </c>
      <c r="J97" s="13">
        <v>0</v>
      </c>
      <c r="K97" s="13">
        <v>2</v>
      </c>
      <c r="L97" s="13">
        <v>0</v>
      </c>
      <c r="M97" s="13">
        <v>1</v>
      </c>
      <c r="N97" s="13">
        <v>25</v>
      </c>
      <c r="O97" s="23">
        <v>1123</v>
      </c>
    </row>
    <row r="98" spans="1:15" x14ac:dyDescent="0.3">
      <c r="A98" s="12" t="s">
        <v>415</v>
      </c>
      <c r="B98" s="13">
        <v>7304</v>
      </c>
      <c r="C98" s="13">
        <v>42764</v>
      </c>
      <c r="D98" s="31">
        <v>-0.82920213263492704</v>
      </c>
      <c r="E98" s="13">
        <v>477</v>
      </c>
      <c r="F98" s="13">
        <v>324</v>
      </c>
      <c r="G98" s="13">
        <v>2636</v>
      </c>
      <c r="H98" s="13">
        <v>1558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239</v>
      </c>
      <c r="O98" s="23">
        <v>1587</v>
      </c>
    </row>
    <row r="99" spans="1:15" x14ac:dyDescent="0.3">
      <c r="A99" s="12" t="s">
        <v>416</v>
      </c>
      <c r="B99" s="13">
        <v>622</v>
      </c>
      <c r="C99" s="13">
        <v>1544</v>
      </c>
      <c r="D99" s="31">
        <v>-0.59715025906735797</v>
      </c>
      <c r="E99" s="13">
        <v>66</v>
      </c>
      <c r="F99" s="13">
        <v>49</v>
      </c>
      <c r="G99" s="13">
        <v>283</v>
      </c>
      <c r="H99" s="13">
        <v>328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192</v>
      </c>
      <c r="O99" s="23">
        <v>218</v>
      </c>
    </row>
    <row r="100" spans="1:15" x14ac:dyDescent="0.3">
      <c r="A100" s="12" t="s">
        <v>417</v>
      </c>
      <c r="B100" s="13">
        <v>8543</v>
      </c>
      <c r="C100" s="13">
        <v>15428</v>
      </c>
      <c r="D100" s="31">
        <v>-0.44626652838994002</v>
      </c>
      <c r="E100" s="13">
        <v>205</v>
      </c>
      <c r="F100" s="13">
        <v>98</v>
      </c>
      <c r="G100" s="13">
        <v>1328</v>
      </c>
      <c r="H100" s="13">
        <v>896</v>
      </c>
      <c r="I100" s="13">
        <v>5</v>
      </c>
      <c r="J100" s="13">
        <v>13</v>
      </c>
      <c r="K100" s="13">
        <v>0</v>
      </c>
      <c r="L100" s="13">
        <v>2</v>
      </c>
      <c r="M100" s="13">
        <v>0</v>
      </c>
      <c r="N100" s="13">
        <v>696</v>
      </c>
      <c r="O100" s="23">
        <v>736</v>
      </c>
    </row>
    <row r="101" spans="1:15" x14ac:dyDescent="0.3">
      <c r="A101" s="12" t="s">
        <v>418</v>
      </c>
      <c r="B101" s="13">
        <v>136</v>
      </c>
      <c r="C101" s="13">
        <v>112</v>
      </c>
      <c r="D101" s="31">
        <v>0.214285714285714</v>
      </c>
      <c r="E101" s="13">
        <v>3</v>
      </c>
      <c r="F101" s="13">
        <v>1</v>
      </c>
      <c r="G101" s="13">
        <v>15</v>
      </c>
      <c r="H101" s="13">
        <v>12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1</v>
      </c>
      <c r="O101" s="23">
        <v>12</v>
      </c>
    </row>
    <row r="102" spans="1:15" x14ac:dyDescent="0.3">
      <c r="A102" s="12" t="s">
        <v>419</v>
      </c>
      <c r="B102" s="13">
        <v>1102</v>
      </c>
      <c r="C102" s="13">
        <v>4179</v>
      </c>
      <c r="D102" s="31">
        <v>-0.73630055037090203</v>
      </c>
      <c r="E102" s="13">
        <v>38</v>
      </c>
      <c r="F102" s="13">
        <v>31</v>
      </c>
      <c r="G102" s="13">
        <v>305</v>
      </c>
      <c r="H102" s="13">
        <v>210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230</v>
      </c>
    </row>
    <row r="103" spans="1:15" x14ac:dyDescent="0.3">
      <c r="A103" s="12" t="s">
        <v>420</v>
      </c>
      <c r="B103" s="13">
        <v>1383</v>
      </c>
      <c r="C103" s="13">
        <v>4373</v>
      </c>
      <c r="D103" s="31">
        <v>-0.68374113880631104</v>
      </c>
      <c r="E103" s="13">
        <v>42</v>
      </c>
      <c r="F103" s="13">
        <v>16</v>
      </c>
      <c r="G103" s="13">
        <v>714</v>
      </c>
      <c r="H103" s="13">
        <v>617</v>
      </c>
      <c r="I103" s="13">
        <v>0</v>
      </c>
      <c r="J103" s="13">
        <v>0</v>
      </c>
      <c r="K103" s="13">
        <v>1</v>
      </c>
      <c r="L103" s="13">
        <v>0</v>
      </c>
      <c r="M103" s="13">
        <v>3</v>
      </c>
      <c r="N103" s="13">
        <v>0</v>
      </c>
      <c r="O103" s="23">
        <v>717</v>
      </c>
    </row>
    <row r="104" spans="1:15" x14ac:dyDescent="0.3">
      <c r="A104" s="12" t="s">
        <v>421</v>
      </c>
      <c r="B104" s="13">
        <v>8889</v>
      </c>
      <c r="C104" s="13">
        <v>26734</v>
      </c>
      <c r="D104" s="31">
        <v>-0.66750205730530399</v>
      </c>
      <c r="E104" s="13">
        <v>71</v>
      </c>
      <c r="F104" s="13">
        <v>91</v>
      </c>
      <c r="G104" s="13">
        <v>2007</v>
      </c>
      <c r="H104" s="13">
        <v>1179</v>
      </c>
      <c r="I104" s="13">
        <v>0</v>
      </c>
      <c r="J104" s="13">
        <v>0</v>
      </c>
      <c r="K104" s="13">
        <v>0</v>
      </c>
      <c r="L104" s="13">
        <v>0</v>
      </c>
      <c r="M104" s="13">
        <v>75</v>
      </c>
      <c r="N104" s="13">
        <v>48</v>
      </c>
      <c r="O104" s="23">
        <v>739</v>
      </c>
    </row>
    <row r="105" spans="1:15" x14ac:dyDescent="0.3">
      <c r="A105" s="12" t="s">
        <v>422</v>
      </c>
      <c r="B105" s="13">
        <v>2947</v>
      </c>
      <c r="C105" s="13">
        <v>3347</v>
      </c>
      <c r="D105" s="31">
        <v>-0.11951000896325099</v>
      </c>
      <c r="E105" s="13">
        <v>46</v>
      </c>
      <c r="F105" s="13">
        <v>25</v>
      </c>
      <c r="G105" s="13">
        <v>781</v>
      </c>
      <c r="H105" s="13">
        <v>519</v>
      </c>
      <c r="I105" s="13">
        <v>0</v>
      </c>
      <c r="J105" s="13">
        <v>0</v>
      </c>
      <c r="K105" s="13">
        <v>1</v>
      </c>
      <c r="L105" s="13">
        <v>0</v>
      </c>
      <c r="M105" s="13">
        <v>20</v>
      </c>
      <c r="N105" s="13">
        <v>1</v>
      </c>
      <c r="O105" s="23">
        <v>278</v>
      </c>
    </row>
    <row r="106" spans="1:15" x14ac:dyDescent="0.3">
      <c r="A106" s="12" t="s">
        <v>423</v>
      </c>
      <c r="B106" s="13">
        <v>270</v>
      </c>
      <c r="C106" s="13">
        <v>507</v>
      </c>
      <c r="D106" s="31">
        <v>-0.46745562130177498</v>
      </c>
      <c r="E106" s="13">
        <v>7</v>
      </c>
      <c r="F106" s="13">
        <v>4</v>
      </c>
      <c r="G106" s="13">
        <v>150</v>
      </c>
      <c r="H106" s="13">
        <v>90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57</v>
      </c>
    </row>
    <row r="107" spans="1:15" x14ac:dyDescent="0.3">
      <c r="A107" s="12" t="s">
        <v>424</v>
      </c>
      <c r="B107" s="13">
        <v>39</v>
      </c>
      <c r="C107" s="13">
        <v>84</v>
      </c>
      <c r="D107" s="31">
        <v>-0.53571428571428603</v>
      </c>
      <c r="E107" s="13">
        <v>0</v>
      </c>
      <c r="F107" s="13">
        <v>95</v>
      </c>
      <c r="G107" s="13">
        <v>5</v>
      </c>
      <c r="H107" s="13">
        <v>0</v>
      </c>
      <c r="I107" s="13">
        <v>0</v>
      </c>
      <c r="J107" s="13">
        <v>0</v>
      </c>
      <c r="K107" s="13">
        <v>0</v>
      </c>
      <c r="L107" s="13">
        <v>1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113</v>
      </c>
      <c r="C108" s="13">
        <v>34</v>
      </c>
      <c r="D108" s="31">
        <v>2.3235294117647101</v>
      </c>
      <c r="E108" s="13">
        <v>0</v>
      </c>
      <c r="F108" s="13">
        <v>0</v>
      </c>
      <c r="G108" s="13">
        <v>84</v>
      </c>
      <c r="H108" s="13">
        <v>90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41</v>
      </c>
    </row>
    <row r="109" spans="1:15" x14ac:dyDescent="0.3">
      <c r="A109" s="12" t="s">
        <v>426</v>
      </c>
      <c r="B109" s="13">
        <v>3</v>
      </c>
      <c r="C109" s="13">
        <v>3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4939</v>
      </c>
      <c r="C110" s="13">
        <v>28251</v>
      </c>
      <c r="D110" s="31">
        <v>-0.82517433011220898</v>
      </c>
      <c r="E110" s="13">
        <v>92</v>
      </c>
      <c r="F110" s="13">
        <v>60</v>
      </c>
      <c r="G110" s="13">
        <v>595</v>
      </c>
      <c r="H110" s="13">
        <v>485</v>
      </c>
      <c r="I110" s="13">
        <v>0</v>
      </c>
      <c r="J110" s="13">
        <v>2</v>
      </c>
      <c r="K110" s="13">
        <v>0</v>
      </c>
      <c r="L110" s="13">
        <v>0</v>
      </c>
      <c r="M110" s="13">
        <v>2</v>
      </c>
      <c r="N110" s="13">
        <v>3</v>
      </c>
      <c r="O110" s="23">
        <v>392</v>
      </c>
    </row>
    <row r="111" spans="1:15" x14ac:dyDescent="0.3">
      <c r="A111" s="12" t="s">
        <v>428</v>
      </c>
      <c r="B111" s="13">
        <v>2</v>
      </c>
      <c r="C111" s="13">
        <v>9</v>
      </c>
      <c r="D111" s="31">
        <v>-0.77777777777777801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4</v>
      </c>
      <c r="C112" s="13">
        <v>1</v>
      </c>
      <c r="D112" s="31">
        <v>3</v>
      </c>
      <c r="E112" s="13">
        <v>0</v>
      </c>
      <c r="F112" s="13">
        <v>0</v>
      </c>
      <c r="G112" s="13">
        <v>2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25</v>
      </c>
      <c r="C113" s="13">
        <v>53</v>
      </c>
      <c r="D113" s="31">
        <v>-0.52830188679245305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3">
      <c r="A114" s="12" t="s">
        <v>431</v>
      </c>
      <c r="B114" s="13">
        <v>108</v>
      </c>
      <c r="C114" s="13">
        <v>74</v>
      </c>
      <c r="D114" s="31">
        <v>0.45945945945945998</v>
      </c>
      <c r="E114" s="13">
        <v>1</v>
      </c>
      <c r="F114" s="13">
        <v>0</v>
      </c>
      <c r="G114" s="13">
        <v>84</v>
      </c>
      <c r="H114" s="13">
        <v>31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14</v>
      </c>
    </row>
    <row r="115" spans="1:15" x14ac:dyDescent="0.3">
      <c r="A115" s="12" t="s">
        <v>432</v>
      </c>
      <c r="B115" s="13">
        <v>76</v>
      </c>
      <c r="C115" s="13">
        <v>82</v>
      </c>
      <c r="D115" s="31">
        <v>-7.3170731707317097E-2</v>
      </c>
      <c r="E115" s="13">
        <v>0</v>
      </c>
      <c r="F115" s="13">
        <v>0</v>
      </c>
      <c r="G115" s="13">
        <v>68</v>
      </c>
      <c r="H115" s="13">
        <v>5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3">
        <v>3</v>
      </c>
    </row>
    <row r="116" spans="1:15" x14ac:dyDescent="0.3">
      <c r="A116" s="12" t="s">
        <v>433</v>
      </c>
      <c r="B116" s="13">
        <v>5</v>
      </c>
      <c r="C116" s="13">
        <v>1</v>
      </c>
      <c r="D116" s="31">
        <v>4</v>
      </c>
      <c r="E116" s="13">
        <v>0</v>
      </c>
      <c r="F116" s="13">
        <v>0</v>
      </c>
      <c r="G116" s="13">
        <v>5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2</v>
      </c>
    </row>
    <row r="117" spans="1:15" x14ac:dyDescent="0.3">
      <c r="A117" s="12" t="s">
        <v>434</v>
      </c>
      <c r="B117" s="13">
        <v>7</v>
      </c>
      <c r="C117" s="13">
        <v>3</v>
      </c>
      <c r="D117" s="31">
        <v>1.3333333333333299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0</v>
      </c>
      <c r="C118" s="13">
        <v>8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52</v>
      </c>
      <c r="C119" s="13">
        <v>55</v>
      </c>
      <c r="D119" s="31">
        <v>-5.4545454545454501E-2</v>
      </c>
      <c r="E119" s="13">
        <v>0</v>
      </c>
      <c r="F119" s="13">
        <v>0</v>
      </c>
      <c r="G119" s="13">
        <v>66</v>
      </c>
      <c r="H119" s="13">
        <v>12</v>
      </c>
      <c r="I119" s="13">
        <v>0</v>
      </c>
      <c r="J119" s="13">
        <v>0</v>
      </c>
      <c r="K119" s="13">
        <v>0</v>
      </c>
      <c r="L119" s="13">
        <v>0</v>
      </c>
      <c r="M119" s="13">
        <v>6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453</v>
      </c>
      <c r="C120" s="13">
        <v>428</v>
      </c>
      <c r="D120" s="31">
        <v>5.8411214953271E-2</v>
      </c>
      <c r="E120" s="13">
        <v>14</v>
      </c>
      <c r="F120" s="13">
        <v>10</v>
      </c>
      <c r="G120" s="13">
        <v>231</v>
      </c>
      <c r="H120" s="13">
        <v>255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23">
        <v>167</v>
      </c>
    </row>
    <row r="121" spans="1:15" x14ac:dyDescent="0.3">
      <c r="A121" s="12" t="s">
        <v>438</v>
      </c>
      <c r="B121" s="13">
        <v>24</v>
      </c>
      <c r="C121" s="13">
        <v>45</v>
      </c>
      <c r="D121" s="31">
        <v>-0.46666666666666701</v>
      </c>
      <c r="E121" s="13">
        <v>0</v>
      </c>
      <c r="F121" s="13">
        <v>0</v>
      </c>
      <c r="G121" s="13">
        <v>19</v>
      </c>
      <c r="H121" s="13">
        <v>20</v>
      </c>
      <c r="I121" s="13">
        <v>0</v>
      </c>
      <c r="J121" s="13">
        <v>0</v>
      </c>
      <c r="K121" s="13">
        <v>0</v>
      </c>
      <c r="L121" s="13">
        <v>0</v>
      </c>
      <c r="M121" s="13">
        <v>2</v>
      </c>
      <c r="N121" s="13">
        <v>7</v>
      </c>
      <c r="O121" s="23">
        <v>6</v>
      </c>
    </row>
    <row r="122" spans="1:15" x14ac:dyDescent="0.3">
      <c r="A122" s="12" t="s">
        <v>439</v>
      </c>
      <c r="B122" s="13">
        <v>15</v>
      </c>
      <c r="C122" s="13">
        <v>16</v>
      </c>
      <c r="D122" s="31">
        <v>-6.25E-2</v>
      </c>
      <c r="E122" s="13">
        <v>0</v>
      </c>
      <c r="F122" s="13">
        <v>0</v>
      </c>
      <c r="G122" s="13">
        <v>3</v>
      </c>
      <c r="H122" s="13">
        <v>5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3">
      <c r="A123" s="12" t="s">
        <v>440</v>
      </c>
      <c r="B123" s="13">
        <v>0</v>
      </c>
      <c r="C123" s="13">
        <v>3</v>
      </c>
      <c r="D123" s="31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38</v>
      </c>
      <c r="C125" s="13">
        <v>6</v>
      </c>
      <c r="D125" s="31">
        <v>5.3333333333333304</v>
      </c>
      <c r="E125" s="13">
        <v>1</v>
      </c>
      <c r="F125" s="13">
        <v>1</v>
      </c>
      <c r="G125" s="13">
        <v>4</v>
      </c>
      <c r="H125" s="13">
        <v>9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6</v>
      </c>
    </row>
    <row r="126" spans="1:15" x14ac:dyDescent="0.3">
      <c r="A126" s="12" t="s">
        <v>443</v>
      </c>
      <c r="B126" s="13">
        <v>12</v>
      </c>
      <c r="C126" s="13">
        <v>1</v>
      </c>
      <c r="D126" s="31">
        <v>11</v>
      </c>
      <c r="E126" s="13">
        <v>0</v>
      </c>
      <c r="F126" s="13">
        <v>0</v>
      </c>
      <c r="G126" s="13">
        <v>4</v>
      </c>
      <c r="H126" s="13">
        <v>6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5</v>
      </c>
    </row>
    <row r="127" spans="1:15" x14ac:dyDescent="0.3">
      <c r="A127" s="12" t="s">
        <v>444</v>
      </c>
      <c r="B127" s="13">
        <v>119</v>
      </c>
      <c r="C127" s="13">
        <v>48</v>
      </c>
      <c r="D127" s="31">
        <v>1.4791666666666701</v>
      </c>
      <c r="E127" s="13">
        <v>3</v>
      </c>
      <c r="F127" s="13">
        <v>1</v>
      </c>
      <c r="G127" s="13">
        <v>69</v>
      </c>
      <c r="H127" s="13">
        <v>75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19</v>
      </c>
    </row>
    <row r="128" spans="1:15" x14ac:dyDescent="0.3">
      <c r="A128" s="12" t="s">
        <v>445</v>
      </c>
      <c r="B128" s="13">
        <v>4</v>
      </c>
      <c r="C128" s="13">
        <v>1</v>
      </c>
      <c r="D128" s="31">
        <v>3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27</v>
      </c>
      <c r="C129" s="13">
        <v>12</v>
      </c>
      <c r="D129" s="31">
        <v>1.25</v>
      </c>
      <c r="E129" s="13">
        <v>0</v>
      </c>
      <c r="F129" s="13">
        <v>0</v>
      </c>
      <c r="G129" s="13">
        <v>27</v>
      </c>
      <c r="H129" s="13">
        <v>16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13</v>
      </c>
    </row>
    <row r="130" spans="1:15" ht="16.649999999999999" customHeight="1" x14ac:dyDescent="0.3">
      <c r="A130" s="28" t="s">
        <v>447</v>
      </c>
      <c r="B130" s="29">
        <v>111</v>
      </c>
      <c r="C130" s="29">
        <v>131</v>
      </c>
      <c r="D130" s="30">
        <v>-0.15267175572519101</v>
      </c>
      <c r="E130" s="29">
        <v>0</v>
      </c>
      <c r="F130" s="29">
        <v>0</v>
      </c>
      <c r="G130" s="29">
        <v>157</v>
      </c>
      <c r="H130" s="29">
        <v>105</v>
      </c>
      <c r="I130" s="29">
        <v>0</v>
      </c>
      <c r="J130" s="29">
        <v>0</v>
      </c>
      <c r="K130" s="29">
        <v>0</v>
      </c>
      <c r="L130" s="29">
        <v>0</v>
      </c>
      <c r="M130" s="29">
        <v>56</v>
      </c>
      <c r="N130" s="29">
        <v>0</v>
      </c>
      <c r="O130" s="29">
        <v>87</v>
      </c>
    </row>
    <row r="131" spans="1:15" x14ac:dyDescent="0.3">
      <c r="A131" s="12" t="s">
        <v>448</v>
      </c>
      <c r="B131" s="13">
        <v>63</v>
      </c>
      <c r="C131" s="13">
        <v>63</v>
      </c>
      <c r="D131" s="31">
        <v>0</v>
      </c>
      <c r="E131" s="13">
        <v>0</v>
      </c>
      <c r="F131" s="13">
        <v>0</v>
      </c>
      <c r="G131" s="13">
        <v>129</v>
      </c>
      <c r="H131" s="13">
        <v>93</v>
      </c>
      <c r="I131" s="13">
        <v>0</v>
      </c>
      <c r="J131" s="13">
        <v>0</v>
      </c>
      <c r="K131" s="13">
        <v>0</v>
      </c>
      <c r="L131" s="13">
        <v>0</v>
      </c>
      <c r="M131" s="13">
        <v>53</v>
      </c>
      <c r="N131" s="13">
        <v>0</v>
      </c>
      <c r="O131" s="23">
        <v>81</v>
      </c>
    </row>
    <row r="132" spans="1:15" x14ac:dyDescent="0.3">
      <c r="A132" s="12" t="s">
        <v>449</v>
      </c>
      <c r="B132" s="13">
        <v>2</v>
      </c>
      <c r="C132" s="13">
        <v>0</v>
      </c>
      <c r="D132" s="31">
        <v>0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1</v>
      </c>
    </row>
    <row r="133" spans="1:15" x14ac:dyDescent="0.3">
      <c r="A133" s="12" t="s">
        <v>450</v>
      </c>
      <c r="B133" s="13">
        <v>36</v>
      </c>
      <c r="C133" s="13">
        <v>58</v>
      </c>
      <c r="D133" s="31">
        <v>-0.37931034482758602</v>
      </c>
      <c r="E133" s="13">
        <v>0</v>
      </c>
      <c r="F133" s="13">
        <v>0</v>
      </c>
      <c r="G133" s="13">
        <v>26</v>
      </c>
      <c r="H133" s="13">
        <v>10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3</v>
      </c>
    </row>
    <row r="134" spans="1:15" x14ac:dyDescent="0.3">
      <c r="A134" s="12" t="s">
        <v>451</v>
      </c>
      <c r="B134" s="13">
        <v>6</v>
      </c>
      <c r="C134" s="13">
        <v>5</v>
      </c>
      <c r="D134" s="31">
        <v>0.2</v>
      </c>
      <c r="E134" s="13">
        <v>0</v>
      </c>
      <c r="F134" s="13">
        <v>0</v>
      </c>
      <c r="G134" s="13">
        <v>0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1</v>
      </c>
    </row>
    <row r="135" spans="1:15" x14ac:dyDescent="0.3">
      <c r="A135" s="12" t="s">
        <v>452</v>
      </c>
      <c r="B135" s="13">
        <v>4</v>
      </c>
      <c r="C135" s="13">
        <v>5</v>
      </c>
      <c r="D135" s="31">
        <v>-0.2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1</v>
      </c>
    </row>
    <row r="136" spans="1:15" ht="16.649999999999999" customHeight="1" x14ac:dyDescent="0.3">
      <c r="A136" s="28" t="s">
        <v>453</v>
      </c>
      <c r="B136" s="29">
        <v>451</v>
      </c>
      <c r="C136" s="29">
        <v>231</v>
      </c>
      <c r="D136" s="30">
        <v>0.952380952380952</v>
      </c>
      <c r="E136" s="29">
        <v>1</v>
      </c>
      <c r="F136" s="29">
        <v>0</v>
      </c>
      <c r="G136" s="29">
        <v>110</v>
      </c>
      <c r="H136" s="29">
        <v>35</v>
      </c>
      <c r="I136" s="29">
        <v>0</v>
      </c>
      <c r="J136" s="29">
        <v>0</v>
      </c>
      <c r="K136" s="29">
        <v>0</v>
      </c>
      <c r="L136" s="29">
        <v>0</v>
      </c>
      <c r="M136" s="29">
        <v>5</v>
      </c>
      <c r="N136" s="29">
        <v>0</v>
      </c>
      <c r="O136" s="29">
        <v>43</v>
      </c>
    </row>
    <row r="137" spans="1:15" x14ac:dyDescent="0.3">
      <c r="A137" s="12" t="s">
        <v>454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4</v>
      </c>
      <c r="N137" s="13">
        <v>0</v>
      </c>
      <c r="O137" s="23">
        <v>1</v>
      </c>
    </row>
    <row r="138" spans="1:15" x14ac:dyDescent="0.3">
      <c r="A138" s="12" t="s">
        <v>455</v>
      </c>
      <c r="B138" s="13">
        <v>2</v>
      </c>
      <c r="C138" s="13">
        <v>3</v>
      </c>
      <c r="D138" s="31">
        <v>-0.33333333333333298</v>
      </c>
      <c r="E138" s="13">
        <v>0</v>
      </c>
      <c r="F138" s="13">
        <v>0</v>
      </c>
      <c r="G138" s="13">
        <v>1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1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3</v>
      </c>
      <c r="C140" s="13">
        <v>6</v>
      </c>
      <c r="D140" s="31">
        <v>-0.5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410</v>
      </c>
      <c r="C141" s="13">
        <v>165</v>
      </c>
      <c r="D141" s="31">
        <v>1.48484848484849</v>
      </c>
      <c r="E141" s="13">
        <v>1</v>
      </c>
      <c r="F141" s="13">
        <v>0</v>
      </c>
      <c r="G141" s="13">
        <v>80</v>
      </c>
      <c r="H141" s="13">
        <v>22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28</v>
      </c>
    </row>
    <row r="142" spans="1:15" x14ac:dyDescent="0.3">
      <c r="A142" s="12" t="s">
        <v>459</v>
      </c>
      <c r="B142" s="13">
        <v>35</v>
      </c>
      <c r="C142" s="13">
        <v>57</v>
      </c>
      <c r="D142" s="31">
        <v>-0.38596491228070201</v>
      </c>
      <c r="E142" s="13">
        <v>0</v>
      </c>
      <c r="F142" s="13">
        <v>0</v>
      </c>
      <c r="G142" s="13">
        <v>29</v>
      </c>
      <c r="H142" s="13">
        <v>11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14</v>
      </c>
    </row>
    <row r="143" spans="1:15" ht="16.649999999999999" customHeight="1" x14ac:dyDescent="0.3">
      <c r="A143" s="28" t="s">
        <v>460</v>
      </c>
      <c r="B143" s="29">
        <v>9</v>
      </c>
      <c r="C143" s="29">
        <v>5</v>
      </c>
      <c r="D143" s="30">
        <v>0.8</v>
      </c>
      <c r="E143" s="29">
        <v>0</v>
      </c>
      <c r="F143" s="29">
        <v>0</v>
      </c>
      <c r="G143" s="29">
        <v>1</v>
      </c>
      <c r="H143" s="29">
        <v>7</v>
      </c>
      <c r="I143" s="29">
        <v>2</v>
      </c>
      <c r="J143" s="29">
        <v>1</v>
      </c>
      <c r="K143" s="29">
        <v>0</v>
      </c>
      <c r="L143" s="29">
        <v>0</v>
      </c>
      <c r="M143" s="29">
        <v>0</v>
      </c>
      <c r="N143" s="29">
        <v>4</v>
      </c>
      <c r="O143" s="29">
        <v>4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9</v>
      </c>
      <c r="C145" s="13">
        <v>5</v>
      </c>
      <c r="D145" s="31">
        <v>0.8</v>
      </c>
      <c r="E145" s="13">
        <v>0</v>
      </c>
      <c r="F145" s="13">
        <v>0</v>
      </c>
      <c r="G145" s="13">
        <v>1</v>
      </c>
      <c r="H145" s="13">
        <v>7</v>
      </c>
      <c r="I145" s="13">
        <v>2</v>
      </c>
      <c r="J145" s="13">
        <v>1</v>
      </c>
      <c r="K145" s="13">
        <v>0</v>
      </c>
      <c r="L145" s="13">
        <v>0</v>
      </c>
      <c r="M145" s="13">
        <v>0</v>
      </c>
      <c r="N145" s="13">
        <v>4</v>
      </c>
      <c r="O145" s="23">
        <v>4</v>
      </c>
    </row>
    <row r="146" spans="1:15" ht="16.649999999999999" customHeight="1" x14ac:dyDescent="0.3">
      <c r="A146" s="28" t="s">
        <v>463</v>
      </c>
      <c r="B146" s="29">
        <v>202</v>
      </c>
      <c r="C146" s="29">
        <v>188</v>
      </c>
      <c r="D146" s="30">
        <v>7.4468085106383003E-2</v>
      </c>
      <c r="E146" s="29">
        <v>10</v>
      </c>
      <c r="F146" s="29">
        <v>7</v>
      </c>
      <c r="G146" s="29">
        <v>120</v>
      </c>
      <c r="H146" s="29">
        <v>89</v>
      </c>
      <c r="I146" s="29">
        <v>0</v>
      </c>
      <c r="J146" s="29">
        <v>0</v>
      </c>
      <c r="K146" s="29">
        <v>0</v>
      </c>
      <c r="L146" s="29">
        <v>0</v>
      </c>
      <c r="M146" s="29">
        <v>170</v>
      </c>
      <c r="N146" s="29">
        <v>0</v>
      </c>
      <c r="O146" s="29">
        <v>46</v>
      </c>
    </row>
    <row r="147" spans="1:15" x14ac:dyDescent="0.3">
      <c r="A147" s="12" t="s">
        <v>464</v>
      </c>
      <c r="B147" s="13">
        <v>16</v>
      </c>
      <c r="C147" s="13">
        <v>31</v>
      </c>
      <c r="D147" s="31">
        <v>-0.483870967741936</v>
      </c>
      <c r="E147" s="13">
        <v>0</v>
      </c>
      <c r="F147" s="13">
        <v>0</v>
      </c>
      <c r="G147" s="13">
        <v>30</v>
      </c>
      <c r="H147" s="13">
        <v>23</v>
      </c>
      <c r="I147" s="13">
        <v>0</v>
      </c>
      <c r="J147" s="13">
        <v>0</v>
      </c>
      <c r="K147" s="13">
        <v>0</v>
      </c>
      <c r="L147" s="13">
        <v>0</v>
      </c>
      <c r="M147" s="13">
        <v>11</v>
      </c>
      <c r="N147" s="13">
        <v>0</v>
      </c>
      <c r="O147" s="23">
        <v>17</v>
      </c>
    </row>
    <row r="148" spans="1:15" x14ac:dyDescent="0.3">
      <c r="A148" s="12" t="s">
        <v>465</v>
      </c>
      <c r="B148" s="13">
        <v>20</v>
      </c>
      <c r="C148" s="13">
        <v>30</v>
      </c>
      <c r="D148" s="31">
        <v>-0.33333333333333298</v>
      </c>
      <c r="E148" s="13">
        <v>1</v>
      </c>
      <c r="F148" s="13">
        <v>0</v>
      </c>
      <c r="G148" s="13">
        <v>6</v>
      </c>
      <c r="H148" s="13">
        <v>7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2</v>
      </c>
      <c r="C149" s="13">
        <v>2</v>
      </c>
      <c r="D149" s="31">
        <v>0</v>
      </c>
      <c r="E149" s="13">
        <v>0</v>
      </c>
      <c r="F149" s="13">
        <v>0</v>
      </c>
      <c r="G149" s="13">
        <v>1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16</v>
      </c>
      <c r="C150" s="13">
        <v>15</v>
      </c>
      <c r="D150" s="31">
        <v>6.6666666666666693E-2</v>
      </c>
      <c r="E150" s="13">
        <v>0</v>
      </c>
      <c r="F150" s="13">
        <v>1</v>
      </c>
      <c r="G150" s="13">
        <v>11</v>
      </c>
      <c r="H150" s="13">
        <v>9</v>
      </c>
      <c r="I150" s="13">
        <v>0</v>
      </c>
      <c r="J150" s="13">
        <v>0</v>
      </c>
      <c r="K150" s="13">
        <v>0</v>
      </c>
      <c r="L150" s="13">
        <v>0</v>
      </c>
      <c r="M150" s="13">
        <v>10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6</v>
      </c>
      <c r="C151" s="13">
        <v>7</v>
      </c>
      <c r="D151" s="31">
        <v>-0.14285714285714299</v>
      </c>
      <c r="E151" s="13">
        <v>2</v>
      </c>
      <c r="F151" s="13">
        <v>0</v>
      </c>
      <c r="G151" s="13">
        <v>4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28</v>
      </c>
      <c r="C152" s="13">
        <v>36</v>
      </c>
      <c r="D152" s="31">
        <v>-0.22222222222222199</v>
      </c>
      <c r="E152" s="13">
        <v>0</v>
      </c>
      <c r="F152" s="13">
        <v>0</v>
      </c>
      <c r="G152" s="13">
        <v>11</v>
      </c>
      <c r="H152" s="13">
        <v>2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1</v>
      </c>
    </row>
    <row r="153" spans="1:15" x14ac:dyDescent="0.3">
      <c r="A153" s="12" t="s">
        <v>470</v>
      </c>
      <c r="B153" s="13">
        <v>92</v>
      </c>
      <c r="C153" s="13">
        <v>34</v>
      </c>
      <c r="D153" s="31">
        <v>1.70588235294118</v>
      </c>
      <c r="E153" s="13">
        <v>3</v>
      </c>
      <c r="F153" s="13">
        <v>3</v>
      </c>
      <c r="G153" s="13">
        <v>48</v>
      </c>
      <c r="H153" s="13">
        <v>34</v>
      </c>
      <c r="I153" s="13">
        <v>0</v>
      </c>
      <c r="J153" s="13">
        <v>0</v>
      </c>
      <c r="K153" s="13">
        <v>0</v>
      </c>
      <c r="L153" s="13">
        <v>0</v>
      </c>
      <c r="M153" s="13">
        <v>142</v>
      </c>
      <c r="N153" s="13">
        <v>0</v>
      </c>
      <c r="O153" s="23">
        <v>19</v>
      </c>
    </row>
    <row r="154" spans="1:15" x14ac:dyDescent="0.3">
      <c r="A154" s="12" t="s">
        <v>471</v>
      </c>
      <c r="B154" s="13">
        <v>22</v>
      </c>
      <c r="C154" s="13">
        <v>33</v>
      </c>
      <c r="D154" s="31">
        <v>-0.33333333333333298</v>
      </c>
      <c r="E154" s="13">
        <v>4</v>
      </c>
      <c r="F154" s="13">
        <v>3</v>
      </c>
      <c r="G154" s="13">
        <v>9</v>
      </c>
      <c r="H154" s="13">
        <v>13</v>
      </c>
      <c r="I154" s="13">
        <v>0</v>
      </c>
      <c r="J154" s="13">
        <v>0</v>
      </c>
      <c r="K154" s="13">
        <v>0</v>
      </c>
      <c r="L154" s="13">
        <v>0</v>
      </c>
      <c r="M154" s="13">
        <v>6</v>
      </c>
      <c r="N154" s="13">
        <v>0</v>
      </c>
      <c r="O154" s="23">
        <v>8</v>
      </c>
    </row>
    <row r="155" spans="1:15" ht="16.649999999999999" customHeight="1" x14ac:dyDescent="0.3">
      <c r="A155" s="28" t="s">
        <v>472</v>
      </c>
      <c r="B155" s="29">
        <v>138</v>
      </c>
      <c r="C155" s="29">
        <v>312</v>
      </c>
      <c r="D155" s="30">
        <v>-0.55769230769230804</v>
      </c>
      <c r="E155" s="29">
        <v>2</v>
      </c>
      <c r="F155" s="29">
        <v>1</v>
      </c>
      <c r="G155" s="29">
        <v>28</v>
      </c>
      <c r="H155" s="29">
        <v>19</v>
      </c>
      <c r="I155" s="29">
        <v>5</v>
      </c>
      <c r="J155" s="29">
        <v>17</v>
      </c>
      <c r="K155" s="29">
        <v>0</v>
      </c>
      <c r="L155" s="29">
        <v>1</v>
      </c>
      <c r="M155" s="29">
        <v>5</v>
      </c>
      <c r="N155" s="29">
        <v>9</v>
      </c>
      <c r="O155" s="29">
        <v>19</v>
      </c>
    </row>
    <row r="156" spans="1:15" x14ac:dyDescent="0.3">
      <c r="A156" s="12" t="s">
        <v>473</v>
      </c>
      <c r="B156" s="13">
        <v>0</v>
      </c>
      <c r="C156" s="13">
        <v>2</v>
      </c>
      <c r="D156" s="31">
        <v>-1</v>
      </c>
      <c r="E156" s="13">
        <v>0</v>
      </c>
      <c r="F156" s="13">
        <v>0</v>
      </c>
      <c r="G156" s="13">
        <v>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5</v>
      </c>
      <c r="D157" s="31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1</v>
      </c>
      <c r="C159" s="13">
        <v>0</v>
      </c>
      <c r="D159" s="31">
        <v>0</v>
      </c>
      <c r="E159" s="13">
        <v>0</v>
      </c>
      <c r="F159" s="13">
        <v>0</v>
      </c>
      <c r="G159" s="13">
        <v>1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29</v>
      </c>
      <c r="C160" s="13">
        <v>42</v>
      </c>
      <c r="D160" s="31">
        <v>-0.30952380952380998</v>
      </c>
      <c r="E160" s="13">
        <v>1</v>
      </c>
      <c r="F160" s="13">
        <v>0</v>
      </c>
      <c r="G160" s="13">
        <v>5</v>
      </c>
      <c r="H160" s="13">
        <v>0</v>
      </c>
      <c r="I160" s="13">
        <v>4</v>
      </c>
      <c r="J160" s="13">
        <v>13</v>
      </c>
      <c r="K160" s="13">
        <v>0</v>
      </c>
      <c r="L160" s="13">
        <v>1</v>
      </c>
      <c r="M160" s="13">
        <v>0</v>
      </c>
      <c r="N160" s="13">
        <v>9</v>
      </c>
      <c r="O160" s="23">
        <v>9</v>
      </c>
    </row>
    <row r="161" spans="1:15" x14ac:dyDescent="0.3">
      <c r="A161" s="12" t="s">
        <v>478</v>
      </c>
      <c r="B161" s="13">
        <v>25</v>
      </c>
      <c r="C161" s="13">
        <v>92</v>
      </c>
      <c r="D161" s="31">
        <v>-0.72826086956521696</v>
      </c>
      <c r="E161" s="13">
        <v>1</v>
      </c>
      <c r="F161" s="13">
        <v>1</v>
      </c>
      <c r="G161" s="13">
        <v>14</v>
      </c>
      <c r="H161" s="13">
        <v>12</v>
      </c>
      <c r="I161" s="13">
        <v>0</v>
      </c>
      <c r="J161" s="13">
        <v>2</v>
      </c>
      <c r="K161" s="13">
        <v>0</v>
      </c>
      <c r="L161" s="13">
        <v>0</v>
      </c>
      <c r="M161" s="13">
        <v>5</v>
      </c>
      <c r="N161" s="13">
        <v>0</v>
      </c>
      <c r="O161" s="23">
        <v>7</v>
      </c>
    </row>
    <row r="162" spans="1:15" x14ac:dyDescent="0.3">
      <c r="A162" s="12" t="s">
        <v>479</v>
      </c>
      <c r="B162" s="13">
        <v>12</v>
      </c>
      <c r="C162" s="13">
        <v>28</v>
      </c>
      <c r="D162" s="31">
        <v>-0.57142857142857095</v>
      </c>
      <c r="E162" s="13">
        <v>0</v>
      </c>
      <c r="F162" s="13">
        <v>0</v>
      </c>
      <c r="G162" s="13">
        <v>3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33</v>
      </c>
      <c r="C163" s="13">
        <v>68</v>
      </c>
      <c r="D163" s="31">
        <v>-0.51470588235294101</v>
      </c>
      <c r="E163" s="13">
        <v>0</v>
      </c>
      <c r="F163" s="13">
        <v>0</v>
      </c>
      <c r="G163" s="13">
        <v>3</v>
      </c>
      <c r="H163" s="13">
        <v>2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3">
      <c r="A164" s="12" t="s">
        <v>481</v>
      </c>
      <c r="B164" s="13">
        <v>38</v>
      </c>
      <c r="C164" s="13">
        <v>75</v>
      </c>
      <c r="D164" s="31">
        <v>-0.49333333333333301</v>
      </c>
      <c r="E164" s="13">
        <v>0</v>
      </c>
      <c r="F164" s="13">
        <v>0</v>
      </c>
      <c r="G164" s="13">
        <v>1</v>
      </c>
      <c r="H164" s="13">
        <v>5</v>
      </c>
      <c r="I164" s="13">
        <v>0</v>
      </c>
      <c r="J164" s="13">
        <v>2</v>
      </c>
      <c r="K164" s="13">
        <v>0</v>
      </c>
      <c r="L164" s="13">
        <v>0</v>
      </c>
      <c r="M164" s="13">
        <v>0</v>
      </c>
      <c r="N164" s="13">
        <v>0</v>
      </c>
      <c r="O164" s="23">
        <v>2</v>
      </c>
    </row>
    <row r="165" spans="1:15" ht="16.649999999999999" customHeight="1" x14ac:dyDescent="0.3">
      <c r="A165" s="28" t="s">
        <v>482</v>
      </c>
      <c r="B165" s="29">
        <v>1964</v>
      </c>
      <c r="C165" s="29">
        <v>1972</v>
      </c>
      <c r="D165" s="30">
        <v>-4.05679513184584E-3</v>
      </c>
      <c r="E165" s="29">
        <v>22</v>
      </c>
      <c r="F165" s="29">
        <v>6</v>
      </c>
      <c r="G165" s="29">
        <v>1660</v>
      </c>
      <c r="H165" s="29">
        <v>1122</v>
      </c>
      <c r="I165" s="29">
        <v>12</v>
      </c>
      <c r="J165" s="29">
        <v>29</v>
      </c>
      <c r="K165" s="29">
        <v>1</v>
      </c>
      <c r="L165" s="29">
        <v>0</v>
      </c>
      <c r="M165" s="29">
        <v>5</v>
      </c>
      <c r="N165" s="29">
        <v>564</v>
      </c>
      <c r="O165" s="29">
        <v>868</v>
      </c>
    </row>
    <row r="166" spans="1:15" x14ac:dyDescent="0.3">
      <c r="A166" s="12" t="s">
        <v>483</v>
      </c>
      <c r="B166" s="13">
        <v>25</v>
      </c>
      <c r="C166" s="13">
        <v>16</v>
      </c>
      <c r="D166" s="31">
        <v>0.5625</v>
      </c>
      <c r="E166" s="13">
        <v>0</v>
      </c>
      <c r="F166" s="13">
        <v>0</v>
      </c>
      <c r="G166" s="13">
        <v>17</v>
      </c>
      <c r="H166" s="13">
        <v>11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23">
        <v>2</v>
      </c>
    </row>
    <row r="167" spans="1:15" x14ac:dyDescent="0.3">
      <c r="A167" s="12" t="s">
        <v>484</v>
      </c>
      <c r="B167" s="13">
        <v>4</v>
      </c>
      <c r="C167" s="13">
        <v>0</v>
      </c>
      <c r="D167" s="31">
        <v>0</v>
      </c>
      <c r="E167" s="13">
        <v>0</v>
      </c>
      <c r="F167" s="13">
        <v>0</v>
      </c>
      <c r="G167" s="13">
        <v>4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2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1</v>
      </c>
      <c r="D168" s="31">
        <v>-1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1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911</v>
      </c>
      <c r="C172" s="13">
        <v>1021</v>
      </c>
      <c r="D172" s="31">
        <v>-0.107737512242899</v>
      </c>
      <c r="E172" s="13">
        <v>4</v>
      </c>
      <c r="F172" s="13">
        <v>1</v>
      </c>
      <c r="G172" s="13">
        <v>816</v>
      </c>
      <c r="H172" s="13">
        <v>644</v>
      </c>
      <c r="I172" s="13">
        <v>10</v>
      </c>
      <c r="J172" s="13">
        <v>29</v>
      </c>
      <c r="K172" s="13">
        <v>0</v>
      </c>
      <c r="L172" s="13">
        <v>0</v>
      </c>
      <c r="M172" s="13">
        <v>1</v>
      </c>
      <c r="N172" s="13">
        <v>482</v>
      </c>
      <c r="O172" s="23">
        <v>484</v>
      </c>
    </row>
    <row r="173" spans="1:15" x14ac:dyDescent="0.3">
      <c r="A173" s="12" t="s">
        <v>490</v>
      </c>
      <c r="B173" s="13">
        <v>986</v>
      </c>
      <c r="C173" s="13">
        <v>896</v>
      </c>
      <c r="D173" s="31">
        <v>0.10044642857142901</v>
      </c>
      <c r="E173" s="13">
        <v>17</v>
      </c>
      <c r="F173" s="13">
        <v>5</v>
      </c>
      <c r="G173" s="13">
        <v>784</v>
      </c>
      <c r="H173" s="13">
        <v>449</v>
      </c>
      <c r="I173" s="13">
        <v>0</v>
      </c>
      <c r="J173" s="13">
        <v>0</v>
      </c>
      <c r="K173" s="13">
        <v>1</v>
      </c>
      <c r="L173" s="13">
        <v>0</v>
      </c>
      <c r="M173" s="13">
        <v>1</v>
      </c>
      <c r="N173" s="13">
        <v>66</v>
      </c>
      <c r="O173" s="23">
        <v>368</v>
      </c>
    </row>
    <row r="174" spans="1:15" x14ac:dyDescent="0.3">
      <c r="A174" s="12" t="s">
        <v>491</v>
      </c>
      <c r="B174" s="13">
        <v>36</v>
      </c>
      <c r="C174" s="13">
        <v>38</v>
      </c>
      <c r="D174" s="31">
        <v>-5.2631578947368397E-2</v>
      </c>
      <c r="E174" s="13">
        <v>1</v>
      </c>
      <c r="F174" s="13">
        <v>0</v>
      </c>
      <c r="G174" s="13">
        <v>39</v>
      </c>
      <c r="H174" s="13">
        <v>17</v>
      </c>
      <c r="I174" s="13">
        <v>2</v>
      </c>
      <c r="J174" s="13">
        <v>0</v>
      </c>
      <c r="K174" s="13">
        <v>0</v>
      </c>
      <c r="L174" s="13">
        <v>0</v>
      </c>
      <c r="M174" s="13">
        <v>1</v>
      </c>
      <c r="N174" s="13">
        <v>15</v>
      </c>
      <c r="O174" s="23">
        <v>14</v>
      </c>
    </row>
    <row r="175" spans="1:15" x14ac:dyDescent="0.3">
      <c r="A175" s="12" t="s">
        <v>492</v>
      </c>
      <c r="B175" s="13">
        <v>1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3280</v>
      </c>
      <c r="C177" s="29">
        <v>3432</v>
      </c>
      <c r="D177" s="30">
        <v>-4.4289044289044302E-2</v>
      </c>
      <c r="E177" s="29">
        <v>9550</v>
      </c>
      <c r="F177" s="29">
        <v>8425</v>
      </c>
      <c r="G177" s="29">
        <v>2231</v>
      </c>
      <c r="H177" s="29">
        <v>2285</v>
      </c>
      <c r="I177" s="29">
        <v>0</v>
      </c>
      <c r="J177" s="29">
        <v>0</v>
      </c>
      <c r="K177" s="29">
        <v>0</v>
      </c>
      <c r="L177" s="29">
        <v>0</v>
      </c>
      <c r="M177" s="29">
        <v>12</v>
      </c>
      <c r="N177" s="29">
        <v>5</v>
      </c>
      <c r="O177" s="29">
        <v>10734</v>
      </c>
    </row>
    <row r="178" spans="1:15" x14ac:dyDescent="0.3">
      <c r="A178" s="12" t="s">
        <v>495</v>
      </c>
      <c r="B178" s="13">
        <v>79</v>
      </c>
      <c r="C178" s="13">
        <v>90</v>
      </c>
      <c r="D178" s="31">
        <v>-0.122222222222222</v>
      </c>
      <c r="E178" s="13">
        <v>32</v>
      </c>
      <c r="F178" s="13">
        <v>31</v>
      </c>
      <c r="G178" s="13">
        <v>26</v>
      </c>
      <c r="H178" s="13">
        <v>18</v>
      </c>
      <c r="I178" s="13">
        <v>0</v>
      </c>
      <c r="J178" s="13">
        <v>0</v>
      </c>
      <c r="K178" s="13">
        <v>0</v>
      </c>
      <c r="L178" s="13">
        <v>0</v>
      </c>
      <c r="M178" s="13">
        <v>12</v>
      </c>
      <c r="N178" s="13">
        <v>0</v>
      </c>
      <c r="O178" s="23">
        <v>40</v>
      </c>
    </row>
    <row r="179" spans="1:15" x14ac:dyDescent="0.3">
      <c r="A179" s="12" t="s">
        <v>496</v>
      </c>
      <c r="B179" s="13">
        <v>2153</v>
      </c>
      <c r="C179" s="13">
        <v>2076</v>
      </c>
      <c r="D179" s="31">
        <v>3.7090558766859301E-2</v>
      </c>
      <c r="E179" s="13">
        <v>6648</v>
      </c>
      <c r="F179" s="13">
        <v>5934</v>
      </c>
      <c r="G179" s="13">
        <v>1451</v>
      </c>
      <c r="H179" s="13">
        <v>1313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3</v>
      </c>
      <c r="O179" s="23">
        <v>7147</v>
      </c>
    </row>
    <row r="180" spans="1:15" x14ac:dyDescent="0.3">
      <c r="A180" s="12" t="s">
        <v>497</v>
      </c>
      <c r="B180" s="13">
        <v>205</v>
      </c>
      <c r="C180" s="13">
        <v>205</v>
      </c>
      <c r="D180" s="31">
        <v>0</v>
      </c>
      <c r="E180" s="13">
        <v>74</v>
      </c>
      <c r="F180" s="13">
        <v>54</v>
      </c>
      <c r="G180" s="13">
        <v>111</v>
      </c>
      <c r="H180" s="13">
        <v>126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</v>
      </c>
      <c r="O180" s="23">
        <v>177</v>
      </c>
    </row>
    <row r="181" spans="1:15" x14ac:dyDescent="0.3">
      <c r="A181" s="12" t="s">
        <v>498</v>
      </c>
      <c r="B181" s="13">
        <v>10</v>
      </c>
      <c r="C181" s="13">
        <v>17</v>
      </c>
      <c r="D181" s="31">
        <v>-0.41176470588235298</v>
      </c>
      <c r="E181" s="13">
        <v>3</v>
      </c>
      <c r="F181" s="13">
        <v>4</v>
      </c>
      <c r="G181" s="13">
        <v>5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10</v>
      </c>
    </row>
    <row r="182" spans="1:15" x14ac:dyDescent="0.3">
      <c r="A182" s="12" t="s">
        <v>499</v>
      </c>
      <c r="B182" s="13">
        <v>27</v>
      </c>
      <c r="C182" s="13">
        <v>28</v>
      </c>
      <c r="D182" s="31">
        <v>-3.5714285714285698E-2</v>
      </c>
      <c r="E182" s="13">
        <v>54</v>
      </c>
      <c r="F182" s="13">
        <v>192</v>
      </c>
      <c r="G182" s="13">
        <v>30</v>
      </c>
      <c r="H182" s="13">
        <v>104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387</v>
      </c>
    </row>
    <row r="183" spans="1:15" x14ac:dyDescent="0.3">
      <c r="A183" s="12" t="s">
        <v>500</v>
      </c>
      <c r="B183" s="13">
        <v>798</v>
      </c>
      <c r="C183" s="13">
        <v>996</v>
      </c>
      <c r="D183" s="31">
        <v>-0.19879518072289201</v>
      </c>
      <c r="E183" s="13">
        <v>2738</v>
      </c>
      <c r="F183" s="13">
        <v>2209</v>
      </c>
      <c r="G183" s="13">
        <v>607</v>
      </c>
      <c r="H183" s="13">
        <v>718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2971</v>
      </c>
    </row>
    <row r="184" spans="1:15" x14ac:dyDescent="0.3">
      <c r="A184" s="12" t="s">
        <v>501</v>
      </c>
      <c r="B184" s="13">
        <v>8</v>
      </c>
      <c r="C184" s="13">
        <v>20</v>
      </c>
      <c r="D184" s="31">
        <v>-0.6</v>
      </c>
      <c r="E184" s="13">
        <v>1</v>
      </c>
      <c r="F184" s="13">
        <v>1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2</v>
      </c>
    </row>
    <row r="185" spans="1:15" ht="16.649999999999999" customHeight="1" x14ac:dyDescent="0.3">
      <c r="A185" s="28" t="s">
        <v>502</v>
      </c>
      <c r="B185" s="29">
        <v>2670</v>
      </c>
      <c r="C185" s="29">
        <v>4025</v>
      </c>
      <c r="D185" s="30">
        <v>-0.33664596273291902</v>
      </c>
      <c r="E185" s="29">
        <v>66</v>
      </c>
      <c r="F185" s="29">
        <v>66</v>
      </c>
      <c r="G185" s="29">
        <v>1074</v>
      </c>
      <c r="H185" s="29">
        <v>1076</v>
      </c>
      <c r="I185" s="29">
        <v>2</v>
      </c>
      <c r="J185" s="29">
        <v>0</v>
      </c>
      <c r="K185" s="29">
        <v>0</v>
      </c>
      <c r="L185" s="29">
        <v>0</v>
      </c>
      <c r="M185" s="29">
        <v>119</v>
      </c>
      <c r="N185" s="29">
        <v>25</v>
      </c>
      <c r="O185" s="29">
        <v>668</v>
      </c>
    </row>
    <row r="186" spans="1:15" x14ac:dyDescent="0.3">
      <c r="A186" s="12" t="s">
        <v>503</v>
      </c>
      <c r="B186" s="13">
        <v>352</v>
      </c>
      <c r="C186" s="13">
        <v>466</v>
      </c>
      <c r="D186" s="31">
        <v>-0.24463519313304699</v>
      </c>
      <c r="E186" s="13">
        <v>1</v>
      </c>
      <c r="F186" s="13">
        <v>0</v>
      </c>
      <c r="G186" s="13">
        <v>16</v>
      </c>
      <c r="H186" s="13">
        <v>4</v>
      </c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6</v>
      </c>
      <c r="O186" s="23">
        <v>3</v>
      </c>
    </row>
    <row r="187" spans="1:15" x14ac:dyDescent="0.3">
      <c r="A187" s="12" t="s">
        <v>504</v>
      </c>
      <c r="B187" s="13">
        <v>10</v>
      </c>
      <c r="C187" s="13">
        <v>14</v>
      </c>
      <c r="D187" s="31">
        <v>-0.28571428571428598</v>
      </c>
      <c r="E187" s="13">
        <v>0</v>
      </c>
      <c r="F187" s="13">
        <v>0</v>
      </c>
      <c r="G187" s="13">
        <v>3</v>
      </c>
      <c r="H187" s="13">
        <v>3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3">
      <c r="A188" s="12" t="s">
        <v>505</v>
      </c>
      <c r="B188" s="13">
        <v>1180</v>
      </c>
      <c r="C188" s="13">
        <v>1295</v>
      </c>
      <c r="D188" s="31">
        <v>-8.8803088803088806E-2</v>
      </c>
      <c r="E188" s="13">
        <v>48</v>
      </c>
      <c r="F188" s="13">
        <v>52</v>
      </c>
      <c r="G188" s="13">
        <v>726</v>
      </c>
      <c r="H188" s="13">
        <v>633</v>
      </c>
      <c r="I188" s="13">
        <v>0</v>
      </c>
      <c r="J188" s="13">
        <v>0</v>
      </c>
      <c r="K188" s="13">
        <v>0</v>
      </c>
      <c r="L188" s="13">
        <v>0</v>
      </c>
      <c r="M188" s="13">
        <v>4</v>
      </c>
      <c r="N188" s="13">
        <v>14</v>
      </c>
      <c r="O188" s="23">
        <v>299</v>
      </c>
    </row>
    <row r="189" spans="1:15" x14ac:dyDescent="0.3">
      <c r="A189" s="12" t="s">
        <v>506</v>
      </c>
      <c r="B189" s="13">
        <v>11</v>
      </c>
      <c r="C189" s="13">
        <v>15</v>
      </c>
      <c r="D189" s="31">
        <v>-0.266666666666667</v>
      </c>
      <c r="E189" s="13">
        <v>0</v>
      </c>
      <c r="F189" s="13">
        <v>2</v>
      </c>
      <c r="G189" s="13">
        <v>2</v>
      </c>
      <c r="H189" s="13">
        <v>12</v>
      </c>
      <c r="I189" s="13">
        <v>0</v>
      </c>
      <c r="J189" s="13">
        <v>0</v>
      </c>
      <c r="K189" s="13">
        <v>0</v>
      </c>
      <c r="L189" s="13">
        <v>0</v>
      </c>
      <c r="M189" s="13">
        <v>89</v>
      </c>
      <c r="N189" s="13">
        <v>0</v>
      </c>
      <c r="O189" s="23">
        <v>12</v>
      </c>
    </row>
    <row r="190" spans="1:15" x14ac:dyDescent="0.3">
      <c r="A190" s="12" t="s">
        <v>507</v>
      </c>
      <c r="B190" s="13">
        <v>194</v>
      </c>
      <c r="C190" s="13">
        <v>144</v>
      </c>
      <c r="D190" s="31">
        <v>0.34722222222222199</v>
      </c>
      <c r="E190" s="13">
        <v>7</v>
      </c>
      <c r="F190" s="13">
        <v>10</v>
      </c>
      <c r="G190" s="13">
        <v>117</v>
      </c>
      <c r="H190" s="13">
        <v>307</v>
      </c>
      <c r="I190" s="13">
        <v>0</v>
      </c>
      <c r="J190" s="13">
        <v>0</v>
      </c>
      <c r="K190" s="13">
        <v>0</v>
      </c>
      <c r="L190" s="13">
        <v>0</v>
      </c>
      <c r="M190" s="13">
        <v>4</v>
      </c>
      <c r="N190" s="13">
        <v>1</v>
      </c>
      <c r="O190" s="23">
        <v>277</v>
      </c>
    </row>
    <row r="191" spans="1:15" x14ac:dyDescent="0.3">
      <c r="A191" s="12" t="s">
        <v>508</v>
      </c>
      <c r="B191" s="13">
        <v>0</v>
      </c>
      <c r="C191" s="13">
        <v>1</v>
      </c>
      <c r="D191" s="31">
        <v>-1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188</v>
      </c>
      <c r="C192" s="13">
        <v>173</v>
      </c>
      <c r="D192" s="31">
        <v>8.6705202312138699E-2</v>
      </c>
      <c r="E192" s="13">
        <v>3</v>
      </c>
      <c r="F192" s="13">
        <v>1</v>
      </c>
      <c r="G192" s="13">
        <v>70</v>
      </c>
      <c r="H192" s="13">
        <v>73</v>
      </c>
      <c r="I192" s="13">
        <v>0</v>
      </c>
      <c r="J192" s="13">
        <v>0</v>
      </c>
      <c r="K192" s="13">
        <v>0</v>
      </c>
      <c r="L192" s="13">
        <v>0</v>
      </c>
      <c r="M192" s="13">
        <v>15</v>
      </c>
      <c r="N192" s="13">
        <v>2</v>
      </c>
      <c r="O192" s="23">
        <v>54</v>
      </c>
    </row>
    <row r="193" spans="1:15" x14ac:dyDescent="0.3">
      <c r="A193" s="12" t="s">
        <v>510</v>
      </c>
      <c r="B193" s="13">
        <v>15</v>
      </c>
      <c r="C193" s="13">
        <v>14</v>
      </c>
      <c r="D193" s="31">
        <v>7.1428571428571397E-2</v>
      </c>
      <c r="E193" s="13">
        <v>0</v>
      </c>
      <c r="F193" s="13">
        <v>0</v>
      </c>
      <c r="G193" s="13">
        <v>3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4</v>
      </c>
      <c r="C194" s="13">
        <v>2</v>
      </c>
      <c r="D194" s="31">
        <v>1</v>
      </c>
      <c r="E194" s="13">
        <v>0</v>
      </c>
      <c r="F194" s="13">
        <v>0</v>
      </c>
      <c r="G194" s="13">
        <v>2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9</v>
      </c>
      <c r="D195" s="31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685</v>
      </c>
      <c r="C196" s="13">
        <v>1860</v>
      </c>
      <c r="D196" s="31">
        <v>-0.63172043010752699</v>
      </c>
      <c r="E196" s="13">
        <v>4</v>
      </c>
      <c r="F196" s="13">
        <v>0</v>
      </c>
      <c r="G196" s="13">
        <v>121</v>
      </c>
      <c r="H196" s="13">
        <v>15</v>
      </c>
      <c r="I196" s="13">
        <v>1</v>
      </c>
      <c r="J196" s="13">
        <v>0</v>
      </c>
      <c r="K196" s="13">
        <v>0</v>
      </c>
      <c r="L196" s="13">
        <v>0</v>
      </c>
      <c r="M196" s="13">
        <v>0</v>
      </c>
      <c r="N196" s="13">
        <v>2</v>
      </c>
      <c r="O196" s="23">
        <v>6</v>
      </c>
    </row>
    <row r="197" spans="1:15" x14ac:dyDescent="0.3">
      <c r="A197" s="12" t="s">
        <v>514</v>
      </c>
      <c r="B197" s="13">
        <v>19</v>
      </c>
      <c r="C197" s="13">
        <v>15</v>
      </c>
      <c r="D197" s="31">
        <v>0.266666666666667</v>
      </c>
      <c r="E197" s="13">
        <v>3</v>
      </c>
      <c r="F197" s="13">
        <v>1</v>
      </c>
      <c r="G197" s="13">
        <v>4</v>
      </c>
      <c r="H197" s="13">
        <v>6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9</v>
      </c>
      <c r="C198" s="13">
        <v>16</v>
      </c>
      <c r="D198" s="31">
        <v>-0.4375</v>
      </c>
      <c r="E198" s="13">
        <v>0</v>
      </c>
      <c r="F198" s="13">
        <v>0</v>
      </c>
      <c r="G198" s="13">
        <v>5</v>
      </c>
      <c r="H198" s="13">
        <v>11</v>
      </c>
      <c r="I198" s="13">
        <v>0</v>
      </c>
      <c r="J198" s="13">
        <v>0</v>
      </c>
      <c r="K198" s="13">
        <v>0</v>
      </c>
      <c r="L198" s="13">
        <v>0</v>
      </c>
      <c r="M198" s="13">
        <v>5</v>
      </c>
      <c r="N198" s="13">
        <v>0</v>
      </c>
      <c r="O198" s="23">
        <v>5</v>
      </c>
    </row>
    <row r="199" spans="1:15" x14ac:dyDescent="0.3">
      <c r="A199" s="12" t="s">
        <v>516</v>
      </c>
      <c r="B199" s="13">
        <v>3</v>
      </c>
      <c r="C199" s="13">
        <v>1</v>
      </c>
      <c r="D199" s="31">
        <v>2</v>
      </c>
      <c r="E199" s="13">
        <v>0</v>
      </c>
      <c r="F199" s="13">
        <v>0</v>
      </c>
      <c r="G199" s="13">
        <v>5</v>
      </c>
      <c r="H199" s="13">
        <v>10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9</v>
      </c>
    </row>
    <row r="200" spans="1:15" ht="16.649999999999999" customHeight="1" x14ac:dyDescent="0.3">
      <c r="A200" s="28" t="s">
        <v>517</v>
      </c>
      <c r="B200" s="29">
        <v>497</v>
      </c>
      <c r="C200" s="29">
        <v>1292</v>
      </c>
      <c r="D200" s="30">
        <v>-0.61532507739938103</v>
      </c>
      <c r="E200" s="29">
        <v>27</v>
      </c>
      <c r="F200" s="29">
        <v>27</v>
      </c>
      <c r="G200" s="29">
        <v>153</v>
      </c>
      <c r="H200" s="29">
        <v>105</v>
      </c>
      <c r="I200" s="29">
        <v>0</v>
      </c>
      <c r="J200" s="29">
        <v>0</v>
      </c>
      <c r="K200" s="29">
        <v>7</v>
      </c>
      <c r="L200" s="29">
        <v>10</v>
      </c>
      <c r="M200" s="29">
        <v>77</v>
      </c>
      <c r="N200" s="29">
        <v>0</v>
      </c>
      <c r="O200" s="29">
        <v>106</v>
      </c>
    </row>
    <row r="201" spans="1:15" x14ac:dyDescent="0.3">
      <c r="A201" s="12" t="s">
        <v>518</v>
      </c>
      <c r="B201" s="13">
        <v>103</v>
      </c>
      <c r="C201" s="13">
        <v>88</v>
      </c>
      <c r="D201" s="31">
        <v>0.170454545454545</v>
      </c>
      <c r="E201" s="13">
        <v>0</v>
      </c>
      <c r="F201" s="13">
        <v>0</v>
      </c>
      <c r="G201" s="13">
        <v>17</v>
      </c>
      <c r="H201" s="13">
        <v>6</v>
      </c>
      <c r="I201" s="13">
        <v>0</v>
      </c>
      <c r="J201" s="13">
        <v>0</v>
      </c>
      <c r="K201" s="13">
        <v>1</v>
      </c>
      <c r="L201" s="13">
        <v>0</v>
      </c>
      <c r="M201" s="13">
        <v>58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2</v>
      </c>
      <c r="C202" s="13">
        <v>0</v>
      </c>
      <c r="D202" s="31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9</v>
      </c>
      <c r="C203" s="13">
        <v>17</v>
      </c>
      <c r="D203" s="31">
        <v>-0.47058823529411797</v>
      </c>
      <c r="E203" s="13">
        <v>0</v>
      </c>
      <c r="F203" s="13">
        <v>0</v>
      </c>
      <c r="G203" s="13">
        <v>4</v>
      </c>
      <c r="H203" s="13">
        <v>3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20</v>
      </c>
      <c r="C204" s="13">
        <v>1</v>
      </c>
      <c r="D204" s="31">
        <v>19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202</v>
      </c>
      <c r="C205" s="13">
        <v>857</v>
      </c>
      <c r="D205" s="31">
        <v>-0.764294049008168</v>
      </c>
      <c r="E205" s="13">
        <v>26</v>
      </c>
      <c r="F205" s="13">
        <v>25</v>
      </c>
      <c r="G205" s="13">
        <v>114</v>
      </c>
      <c r="H205" s="13">
        <v>75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92</v>
      </c>
    </row>
    <row r="206" spans="1:15" x14ac:dyDescent="0.3">
      <c r="A206" s="12" t="s">
        <v>523</v>
      </c>
      <c r="B206" s="13">
        <v>3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8</v>
      </c>
      <c r="C207" s="13">
        <v>7</v>
      </c>
      <c r="D207" s="31">
        <v>0.14285714285714299</v>
      </c>
      <c r="E207" s="13">
        <v>0</v>
      </c>
      <c r="F207" s="13">
        <v>0</v>
      </c>
      <c r="G207" s="13">
        <v>2</v>
      </c>
      <c r="H207" s="13">
        <v>2</v>
      </c>
      <c r="I207" s="13">
        <v>0</v>
      </c>
      <c r="J207" s="13">
        <v>0</v>
      </c>
      <c r="K207" s="13">
        <v>2</v>
      </c>
      <c r="L207" s="13">
        <v>1</v>
      </c>
      <c r="M207" s="13">
        <v>3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3</v>
      </c>
      <c r="C208" s="13">
        <v>1</v>
      </c>
      <c r="D208" s="31">
        <v>2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2</v>
      </c>
      <c r="D209" s="31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1</v>
      </c>
      <c r="C210" s="13">
        <v>4</v>
      </c>
      <c r="D210" s="31">
        <v>-0.75</v>
      </c>
      <c r="E210" s="13">
        <v>1</v>
      </c>
      <c r="F210" s="13">
        <v>1</v>
      </c>
      <c r="G210" s="13">
        <v>1</v>
      </c>
      <c r="H210" s="13">
        <v>2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10</v>
      </c>
      <c r="C211" s="13">
        <v>4</v>
      </c>
      <c r="D211" s="31">
        <v>1.5</v>
      </c>
      <c r="E211" s="13">
        <v>0</v>
      </c>
      <c r="F211" s="13">
        <v>0</v>
      </c>
      <c r="G211" s="13">
        <v>1</v>
      </c>
      <c r="H211" s="13">
        <v>4</v>
      </c>
      <c r="I211" s="13">
        <v>0</v>
      </c>
      <c r="J211" s="13">
        <v>0</v>
      </c>
      <c r="K211" s="13">
        <v>1</v>
      </c>
      <c r="L211" s="13">
        <v>2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2</v>
      </c>
      <c r="C212" s="13">
        <v>4</v>
      </c>
      <c r="D212" s="31">
        <v>-0.5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3">
      <c r="A213" s="12" t="s">
        <v>530</v>
      </c>
      <c r="B213" s="13">
        <v>16</v>
      </c>
      <c r="C213" s="13">
        <v>118</v>
      </c>
      <c r="D213" s="31">
        <v>-0.86440677966101698</v>
      </c>
      <c r="E213" s="13">
        <v>0</v>
      </c>
      <c r="F213" s="13">
        <v>0</v>
      </c>
      <c r="G213" s="13">
        <v>8</v>
      </c>
      <c r="H213" s="13">
        <v>5</v>
      </c>
      <c r="I213" s="13">
        <v>0</v>
      </c>
      <c r="J213" s="13">
        <v>0</v>
      </c>
      <c r="K213" s="13">
        <v>3</v>
      </c>
      <c r="L213" s="13">
        <v>7</v>
      </c>
      <c r="M213" s="13">
        <v>16</v>
      </c>
      <c r="N213" s="13">
        <v>0</v>
      </c>
      <c r="O213" s="23">
        <v>5</v>
      </c>
    </row>
    <row r="214" spans="1:15" x14ac:dyDescent="0.3">
      <c r="A214" s="12" t="s">
        <v>531</v>
      </c>
      <c r="B214" s="13">
        <v>2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1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14</v>
      </c>
      <c r="C217" s="13">
        <v>187</v>
      </c>
      <c r="D217" s="31">
        <v>-0.925133689839572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101</v>
      </c>
      <c r="C218" s="13">
        <v>2</v>
      </c>
      <c r="D218" s="31">
        <v>49.5</v>
      </c>
      <c r="E218" s="13">
        <v>0</v>
      </c>
      <c r="F218" s="13">
        <v>1</v>
      </c>
      <c r="G218" s="13">
        <v>4</v>
      </c>
      <c r="H218" s="13">
        <v>5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7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5118</v>
      </c>
      <c r="C220" s="29">
        <v>4281</v>
      </c>
      <c r="D220" s="30">
        <v>0.19551506657323101</v>
      </c>
      <c r="E220" s="29">
        <v>956</v>
      </c>
      <c r="F220" s="29">
        <v>707</v>
      </c>
      <c r="G220" s="29">
        <v>2450</v>
      </c>
      <c r="H220" s="29">
        <v>1909</v>
      </c>
      <c r="I220" s="29">
        <v>3</v>
      </c>
      <c r="J220" s="29">
        <v>4</v>
      </c>
      <c r="K220" s="29">
        <v>2</v>
      </c>
      <c r="L220" s="29">
        <v>2</v>
      </c>
      <c r="M220" s="29">
        <v>12</v>
      </c>
      <c r="N220" s="29">
        <v>58</v>
      </c>
      <c r="O220" s="29">
        <v>1816</v>
      </c>
    </row>
    <row r="221" spans="1:15" x14ac:dyDescent="0.3">
      <c r="A221" s="12" t="s">
        <v>538</v>
      </c>
      <c r="B221" s="13">
        <v>15</v>
      </c>
      <c r="C221" s="13">
        <v>22</v>
      </c>
      <c r="D221" s="31">
        <v>-0.31818181818181801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5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2</v>
      </c>
      <c r="C222" s="13">
        <v>2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3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5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5</v>
      </c>
      <c r="C225" s="13">
        <v>2</v>
      </c>
      <c r="D225" s="31">
        <v>1.5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1</v>
      </c>
    </row>
    <row r="226" spans="1:15" x14ac:dyDescent="0.3">
      <c r="A226" s="12" t="s">
        <v>543</v>
      </c>
      <c r="B226" s="13">
        <v>5</v>
      </c>
      <c r="C226" s="13">
        <v>4</v>
      </c>
      <c r="D226" s="31">
        <v>0.25</v>
      </c>
      <c r="E226" s="13">
        <v>0</v>
      </c>
      <c r="F226" s="13">
        <v>0</v>
      </c>
      <c r="G226" s="13">
        <v>3</v>
      </c>
      <c r="H226" s="13">
        <v>4</v>
      </c>
      <c r="I226" s="13">
        <v>1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14</v>
      </c>
      <c r="C227" s="13">
        <v>12</v>
      </c>
      <c r="D227" s="31">
        <v>0.16666666666666699</v>
      </c>
      <c r="E227" s="13">
        <v>1</v>
      </c>
      <c r="F227" s="13">
        <v>0</v>
      </c>
      <c r="G227" s="13">
        <v>8</v>
      </c>
      <c r="H227" s="13">
        <v>4</v>
      </c>
      <c r="I227" s="13">
        <v>0</v>
      </c>
      <c r="J227" s="13">
        <v>1</v>
      </c>
      <c r="K227" s="13">
        <v>1</v>
      </c>
      <c r="L227" s="13">
        <v>0</v>
      </c>
      <c r="M227" s="13">
        <v>0</v>
      </c>
      <c r="N227" s="13">
        <v>0</v>
      </c>
      <c r="O227" s="23">
        <v>10</v>
      </c>
    </row>
    <row r="228" spans="1:15" x14ac:dyDescent="0.3">
      <c r="A228" s="12" t="s">
        <v>545</v>
      </c>
      <c r="B228" s="13">
        <v>419</v>
      </c>
      <c r="C228" s="13">
        <v>368</v>
      </c>
      <c r="D228" s="31">
        <v>0.138586956521739</v>
      </c>
      <c r="E228" s="13">
        <v>31</v>
      </c>
      <c r="F228" s="13">
        <v>21</v>
      </c>
      <c r="G228" s="13">
        <v>141</v>
      </c>
      <c r="H228" s="13">
        <v>43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23">
        <v>46</v>
      </c>
    </row>
    <row r="229" spans="1:15" x14ac:dyDescent="0.3">
      <c r="A229" s="12" t="s">
        <v>546</v>
      </c>
      <c r="B229" s="13">
        <v>731</v>
      </c>
      <c r="C229" s="13">
        <v>421</v>
      </c>
      <c r="D229" s="31">
        <v>0.73634204275534398</v>
      </c>
      <c r="E229" s="13">
        <v>270</v>
      </c>
      <c r="F229" s="13">
        <v>238</v>
      </c>
      <c r="G229" s="13">
        <v>269</v>
      </c>
      <c r="H229" s="13">
        <v>267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23">
        <v>465</v>
      </c>
    </row>
    <row r="230" spans="1:15" x14ac:dyDescent="0.3">
      <c r="A230" s="12" t="s">
        <v>547</v>
      </c>
      <c r="B230" s="13">
        <v>199</v>
      </c>
      <c r="C230" s="13">
        <v>122</v>
      </c>
      <c r="D230" s="31">
        <v>0.63114754098360704</v>
      </c>
      <c r="E230" s="13">
        <v>2</v>
      </c>
      <c r="F230" s="13">
        <v>2</v>
      </c>
      <c r="G230" s="13">
        <v>86</v>
      </c>
      <c r="H230" s="13">
        <v>50</v>
      </c>
      <c r="I230" s="13">
        <v>0</v>
      </c>
      <c r="J230" s="13">
        <v>0</v>
      </c>
      <c r="K230" s="13">
        <v>0</v>
      </c>
      <c r="L230" s="13">
        <v>0</v>
      </c>
      <c r="M230" s="13">
        <v>4</v>
      </c>
      <c r="N230" s="13">
        <v>0</v>
      </c>
      <c r="O230" s="23">
        <v>15</v>
      </c>
    </row>
    <row r="231" spans="1:15" x14ac:dyDescent="0.3">
      <c r="A231" s="12" t="s">
        <v>548</v>
      </c>
      <c r="B231" s="13">
        <v>26</v>
      </c>
      <c r="C231" s="13">
        <v>21</v>
      </c>
      <c r="D231" s="31">
        <v>0.238095238095238</v>
      </c>
      <c r="E231" s="13">
        <v>0</v>
      </c>
      <c r="F231" s="13">
        <v>0</v>
      </c>
      <c r="G231" s="13">
        <v>11</v>
      </c>
      <c r="H231" s="13">
        <v>9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6</v>
      </c>
    </row>
    <row r="232" spans="1:15" x14ac:dyDescent="0.3">
      <c r="A232" s="12" t="s">
        <v>549</v>
      </c>
      <c r="B232" s="13">
        <v>8</v>
      </c>
      <c r="C232" s="13">
        <v>16</v>
      </c>
      <c r="D232" s="31">
        <v>-0.5</v>
      </c>
      <c r="E232" s="13">
        <v>0</v>
      </c>
      <c r="F232" s="13">
        <v>1</v>
      </c>
      <c r="G232" s="13">
        <v>5</v>
      </c>
      <c r="H232" s="13">
        <v>17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2</v>
      </c>
      <c r="O232" s="23">
        <v>3</v>
      </c>
    </row>
    <row r="233" spans="1:15" x14ac:dyDescent="0.3">
      <c r="A233" s="12" t="s">
        <v>550</v>
      </c>
      <c r="B233" s="13">
        <v>23</v>
      </c>
      <c r="C233" s="13">
        <v>20</v>
      </c>
      <c r="D233" s="31">
        <v>0.15</v>
      </c>
      <c r="E233" s="13">
        <v>0</v>
      </c>
      <c r="F233" s="13">
        <v>0</v>
      </c>
      <c r="G233" s="13">
        <v>3</v>
      </c>
      <c r="H233" s="13">
        <v>13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4</v>
      </c>
    </row>
    <row r="234" spans="1:15" x14ac:dyDescent="0.3">
      <c r="A234" s="12" t="s">
        <v>551</v>
      </c>
      <c r="B234" s="13">
        <v>2</v>
      </c>
      <c r="C234" s="13">
        <v>2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3649</v>
      </c>
      <c r="C235" s="13">
        <v>3253</v>
      </c>
      <c r="D235" s="31">
        <v>0.121733784199201</v>
      </c>
      <c r="E235" s="13">
        <v>652</v>
      </c>
      <c r="F235" s="13">
        <v>442</v>
      </c>
      <c r="G235" s="13">
        <v>1911</v>
      </c>
      <c r="H235" s="13">
        <v>1494</v>
      </c>
      <c r="I235" s="13">
        <v>2</v>
      </c>
      <c r="J235" s="13">
        <v>2</v>
      </c>
      <c r="K235" s="13">
        <v>0</v>
      </c>
      <c r="L235" s="13">
        <v>1</v>
      </c>
      <c r="M235" s="13">
        <v>1</v>
      </c>
      <c r="N235" s="13">
        <v>56</v>
      </c>
      <c r="O235" s="23">
        <v>1266</v>
      </c>
    </row>
    <row r="236" spans="1:15" x14ac:dyDescent="0.3">
      <c r="A236" s="12" t="s">
        <v>553</v>
      </c>
      <c r="B236" s="13">
        <v>1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4</v>
      </c>
      <c r="C238" s="13">
        <v>2</v>
      </c>
      <c r="D238" s="31">
        <v>1</v>
      </c>
      <c r="E238" s="13">
        <v>0</v>
      </c>
      <c r="F238" s="13">
        <v>0</v>
      </c>
      <c r="G238" s="13">
        <v>3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6</v>
      </c>
      <c r="C239" s="13">
        <v>9</v>
      </c>
      <c r="D239" s="31">
        <v>-0.33333333333333298</v>
      </c>
      <c r="E239" s="13">
        <v>0</v>
      </c>
      <c r="F239" s="13">
        <v>0</v>
      </c>
      <c r="G239" s="13">
        <v>5</v>
      </c>
      <c r="H239" s="13">
        <v>6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4</v>
      </c>
      <c r="C240" s="13">
        <v>5</v>
      </c>
      <c r="D240" s="31">
        <v>-0.2</v>
      </c>
      <c r="E240" s="13">
        <v>0</v>
      </c>
      <c r="F240" s="13">
        <v>0</v>
      </c>
      <c r="G240" s="13">
        <v>5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31</v>
      </c>
      <c r="C241" s="29">
        <v>146</v>
      </c>
      <c r="D241" s="30">
        <v>-0.78767123287671204</v>
      </c>
      <c r="E241" s="29">
        <v>0</v>
      </c>
      <c r="F241" s="29">
        <v>1</v>
      </c>
      <c r="G241" s="29">
        <v>14</v>
      </c>
      <c r="H241" s="29">
        <v>19</v>
      </c>
      <c r="I241" s="29">
        <v>1</v>
      </c>
      <c r="J241" s="29">
        <v>0</v>
      </c>
      <c r="K241" s="29">
        <v>0</v>
      </c>
      <c r="L241" s="29">
        <v>0</v>
      </c>
      <c r="M241" s="29">
        <v>1</v>
      </c>
      <c r="N241" s="29">
        <v>14</v>
      </c>
      <c r="O241" s="29">
        <v>14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1</v>
      </c>
      <c r="D243" s="31">
        <v>-1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1</v>
      </c>
      <c r="C244" s="13">
        <v>1</v>
      </c>
      <c r="D244" s="31">
        <v>0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5</v>
      </c>
      <c r="D245" s="31">
        <v>-0.8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3">
      <c r="A246" s="12" t="s">
        <v>563</v>
      </c>
      <c r="B246" s="13">
        <v>4</v>
      </c>
      <c r="C246" s="13">
        <v>89</v>
      </c>
      <c r="D246" s="31">
        <v>-0.95505617977528101</v>
      </c>
      <c r="E246" s="13">
        <v>0</v>
      </c>
      <c r="F246" s="13">
        <v>1</v>
      </c>
      <c r="G246" s="13">
        <v>1</v>
      </c>
      <c r="H246" s="13">
        <v>3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1</v>
      </c>
      <c r="D247" s="31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1</v>
      </c>
      <c r="C249" s="13">
        <v>9</v>
      </c>
      <c r="D249" s="31">
        <v>-0.88888888888888895</v>
      </c>
      <c r="E249" s="13">
        <v>0</v>
      </c>
      <c r="F249" s="13">
        <v>0</v>
      </c>
      <c r="G249" s="13">
        <v>4</v>
      </c>
      <c r="H249" s="13">
        <v>7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2</v>
      </c>
    </row>
    <row r="250" spans="1:15" x14ac:dyDescent="0.3">
      <c r="A250" s="12" t="s">
        <v>567</v>
      </c>
      <c r="B250" s="13">
        <v>10</v>
      </c>
      <c r="C250" s="13">
        <v>10</v>
      </c>
      <c r="D250" s="31">
        <v>0</v>
      </c>
      <c r="E250" s="13">
        <v>0</v>
      </c>
      <c r="F250" s="13">
        <v>0</v>
      </c>
      <c r="G250" s="13">
        <v>3</v>
      </c>
      <c r="H250" s="13">
        <v>5</v>
      </c>
      <c r="I250" s="13">
        <v>1</v>
      </c>
      <c r="J250" s="13">
        <v>0</v>
      </c>
      <c r="K250" s="13">
        <v>0</v>
      </c>
      <c r="L250" s="13">
        <v>0</v>
      </c>
      <c r="M250" s="13">
        <v>0</v>
      </c>
      <c r="N250" s="13">
        <v>14</v>
      </c>
      <c r="O250" s="23">
        <v>8</v>
      </c>
    </row>
    <row r="251" spans="1:15" x14ac:dyDescent="0.3">
      <c r="A251" s="12" t="s">
        <v>568</v>
      </c>
      <c r="B251" s="13">
        <v>3</v>
      </c>
      <c r="C251" s="13">
        <v>2</v>
      </c>
      <c r="D251" s="31">
        <v>0.5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4</v>
      </c>
      <c r="C252" s="13">
        <v>2</v>
      </c>
      <c r="D252" s="31">
        <v>1</v>
      </c>
      <c r="E252" s="13">
        <v>0</v>
      </c>
      <c r="F252" s="13">
        <v>0</v>
      </c>
      <c r="G252" s="13">
        <v>2</v>
      </c>
      <c r="H252" s="13">
        <v>3</v>
      </c>
      <c r="I252" s="13">
        <v>0</v>
      </c>
      <c r="J252" s="13">
        <v>0</v>
      </c>
      <c r="K252" s="13">
        <v>0</v>
      </c>
      <c r="L252" s="13">
        <v>0</v>
      </c>
      <c r="M252" s="13">
        <v>1</v>
      </c>
      <c r="N252" s="13">
        <v>0</v>
      </c>
      <c r="O252" s="23">
        <v>3</v>
      </c>
    </row>
    <row r="253" spans="1:15" x14ac:dyDescent="0.3">
      <c r="A253" s="12" t="s">
        <v>570</v>
      </c>
      <c r="B253" s="13">
        <v>1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15</v>
      </c>
      <c r="D254" s="31">
        <v>-1</v>
      </c>
      <c r="E254" s="13">
        <v>0</v>
      </c>
      <c r="F254" s="13">
        <v>0</v>
      </c>
      <c r="G254" s="13">
        <v>1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3</v>
      </c>
      <c r="D255" s="31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2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1</v>
      </c>
      <c r="D257" s="31">
        <v>-1</v>
      </c>
      <c r="E257" s="13">
        <v>0</v>
      </c>
      <c r="F257" s="13">
        <v>0</v>
      </c>
      <c r="G257" s="13">
        <v>0</v>
      </c>
      <c r="H257" s="13">
        <v>1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1</v>
      </c>
      <c r="C258" s="13">
        <v>1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3</v>
      </c>
      <c r="D259" s="31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3</v>
      </c>
      <c r="C260" s="13">
        <v>2</v>
      </c>
      <c r="D260" s="31">
        <v>0.5</v>
      </c>
      <c r="E260" s="13">
        <v>0</v>
      </c>
      <c r="F260" s="13">
        <v>0</v>
      </c>
      <c r="G260" s="13">
        <v>1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1</v>
      </c>
      <c r="D266" s="31">
        <v>-1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2457</v>
      </c>
      <c r="C268" s="29">
        <v>2201</v>
      </c>
      <c r="D268" s="30">
        <v>0.116310767832803</v>
      </c>
      <c r="E268" s="29">
        <v>408</v>
      </c>
      <c r="F268" s="29">
        <v>269</v>
      </c>
      <c r="G268" s="29">
        <v>1689</v>
      </c>
      <c r="H268" s="29">
        <v>1749</v>
      </c>
      <c r="I268" s="29">
        <v>1</v>
      </c>
      <c r="J268" s="29">
        <v>18</v>
      </c>
      <c r="K268" s="29">
        <v>0</v>
      </c>
      <c r="L268" s="29">
        <v>0</v>
      </c>
      <c r="M268" s="29">
        <v>32</v>
      </c>
      <c r="N268" s="29">
        <v>32</v>
      </c>
      <c r="O268" s="29">
        <v>1728</v>
      </c>
    </row>
    <row r="269" spans="1:15" x14ac:dyDescent="0.3">
      <c r="A269" s="12" t="s">
        <v>586</v>
      </c>
      <c r="B269" s="13">
        <v>0</v>
      </c>
      <c r="C269" s="13">
        <v>2</v>
      </c>
      <c r="D269" s="31">
        <v>-1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1362</v>
      </c>
      <c r="C270" s="13">
        <v>1266</v>
      </c>
      <c r="D270" s="31">
        <v>7.5829383886255902E-2</v>
      </c>
      <c r="E270" s="13">
        <v>242</v>
      </c>
      <c r="F270" s="13">
        <v>151</v>
      </c>
      <c r="G270" s="13">
        <v>1255</v>
      </c>
      <c r="H270" s="13">
        <v>1235</v>
      </c>
      <c r="I270" s="13">
        <v>0</v>
      </c>
      <c r="J270" s="13">
        <v>3</v>
      </c>
      <c r="K270" s="13">
        <v>0</v>
      </c>
      <c r="L270" s="13">
        <v>0</v>
      </c>
      <c r="M270" s="13">
        <v>2</v>
      </c>
      <c r="N270" s="13">
        <v>12</v>
      </c>
      <c r="O270" s="23">
        <v>1014</v>
      </c>
    </row>
    <row r="271" spans="1:15" x14ac:dyDescent="0.3">
      <c r="A271" s="12" t="s">
        <v>588</v>
      </c>
      <c r="B271" s="13">
        <v>887</v>
      </c>
      <c r="C271" s="13">
        <v>698</v>
      </c>
      <c r="D271" s="31">
        <v>0.270773638968481</v>
      </c>
      <c r="E271" s="13">
        <v>158</v>
      </c>
      <c r="F271" s="13">
        <v>113</v>
      </c>
      <c r="G271" s="13">
        <v>349</v>
      </c>
      <c r="H271" s="13">
        <v>413</v>
      </c>
      <c r="I271" s="13">
        <v>0</v>
      </c>
      <c r="J271" s="13">
        <v>0</v>
      </c>
      <c r="K271" s="13">
        <v>0</v>
      </c>
      <c r="L271" s="13">
        <v>0</v>
      </c>
      <c r="M271" s="13">
        <v>27</v>
      </c>
      <c r="N271" s="13">
        <v>0</v>
      </c>
      <c r="O271" s="23">
        <v>635</v>
      </c>
    </row>
    <row r="272" spans="1:15" x14ac:dyDescent="0.3">
      <c r="A272" s="12" t="s">
        <v>589</v>
      </c>
      <c r="B272" s="13">
        <v>12</v>
      </c>
      <c r="C272" s="13">
        <v>5</v>
      </c>
      <c r="D272" s="31">
        <v>1.4</v>
      </c>
      <c r="E272" s="13">
        <v>1</v>
      </c>
      <c r="F272" s="13">
        <v>2</v>
      </c>
      <c r="G272" s="13">
        <v>0</v>
      </c>
      <c r="H272" s="13">
        <v>9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</v>
      </c>
    </row>
    <row r="273" spans="1:15" x14ac:dyDescent="0.3">
      <c r="A273" s="12" t="s">
        <v>590</v>
      </c>
      <c r="B273" s="13">
        <v>33</v>
      </c>
      <c r="C273" s="13">
        <v>43</v>
      </c>
      <c r="D273" s="31">
        <v>-0.232558139534884</v>
      </c>
      <c r="E273" s="13">
        <v>1</v>
      </c>
      <c r="F273" s="13">
        <v>1</v>
      </c>
      <c r="G273" s="13">
        <v>12</v>
      </c>
      <c r="H273" s="13">
        <v>7</v>
      </c>
      <c r="I273" s="13">
        <v>0</v>
      </c>
      <c r="J273" s="13">
        <v>0</v>
      </c>
      <c r="K273" s="13">
        <v>0</v>
      </c>
      <c r="L273" s="13">
        <v>0</v>
      </c>
      <c r="M273" s="13">
        <v>1</v>
      </c>
      <c r="N273" s="13">
        <v>0</v>
      </c>
      <c r="O273" s="23">
        <v>11</v>
      </c>
    </row>
    <row r="274" spans="1:15" x14ac:dyDescent="0.3">
      <c r="A274" s="12" t="s">
        <v>591</v>
      </c>
      <c r="B274" s="13">
        <v>29</v>
      </c>
      <c r="C274" s="13">
        <v>42</v>
      </c>
      <c r="D274" s="31">
        <v>-0.30952380952380998</v>
      </c>
      <c r="E274" s="13">
        <v>1</v>
      </c>
      <c r="F274" s="13">
        <v>1</v>
      </c>
      <c r="G274" s="13">
        <v>22</v>
      </c>
      <c r="H274" s="13">
        <v>26</v>
      </c>
      <c r="I274" s="13">
        <v>0</v>
      </c>
      <c r="J274" s="13">
        <v>2</v>
      </c>
      <c r="K274" s="13">
        <v>0</v>
      </c>
      <c r="L274" s="13">
        <v>0</v>
      </c>
      <c r="M274" s="13">
        <v>0</v>
      </c>
      <c r="N274" s="13">
        <v>1</v>
      </c>
      <c r="O274" s="23">
        <v>32</v>
      </c>
    </row>
    <row r="275" spans="1:15" x14ac:dyDescent="0.3">
      <c r="A275" s="12" t="s">
        <v>592</v>
      </c>
      <c r="B275" s="13">
        <v>57</v>
      </c>
      <c r="C275" s="13">
        <v>50</v>
      </c>
      <c r="D275" s="31">
        <v>0.14000000000000001</v>
      </c>
      <c r="E275" s="13">
        <v>5</v>
      </c>
      <c r="F275" s="13">
        <v>0</v>
      </c>
      <c r="G275" s="13">
        <v>39</v>
      </c>
      <c r="H275" s="13">
        <v>35</v>
      </c>
      <c r="I275" s="13">
        <v>0</v>
      </c>
      <c r="J275" s="13">
        <v>9</v>
      </c>
      <c r="K275" s="13">
        <v>0</v>
      </c>
      <c r="L275" s="13">
        <v>0</v>
      </c>
      <c r="M275" s="13">
        <v>2</v>
      </c>
      <c r="N275" s="13">
        <v>2</v>
      </c>
      <c r="O275" s="23">
        <v>26</v>
      </c>
    </row>
    <row r="276" spans="1:15" x14ac:dyDescent="0.3">
      <c r="A276" s="12" t="s">
        <v>593</v>
      </c>
      <c r="B276" s="13">
        <v>3</v>
      </c>
      <c r="C276" s="13">
        <v>4</v>
      </c>
      <c r="D276" s="31">
        <v>-0.25</v>
      </c>
      <c r="E276" s="13">
        <v>0</v>
      </c>
      <c r="F276" s="13">
        <v>0</v>
      </c>
      <c r="G276" s="13">
        <v>0</v>
      </c>
      <c r="H276" s="13">
        <v>1</v>
      </c>
      <c r="I276" s="13">
        <v>1</v>
      </c>
      <c r="J276" s="13">
        <v>2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0</v>
      </c>
      <c r="D277" s="31">
        <v>0</v>
      </c>
      <c r="E277" s="13">
        <v>0</v>
      </c>
      <c r="F277" s="13">
        <v>0</v>
      </c>
      <c r="G277" s="13">
        <v>2</v>
      </c>
      <c r="H277" s="13">
        <v>1</v>
      </c>
      <c r="I277" s="13">
        <v>0</v>
      </c>
      <c r="J277" s="13">
        <v>2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2</v>
      </c>
      <c r="C279" s="13">
        <v>10</v>
      </c>
      <c r="D279" s="31">
        <v>-0.8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1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1</v>
      </c>
      <c r="D282" s="31">
        <v>-1</v>
      </c>
      <c r="E282" s="13">
        <v>0</v>
      </c>
      <c r="F282" s="13">
        <v>0</v>
      </c>
      <c r="G282" s="13">
        <v>1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5</v>
      </c>
      <c r="C285" s="13">
        <v>7</v>
      </c>
      <c r="D285" s="31">
        <v>-0.28571428571428598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4</v>
      </c>
      <c r="C286" s="13">
        <v>3</v>
      </c>
      <c r="D286" s="31">
        <v>0.33333333333333298</v>
      </c>
      <c r="E286" s="13">
        <v>0</v>
      </c>
      <c r="F286" s="13">
        <v>1</v>
      </c>
      <c r="G286" s="13">
        <v>0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5</v>
      </c>
      <c r="C288" s="13">
        <v>8</v>
      </c>
      <c r="D288" s="31">
        <v>-0.375</v>
      </c>
      <c r="E288" s="13">
        <v>0</v>
      </c>
      <c r="F288" s="13">
        <v>0</v>
      </c>
      <c r="G288" s="13">
        <v>4</v>
      </c>
      <c r="H288" s="13">
        <v>7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2</v>
      </c>
      <c r="O288" s="23">
        <v>0</v>
      </c>
    </row>
    <row r="289" spans="1:15" x14ac:dyDescent="0.3">
      <c r="A289" s="12" t="s">
        <v>606</v>
      </c>
      <c r="B289" s="13">
        <v>1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15</v>
      </c>
      <c r="C291" s="13">
        <v>19</v>
      </c>
      <c r="D291" s="31">
        <v>-0.21052631578947401</v>
      </c>
      <c r="E291" s="13">
        <v>0</v>
      </c>
      <c r="F291" s="13">
        <v>0</v>
      </c>
      <c r="G291" s="13">
        <v>4</v>
      </c>
      <c r="H291" s="13">
        <v>13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15</v>
      </c>
      <c r="O291" s="23">
        <v>4</v>
      </c>
    </row>
    <row r="292" spans="1:15" x14ac:dyDescent="0.3">
      <c r="A292" s="12" t="s">
        <v>609</v>
      </c>
      <c r="B292" s="13">
        <v>40</v>
      </c>
      <c r="C292" s="13">
        <v>41</v>
      </c>
      <c r="D292" s="31">
        <v>-2.4390243902439001E-2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2</v>
      </c>
    </row>
    <row r="294" spans="1:15" x14ac:dyDescent="0.3">
      <c r="A294" s="12" t="s">
        <v>611</v>
      </c>
      <c r="B294" s="13">
        <v>0</v>
      </c>
      <c r="C294" s="13">
        <v>1</v>
      </c>
      <c r="D294" s="31">
        <v>-1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1</v>
      </c>
      <c r="C295" s="13">
        <v>1</v>
      </c>
      <c r="D295" s="31">
        <v>0</v>
      </c>
      <c r="E295" s="13">
        <v>0</v>
      </c>
      <c r="F295" s="13">
        <v>0</v>
      </c>
      <c r="G295" s="13">
        <v>1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12</v>
      </c>
      <c r="C298" s="29">
        <v>13</v>
      </c>
      <c r="D298" s="30">
        <v>-7.69230769230769E-2</v>
      </c>
      <c r="E298" s="29">
        <v>0</v>
      </c>
      <c r="F298" s="29">
        <v>0</v>
      </c>
      <c r="G298" s="29">
        <v>4</v>
      </c>
      <c r="H298" s="29">
        <v>4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1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2</v>
      </c>
      <c r="D300" s="31">
        <v>-1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12</v>
      </c>
      <c r="C301" s="13">
        <v>11</v>
      </c>
      <c r="D301" s="31">
        <v>9.0909090909090898E-2</v>
      </c>
      <c r="E301" s="13">
        <v>0</v>
      </c>
      <c r="F301" s="13">
        <v>0</v>
      </c>
      <c r="G301" s="13">
        <v>4</v>
      </c>
      <c r="H301" s="13">
        <v>4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1</v>
      </c>
    </row>
    <row r="302" spans="1:15" ht="16.649999999999999" customHeight="1" x14ac:dyDescent="0.3">
      <c r="A302" s="28" t="s">
        <v>619</v>
      </c>
      <c r="B302" s="29">
        <v>9</v>
      </c>
      <c r="C302" s="29">
        <v>41</v>
      </c>
      <c r="D302" s="30">
        <v>-0.78048780487804903</v>
      </c>
      <c r="E302" s="29">
        <v>0</v>
      </c>
      <c r="F302" s="29">
        <v>0</v>
      </c>
      <c r="G302" s="29">
        <v>1</v>
      </c>
      <c r="H302" s="29">
        <v>3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1</v>
      </c>
    </row>
    <row r="303" spans="1:15" x14ac:dyDescent="0.3">
      <c r="A303" s="12" t="s">
        <v>620</v>
      </c>
      <c r="B303" s="13">
        <v>8</v>
      </c>
      <c r="C303" s="13">
        <v>7</v>
      </c>
      <c r="D303" s="31">
        <v>0.14285714285714299</v>
      </c>
      <c r="E303" s="13">
        <v>0</v>
      </c>
      <c r="F303" s="13">
        <v>0</v>
      </c>
      <c r="G303" s="13">
        <v>1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1</v>
      </c>
    </row>
    <row r="304" spans="1:15" x14ac:dyDescent="0.3">
      <c r="A304" s="12" t="s">
        <v>621</v>
      </c>
      <c r="B304" s="13">
        <v>1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32</v>
      </c>
      <c r="D305" s="31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2</v>
      </c>
      <c r="D308" s="31">
        <v>-1</v>
      </c>
      <c r="E308" s="13">
        <v>0</v>
      </c>
      <c r="F308" s="13">
        <v>0</v>
      </c>
      <c r="G308" s="13">
        <v>0</v>
      </c>
      <c r="H308" s="13">
        <v>1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16</v>
      </c>
      <c r="C309" s="29">
        <v>12</v>
      </c>
      <c r="D309" s="30">
        <v>0.33333333333333298</v>
      </c>
      <c r="E309" s="29">
        <v>1</v>
      </c>
      <c r="F309" s="29">
        <v>0</v>
      </c>
      <c r="G309" s="29">
        <v>4</v>
      </c>
      <c r="H309" s="29">
        <v>5</v>
      </c>
      <c r="I309" s="29">
        <v>0</v>
      </c>
      <c r="J309" s="29">
        <v>2</v>
      </c>
      <c r="K309" s="29">
        <v>0</v>
      </c>
      <c r="L309" s="29">
        <v>0</v>
      </c>
      <c r="M309" s="29">
        <v>0</v>
      </c>
      <c r="N309" s="29">
        <v>0</v>
      </c>
      <c r="O309" s="29">
        <v>3</v>
      </c>
    </row>
    <row r="310" spans="1:15" x14ac:dyDescent="0.3">
      <c r="A310" s="12" t="s">
        <v>627</v>
      </c>
      <c r="B310" s="13">
        <v>13</v>
      </c>
      <c r="C310" s="13">
        <v>9</v>
      </c>
      <c r="D310" s="31">
        <v>0.44444444444444398</v>
      </c>
      <c r="E310" s="13">
        <v>0</v>
      </c>
      <c r="F310" s="13">
        <v>0</v>
      </c>
      <c r="G310" s="13">
        <v>4</v>
      </c>
      <c r="H310" s="13">
        <v>5</v>
      </c>
      <c r="I310" s="13">
        <v>0</v>
      </c>
      <c r="J310" s="13">
        <v>2</v>
      </c>
      <c r="K310" s="13">
        <v>0</v>
      </c>
      <c r="L310" s="13">
        <v>0</v>
      </c>
      <c r="M310" s="13">
        <v>0</v>
      </c>
      <c r="N310" s="13">
        <v>0</v>
      </c>
      <c r="O310" s="23">
        <v>3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3</v>
      </c>
      <c r="C312" s="13">
        <v>0</v>
      </c>
      <c r="D312" s="31">
        <v>0</v>
      </c>
      <c r="E312" s="13">
        <v>1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3</v>
      </c>
      <c r="D314" s="31">
        <v>-1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24</v>
      </c>
      <c r="C315" s="29">
        <v>48</v>
      </c>
      <c r="D315" s="30">
        <v>-0.5</v>
      </c>
      <c r="E315" s="29">
        <v>0</v>
      </c>
      <c r="F315" s="29">
        <v>0</v>
      </c>
      <c r="G315" s="29">
        <v>7</v>
      </c>
      <c r="H315" s="29">
        <v>2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1</v>
      </c>
    </row>
    <row r="316" spans="1:15" x14ac:dyDescent="0.3">
      <c r="A316" s="12" t="s">
        <v>633</v>
      </c>
      <c r="B316" s="13">
        <v>24</v>
      </c>
      <c r="C316" s="13">
        <v>48</v>
      </c>
      <c r="D316" s="31">
        <v>-0.5</v>
      </c>
      <c r="E316" s="13">
        <v>0</v>
      </c>
      <c r="F316" s="13">
        <v>0</v>
      </c>
      <c r="G316" s="13">
        <v>7</v>
      </c>
      <c r="H316" s="13">
        <v>2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649999999999999" customHeight="1" x14ac:dyDescent="0.3">
      <c r="A317" s="28" t="s">
        <v>634</v>
      </c>
      <c r="B317" s="29">
        <v>0</v>
      </c>
      <c r="C317" s="29">
        <v>3</v>
      </c>
      <c r="D317" s="30">
        <v>-1</v>
      </c>
      <c r="E317" s="29">
        <v>0</v>
      </c>
      <c r="F317" s="29">
        <v>0</v>
      </c>
      <c r="G317" s="29">
        <v>0</v>
      </c>
      <c r="H317" s="29">
        <v>1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1</v>
      </c>
      <c r="D318" s="31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2</v>
      </c>
      <c r="D319" s="31">
        <v>-1</v>
      </c>
      <c r="E319" s="13">
        <v>0</v>
      </c>
      <c r="F319" s="13">
        <v>0</v>
      </c>
      <c r="G319" s="13">
        <v>0</v>
      </c>
      <c r="H319" s="13">
        <v>1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47422</v>
      </c>
      <c r="C320" s="29">
        <v>118181</v>
      </c>
      <c r="D320" s="30">
        <v>-0.59873414508254297</v>
      </c>
      <c r="E320" s="29">
        <v>85</v>
      </c>
      <c r="F320" s="29">
        <v>0</v>
      </c>
      <c r="G320" s="29">
        <v>963</v>
      </c>
      <c r="H320" s="29">
        <v>2</v>
      </c>
      <c r="I320" s="29">
        <v>2</v>
      </c>
      <c r="J320" s="29">
        <v>0</v>
      </c>
      <c r="K320" s="29">
        <v>4</v>
      </c>
      <c r="L320" s="29">
        <v>0</v>
      </c>
      <c r="M320" s="29">
        <v>2</v>
      </c>
      <c r="N320" s="29">
        <v>25</v>
      </c>
      <c r="O320" s="29">
        <v>23</v>
      </c>
    </row>
    <row r="321" spans="1:15" x14ac:dyDescent="0.3">
      <c r="A321" s="12" t="s">
        <v>638</v>
      </c>
      <c r="B321" s="13">
        <v>47422</v>
      </c>
      <c r="C321" s="13">
        <v>118181</v>
      </c>
      <c r="D321" s="31">
        <v>-0.59873414508254297</v>
      </c>
      <c r="E321" s="13">
        <v>85</v>
      </c>
      <c r="F321" s="13">
        <v>0</v>
      </c>
      <c r="G321" s="13">
        <v>963</v>
      </c>
      <c r="H321" s="13">
        <v>2</v>
      </c>
      <c r="I321" s="13">
        <v>2</v>
      </c>
      <c r="J321" s="13">
        <v>0</v>
      </c>
      <c r="K321" s="13">
        <v>4</v>
      </c>
      <c r="L321" s="13">
        <v>0</v>
      </c>
      <c r="M321" s="13">
        <v>2</v>
      </c>
      <c r="N321" s="13">
        <v>25</v>
      </c>
      <c r="O321" s="23">
        <v>23</v>
      </c>
    </row>
    <row r="322" spans="1:15" ht="16.649999999999999" customHeight="1" x14ac:dyDescent="0.3">
      <c r="A322" s="28" t="s">
        <v>639</v>
      </c>
      <c r="B322" s="29">
        <v>64</v>
      </c>
      <c r="C322" s="29">
        <v>31</v>
      </c>
      <c r="D322" s="30">
        <v>1.06451612903226</v>
      </c>
      <c r="E322" s="29">
        <v>0</v>
      </c>
      <c r="F322" s="29">
        <v>0</v>
      </c>
      <c r="G322" s="29">
        <v>7</v>
      </c>
      <c r="H322" s="29">
        <v>3</v>
      </c>
      <c r="I322" s="29">
        <v>4</v>
      </c>
      <c r="J322" s="29">
        <v>5</v>
      </c>
      <c r="K322" s="29">
        <v>0</v>
      </c>
      <c r="L322" s="29">
        <v>0</v>
      </c>
      <c r="M322" s="29">
        <v>0</v>
      </c>
      <c r="N322" s="29">
        <v>60</v>
      </c>
      <c r="O322" s="29">
        <v>4</v>
      </c>
    </row>
    <row r="323" spans="1:15" x14ac:dyDescent="0.3">
      <c r="A323" s="12" t="s">
        <v>640</v>
      </c>
      <c r="B323" s="13">
        <v>64</v>
      </c>
      <c r="C323" s="13">
        <v>31</v>
      </c>
      <c r="D323" s="31">
        <v>1.06451612903226</v>
      </c>
      <c r="E323" s="13">
        <v>0</v>
      </c>
      <c r="F323" s="13">
        <v>0</v>
      </c>
      <c r="G323" s="13">
        <v>7</v>
      </c>
      <c r="H323" s="13">
        <v>3</v>
      </c>
      <c r="I323" s="13">
        <v>4</v>
      </c>
      <c r="J323" s="13">
        <v>5</v>
      </c>
      <c r="K323" s="13">
        <v>0</v>
      </c>
      <c r="L323" s="13">
        <v>0</v>
      </c>
      <c r="M323" s="13">
        <v>0</v>
      </c>
      <c r="N323" s="13">
        <v>60</v>
      </c>
      <c r="O323" s="23">
        <v>4</v>
      </c>
    </row>
    <row r="324" spans="1:15" ht="16.649999999999999" customHeight="1" x14ac:dyDescent="0.3">
      <c r="A324" s="28" t="s">
        <v>641</v>
      </c>
      <c r="B324" s="29">
        <v>2</v>
      </c>
      <c r="C324" s="29">
        <v>1</v>
      </c>
      <c r="D324" s="30">
        <v>1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2</v>
      </c>
      <c r="C325" s="13">
        <v>1</v>
      </c>
      <c r="D325" s="31">
        <v>1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184658</v>
      </c>
      <c r="C326" s="29">
        <v>399956</v>
      </c>
      <c r="D326" s="30">
        <v>-0.53830421346348101</v>
      </c>
      <c r="E326" s="29">
        <v>22429</v>
      </c>
      <c r="F326" s="29">
        <v>13980</v>
      </c>
      <c r="G326" s="29">
        <v>31286</v>
      </c>
      <c r="H326" s="29">
        <v>22956</v>
      </c>
      <c r="I326" s="29">
        <v>243</v>
      </c>
      <c r="J326" s="29">
        <v>347</v>
      </c>
      <c r="K326" s="29">
        <v>48</v>
      </c>
      <c r="L326" s="29">
        <v>62</v>
      </c>
      <c r="M326" s="29">
        <v>829</v>
      </c>
      <c r="N326" s="29">
        <v>2474</v>
      </c>
      <c r="O326" s="29">
        <v>28361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6.109375" customWidth="1"/>
    <col min="4" max="8" width="0.77734375" customWidth="1"/>
    <col min="9" max="36" width="8.66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10</v>
      </c>
    </row>
    <row r="6" spans="1:3" x14ac:dyDescent="0.3">
      <c r="A6" s="179"/>
      <c r="B6" s="12" t="s">
        <v>331</v>
      </c>
      <c r="C6" s="23">
        <v>2283</v>
      </c>
    </row>
    <row r="7" spans="1:3" x14ac:dyDescent="0.3">
      <c r="A7" s="179"/>
      <c r="B7" s="12" t="s">
        <v>648</v>
      </c>
      <c r="C7" s="23">
        <v>55</v>
      </c>
    </row>
    <row r="8" spans="1:3" x14ac:dyDescent="0.3">
      <c r="A8" s="179"/>
      <c r="B8" s="12" t="s">
        <v>649</v>
      </c>
      <c r="C8" s="23">
        <v>146</v>
      </c>
    </row>
    <row r="9" spans="1:3" x14ac:dyDescent="0.3">
      <c r="A9" s="179"/>
      <c r="B9" s="12" t="s">
        <v>650</v>
      </c>
      <c r="C9" s="23">
        <v>440</v>
      </c>
    </row>
    <row r="10" spans="1:3" x14ac:dyDescent="0.3">
      <c r="A10" s="179"/>
      <c r="B10" s="12" t="s">
        <v>651</v>
      </c>
      <c r="C10" s="23">
        <v>720</v>
      </c>
    </row>
    <row r="11" spans="1:3" x14ac:dyDescent="0.3">
      <c r="A11" s="179"/>
      <c r="B11" s="12" t="s">
        <v>652</v>
      </c>
      <c r="C11" s="23">
        <v>2840</v>
      </c>
    </row>
    <row r="12" spans="1:3" x14ac:dyDescent="0.3">
      <c r="A12" s="179"/>
      <c r="B12" s="12" t="s">
        <v>427</v>
      </c>
      <c r="C12" s="23">
        <v>392</v>
      </c>
    </row>
    <row r="13" spans="1:3" x14ac:dyDescent="0.3">
      <c r="A13" s="179"/>
      <c r="B13" s="12" t="s">
        <v>653</v>
      </c>
      <c r="C13" s="23">
        <v>60</v>
      </c>
    </row>
    <row r="14" spans="1:3" x14ac:dyDescent="0.3">
      <c r="A14" s="179"/>
      <c r="B14" s="12" t="s">
        <v>654</v>
      </c>
      <c r="C14" s="23">
        <v>6</v>
      </c>
    </row>
    <row r="15" spans="1:3" x14ac:dyDescent="0.3">
      <c r="A15" s="179"/>
      <c r="B15" s="12" t="s">
        <v>497</v>
      </c>
      <c r="C15" s="23">
        <v>9</v>
      </c>
    </row>
    <row r="16" spans="1:3" x14ac:dyDescent="0.3">
      <c r="A16" s="179"/>
      <c r="B16" s="12" t="s">
        <v>655</v>
      </c>
      <c r="C16" s="23">
        <v>135</v>
      </c>
    </row>
    <row r="17" spans="1:3" x14ac:dyDescent="0.3">
      <c r="A17" s="179"/>
      <c r="B17" s="12" t="s">
        <v>656</v>
      </c>
      <c r="C17" s="23">
        <v>558</v>
      </c>
    </row>
    <row r="18" spans="1:3" x14ac:dyDescent="0.3">
      <c r="A18" s="179"/>
      <c r="B18" s="12" t="s">
        <v>657</v>
      </c>
      <c r="C18" s="23">
        <v>82</v>
      </c>
    </row>
    <row r="19" spans="1:3" x14ac:dyDescent="0.3">
      <c r="A19" s="180"/>
      <c r="B19" s="12" t="s">
        <v>104</v>
      </c>
      <c r="C19" s="23">
        <v>2129</v>
      </c>
    </row>
    <row r="20" spans="1:3" x14ac:dyDescent="0.3">
      <c r="A20" s="178" t="s">
        <v>658</v>
      </c>
      <c r="B20" s="12" t="s">
        <v>659</v>
      </c>
      <c r="C20" s="23">
        <v>0</v>
      </c>
    </row>
    <row r="21" spans="1:3" x14ac:dyDescent="0.3">
      <c r="A21" s="179"/>
      <c r="B21" s="12" t="s">
        <v>660</v>
      </c>
      <c r="C21" s="23">
        <v>0</v>
      </c>
    </row>
    <row r="22" spans="1:3" x14ac:dyDescent="0.3">
      <c r="A22" s="180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1267</v>
      </c>
    </row>
    <row r="25" spans="1:3" x14ac:dyDescent="0.3">
      <c r="A25" s="178" t="s">
        <v>300</v>
      </c>
      <c r="B25" s="12" t="s">
        <v>664</v>
      </c>
      <c r="C25" s="23">
        <v>128</v>
      </c>
    </row>
    <row r="26" spans="1:3" x14ac:dyDescent="0.3">
      <c r="A26" s="179"/>
      <c r="B26" s="12" t="s">
        <v>665</v>
      </c>
      <c r="C26" s="23">
        <v>379</v>
      </c>
    </row>
    <row r="27" spans="1:3" x14ac:dyDescent="0.3">
      <c r="A27" s="179"/>
      <c r="B27" s="12" t="s">
        <v>666</v>
      </c>
      <c r="C27" s="23">
        <v>59</v>
      </c>
    </row>
    <row r="28" spans="1:3" x14ac:dyDescent="0.3">
      <c r="A28" s="180"/>
      <c r="B28" s="12" t="s">
        <v>667</v>
      </c>
      <c r="C28" s="23">
        <v>89</v>
      </c>
    </row>
    <row r="29" spans="1:3" ht="16.649999999999999" customHeight="1" x14ac:dyDescent="0.3">
      <c r="A29" s="11" t="s">
        <v>668</v>
      </c>
      <c r="B29" s="18"/>
      <c r="C29" s="23">
        <v>36</v>
      </c>
    </row>
    <row r="30" spans="1:3" ht="16.649999999999999" customHeight="1" x14ac:dyDescent="0.3">
      <c r="A30" s="11" t="s">
        <v>669</v>
      </c>
      <c r="B30" s="18"/>
      <c r="C30" s="23">
        <v>1287</v>
      </c>
    </row>
    <row r="31" spans="1:3" ht="16.649999999999999" customHeight="1" x14ac:dyDescent="0.3">
      <c r="A31" s="11" t="s">
        <v>670</v>
      </c>
      <c r="B31" s="18"/>
      <c r="C31" s="23">
        <v>392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17</v>
      </c>
    </row>
    <row r="34" spans="1:3" ht="16.649999999999999" customHeight="1" x14ac:dyDescent="0.3">
      <c r="A34" s="11" t="s">
        <v>673</v>
      </c>
      <c r="B34" s="18"/>
      <c r="C34" s="23">
        <v>27</v>
      </c>
    </row>
    <row r="35" spans="1:3" ht="16.649999999999999" customHeight="1" x14ac:dyDescent="0.3">
      <c r="A35" s="11" t="s">
        <v>661</v>
      </c>
      <c r="B35" s="18"/>
      <c r="C35" s="23">
        <v>6</v>
      </c>
    </row>
    <row r="36" spans="1:3" x14ac:dyDescent="0.3">
      <c r="A36" s="178" t="s">
        <v>674</v>
      </c>
      <c r="B36" s="12" t="s">
        <v>675</v>
      </c>
      <c r="C36" s="23">
        <v>276</v>
      </c>
    </row>
    <row r="37" spans="1:3" x14ac:dyDescent="0.3">
      <c r="A37" s="179"/>
      <c r="B37" s="12" t="s">
        <v>676</v>
      </c>
      <c r="C37" s="23">
        <v>57</v>
      </c>
    </row>
    <row r="38" spans="1:3" x14ac:dyDescent="0.3">
      <c r="A38" s="179"/>
      <c r="B38" s="12" t="s">
        <v>677</v>
      </c>
      <c r="C38" s="23">
        <v>22</v>
      </c>
    </row>
    <row r="39" spans="1:3" x14ac:dyDescent="0.3">
      <c r="A39" s="179"/>
      <c r="B39" s="12" t="s">
        <v>678</v>
      </c>
      <c r="C39" s="23">
        <v>5</v>
      </c>
    </row>
    <row r="40" spans="1:3" x14ac:dyDescent="0.3">
      <c r="A40" s="180"/>
      <c r="B40" s="15" t="s">
        <v>679</v>
      </c>
      <c r="C40" s="33">
        <v>5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166</v>
      </c>
    </row>
    <row r="43" spans="1:3" x14ac:dyDescent="0.3">
      <c r="A43" s="178" t="s">
        <v>75</v>
      </c>
      <c r="B43" s="12" t="s">
        <v>681</v>
      </c>
      <c r="C43" s="23">
        <v>184</v>
      </c>
    </row>
    <row r="44" spans="1:3" x14ac:dyDescent="0.3">
      <c r="A44" s="180"/>
      <c r="B44" s="12" t="s">
        <v>682</v>
      </c>
      <c r="C44" s="23">
        <v>824</v>
      </c>
    </row>
    <row r="45" spans="1:3" x14ac:dyDescent="0.3">
      <c r="A45" s="178" t="s">
        <v>683</v>
      </c>
      <c r="B45" s="12" t="s">
        <v>684</v>
      </c>
      <c r="C45" s="23">
        <v>10</v>
      </c>
    </row>
    <row r="46" spans="1:3" x14ac:dyDescent="0.3">
      <c r="A46" s="180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9180</v>
      </c>
    </row>
    <row r="49" spans="1:3" x14ac:dyDescent="0.3">
      <c r="A49" s="179"/>
      <c r="B49" s="12" t="s">
        <v>687</v>
      </c>
      <c r="C49" s="23">
        <v>1015</v>
      </c>
    </row>
    <row r="50" spans="1:3" x14ac:dyDescent="0.3">
      <c r="A50" s="179"/>
      <c r="B50" s="12" t="s">
        <v>688</v>
      </c>
      <c r="C50" s="23">
        <v>1770</v>
      </c>
    </row>
    <row r="51" spans="1:3" x14ac:dyDescent="0.3">
      <c r="A51" s="179"/>
      <c r="B51" s="12" t="s">
        <v>689</v>
      </c>
      <c r="C51" s="23">
        <v>3697</v>
      </c>
    </row>
    <row r="52" spans="1:3" x14ac:dyDescent="0.3">
      <c r="A52" s="180"/>
      <c r="B52" s="12" t="s">
        <v>690</v>
      </c>
      <c r="C52" s="23">
        <v>640</v>
      </c>
    </row>
    <row r="53" spans="1:3" x14ac:dyDescent="0.3">
      <c r="A53" s="178" t="s">
        <v>691</v>
      </c>
      <c r="B53" s="12" t="s">
        <v>692</v>
      </c>
      <c r="C53" s="23">
        <v>1933</v>
      </c>
    </row>
    <row r="54" spans="1:3" x14ac:dyDescent="0.3">
      <c r="A54" s="179"/>
      <c r="B54" s="12" t="s">
        <v>693</v>
      </c>
      <c r="C54" s="23">
        <v>250</v>
      </c>
    </row>
    <row r="55" spans="1:3" x14ac:dyDescent="0.3">
      <c r="A55" s="179"/>
      <c r="B55" s="12" t="s">
        <v>694</v>
      </c>
      <c r="C55" s="23">
        <v>6</v>
      </c>
    </row>
    <row r="56" spans="1:3" x14ac:dyDescent="0.3">
      <c r="A56" s="179"/>
      <c r="B56" s="12" t="s">
        <v>695</v>
      </c>
      <c r="C56" s="23">
        <v>1507</v>
      </c>
    </row>
    <row r="57" spans="1:3" x14ac:dyDescent="0.3">
      <c r="A57" s="180"/>
      <c r="B57" s="15" t="s">
        <v>690</v>
      </c>
      <c r="C57" s="33">
        <v>563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415</v>
      </c>
    </row>
    <row r="60" spans="1:3" ht="16.649999999999999" customHeight="1" x14ac:dyDescent="0.3">
      <c r="A60" s="11" t="s">
        <v>698</v>
      </c>
      <c r="B60" s="18"/>
      <c r="C60" s="23">
        <v>162</v>
      </c>
    </row>
    <row r="61" spans="1:3" ht="16.649999999999999" customHeight="1" x14ac:dyDescent="0.3">
      <c r="A61" s="11" t="s">
        <v>699</v>
      </c>
      <c r="B61" s="18"/>
      <c r="C61" s="23">
        <v>3189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89</v>
      </c>
    </row>
    <row r="64" spans="1:3" ht="16.649999999999999" customHeight="1" x14ac:dyDescent="0.3">
      <c r="A64" s="11" t="s">
        <v>703</v>
      </c>
      <c r="B64" s="18"/>
      <c r="C64" s="23">
        <v>20</v>
      </c>
    </row>
    <row r="65" spans="1:3" ht="16.649999999999999" customHeight="1" x14ac:dyDescent="0.3">
      <c r="A65" s="11" t="s">
        <v>704</v>
      </c>
      <c r="B65" s="18"/>
      <c r="C65" s="23">
        <v>138</v>
      </c>
    </row>
    <row r="66" spans="1:3" ht="16.649999999999999" customHeight="1" x14ac:dyDescent="0.3">
      <c r="A66" s="11" t="s">
        <v>705</v>
      </c>
      <c r="B66" s="18"/>
      <c r="C66" s="23">
        <v>4</v>
      </c>
    </row>
    <row r="67" spans="1:3" ht="16.649999999999999" customHeight="1" x14ac:dyDescent="0.3">
      <c r="A67" s="11" t="s">
        <v>706</v>
      </c>
      <c r="B67" s="18"/>
      <c r="C67" s="23">
        <v>26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39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296</v>
      </c>
    </row>
    <row r="6" spans="1:3" x14ac:dyDescent="0.3">
      <c r="A6" s="179"/>
      <c r="B6" s="12" t="s">
        <v>309</v>
      </c>
      <c r="C6" s="23">
        <v>2623</v>
      </c>
    </row>
    <row r="7" spans="1:3" x14ac:dyDescent="0.3">
      <c r="A7" s="179"/>
      <c r="B7" s="12" t="s">
        <v>711</v>
      </c>
      <c r="C7" s="23">
        <v>524</v>
      </c>
    </row>
    <row r="8" spans="1:3" x14ac:dyDescent="0.3">
      <c r="A8" s="179"/>
      <c r="B8" s="12" t="s">
        <v>712</v>
      </c>
      <c r="C8" s="23">
        <v>4</v>
      </c>
    </row>
    <row r="9" spans="1:3" x14ac:dyDescent="0.3">
      <c r="A9" s="179"/>
      <c r="B9" s="12" t="s">
        <v>713</v>
      </c>
      <c r="C9" s="23">
        <v>4</v>
      </c>
    </row>
    <row r="10" spans="1:3" x14ac:dyDescent="0.3">
      <c r="A10" s="179"/>
      <c r="B10" s="12" t="s">
        <v>714</v>
      </c>
      <c r="C10" s="23">
        <v>1</v>
      </c>
    </row>
    <row r="11" spans="1:3" x14ac:dyDescent="0.3">
      <c r="A11" s="180"/>
      <c r="B11" s="12" t="s">
        <v>715</v>
      </c>
      <c r="C11" s="23">
        <v>0</v>
      </c>
    </row>
    <row r="12" spans="1:3" x14ac:dyDescent="0.3">
      <c r="A12" s="178" t="s">
        <v>716</v>
      </c>
      <c r="B12" s="12" t="s">
        <v>58</v>
      </c>
      <c r="C12" s="23">
        <v>968</v>
      </c>
    </row>
    <row r="13" spans="1:3" x14ac:dyDescent="0.3">
      <c r="A13" s="179"/>
      <c r="B13" s="12" t="s">
        <v>717</v>
      </c>
      <c r="C13" s="23">
        <v>120</v>
      </c>
    </row>
    <row r="14" spans="1:3" x14ac:dyDescent="0.3">
      <c r="A14" s="179"/>
      <c r="B14" s="12" t="s">
        <v>718</v>
      </c>
      <c r="C14" s="23">
        <v>133</v>
      </c>
    </row>
    <row r="15" spans="1:3" x14ac:dyDescent="0.3">
      <c r="A15" s="180"/>
      <c r="B15" s="15" t="s">
        <v>719</v>
      </c>
      <c r="C15" s="33">
        <v>476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218</v>
      </c>
    </row>
    <row r="18" spans="1:3" ht="16.649999999999999" customHeight="1" x14ac:dyDescent="0.3">
      <c r="A18" s="11" t="s">
        <v>722</v>
      </c>
      <c r="B18" s="18"/>
      <c r="C18" s="23">
        <v>175</v>
      </c>
    </row>
    <row r="19" spans="1:3" ht="16.649999999999999" customHeight="1" x14ac:dyDescent="0.3">
      <c r="A19" s="11" t="s">
        <v>723</v>
      </c>
      <c r="B19" s="18"/>
      <c r="C19" s="23">
        <v>413</v>
      </c>
    </row>
    <row r="20" spans="1:3" ht="16.649999999999999" customHeight="1" x14ac:dyDescent="0.3">
      <c r="A20" s="11" t="s">
        <v>724</v>
      </c>
      <c r="B20" s="18"/>
      <c r="C20" s="23">
        <v>725</v>
      </c>
    </row>
    <row r="21" spans="1:3" ht="16.649999999999999" customHeight="1" x14ac:dyDescent="0.3">
      <c r="A21" s="11" t="s">
        <v>725</v>
      </c>
      <c r="B21" s="18"/>
      <c r="C21" s="23">
        <v>911</v>
      </c>
    </row>
    <row r="22" spans="1:3" ht="16.649999999999999" customHeight="1" x14ac:dyDescent="0.3">
      <c r="A22" s="11" t="s">
        <v>726</v>
      </c>
      <c r="B22" s="18"/>
      <c r="C22" s="23">
        <v>616</v>
      </c>
    </row>
    <row r="23" spans="1:3" ht="16.649999999999999" customHeight="1" x14ac:dyDescent="0.3">
      <c r="A23" s="11" t="s">
        <v>727</v>
      </c>
      <c r="B23" s="18"/>
      <c r="C23" s="23">
        <v>261</v>
      </c>
    </row>
    <row r="24" spans="1:3" ht="16.649999999999999" customHeight="1" x14ac:dyDescent="0.3">
      <c r="A24" s="11" t="s">
        <v>728</v>
      </c>
      <c r="B24" s="18"/>
      <c r="C24" s="23">
        <v>13</v>
      </c>
    </row>
    <row r="25" spans="1:3" ht="16.649999999999999" customHeight="1" x14ac:dyDescent="0.3">
      <c r="A25" s="11" t="s">
        <v>729</v>
      </c>
      <c r="B25" s="18"/>
      <c r="C25" s="23">
        <v>13</v>
      </c>
    </row>
    <row r="26" spans="1:3" ht="16.649999999999999" customHeight="1" x14ac:dyDescent="0.3">
      <c r="A26" s="11" t="s">
        <v>730</v>
      </c>
      <c r="B26" s="20"/>
      <c r="C26" s="33">
        <v>603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18</v>
      </c>
    </row>
    <row r="30" spans="1:3" ht="16.649999999999999" customHeight="1" x14ac:dyDescent="0.3">
      <c r="A30" s="11" t="s">
        <v>733</v>
      </c>
      <c r="B30" s="18"/>
      <c r="C30" s="23">
        <v>156</v>
      </c>
    </row>
    <row r="31" spans="1:3" ht="16.649999999999999" customHeight="1" x14ac:dyDescent="0.3">
      <c r="A31" s="11" t="s">
        <v>734</v>
      </c>
      <c r="B31" s="18"/>
      <c r="C31" s="34"/>
    </row>
    <row r="32" spans="1:3" ht="16.649999999999999" customHeight="1" x14ac:dyDescent="0.3">
      <c r="A32" s="11" t="s">
        <v>735</v>
      </c>
      <c r="B32" s="18"/>
      <c r="C32" s="23">
        <v>357</v>
      </c>
    </row>
    <row r="33" spans="1:6" ht="16.649999999999999" customHeight="1" x14ac:dyDescent="0.3">
      <c r="A33" s="11" t="s">
        <v>736</v>
      </c>
      <c r="B33" s="18"/>
      <c r="C33" s="23">
        <v>185</v>
      </c>
    </row>
    <row r="34" spans="1:6" ht="16.649999999999999" customHeight="1" x14ac:dyDescent="0.3">
      <c r="A34" s="11" t="s">
        <v>737</v>
      </c>
      <c r="B34" s="18"/>
      <c r="C34" s="23">
        <v>153</v>
      </c>
    </row>
    <row r="35" spans="1:6" ht="16.649999999999999" customHeight="1" x14ac:dyDescent="0.3">
      <c r="A35" s="11" t="s">
        <v>738</v>
      </c>
      <c r="B35" s="18"/>
      <c r="C35" s="23">
        <v>14</v>
      </c>
    </row>
    <row r="36" spans="1:6" ht="16.649999999999999" customHeight="1" x14ac:dyDescent="0.3">
      <c r="A36" s="11" t="s">
        <v>739</v>
      </c>
      <c r="B36" s="20"/>
      <c r="C36" s="33">
        <v>4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1</v>
      </c>
      <c r="D41" s="13">
        <v>1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1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113</v>
      </c>
      <c r="D44" s="13">
        <v>97</v>
      </c>
      <c r="E44" s="13">
        <v>21</v>
      </c>
      <c r="F44" s="23">
        <v>12</v>
      </c>
    </row>
    <row r="45" spans="1:6" x14ac:dyDescent="0.3">
      <c r="A45" s="179"/>
      <c r="B45" s="12" t="s">
        <v>746</v>
      </c>
      <c r="C45" s="13">
        <v>2081</v>
      </c>
      <c r="D45" s="13">
        <v>657</v>
      </c>
      <c r="E45" s="13">
        <v>74</v>
      </c>
      <c r="F45" s="23">
        <v>79</v>
      </c>
    </row>
    <row r="46" spans="1:6" x14ac:dyDescent="0.3">
      <c r="A46" s="179"/>
      <c r="B46" s="12" t="s">
        <v>747</v>
      </c>
      <c r="C46" s="13">
        <v>535</v>
      </c>
      <c r="D46" s="13">
        <v>77</v>
      </c>
      <c r="E46" s="13">
        <v>31</v>
      </c>
      <c r="F46" s="23">
        <v>19</v>
      </c>
    </row>
    <row r="47" spans="1:6" x14ac:dyDescent="0.3">
      <c r="A47" s="179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1</v>
      </c>
      <c r="F48" s="23">
        <v>0</v>
      </c>
    </row>
    <row r="49" spans="1:6" x14ac:dyDescent="0.3">
      <c r="A49" s="179"/>
      <c r="B49" s="12" t="s">
        <v>750</v>
      </c>
      <c r="C49" s="13">
        <v>102</v>
      </c>
      <c r="D49" s="13">
        <v>31</v>
      </c>
      <c r="E49" s="13">
        <v>13</v>
      </c>
      <c r="F49" s="23">
        <v>10</v>
      </c>
    </row>
    <row r="50" spans="1:6" x14ac:dyDescent="0.3">
      <c r="A50" s="179"/>
      <c r="B50" s="12" t="s">
        <v>751</v>
      </c>
      <c r="C50" s="13">
        <v>8</v>
      </c>
      <c r="D50" s="13">
        <v>2</v>
      </c>
      <c r="E50" s="13">
        <v>2</v>
      </c>
      <c r="F50" s="23">
        <v>0</v>
      </c>
    </row>
    <row r="51" spans="1:6" x14ac:dyDescent="0.3">
      <c r="A51" s="179"/>
      <c r="B51" s="12" t="s">
        <v>752</v>
      </c>
      <c r="C51" s="13">
        <v>1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4</v>
      </c>
      <c r="D53" s="13">
        <v>4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1</v>
      </c>
    </row>
    <row r="56" spans="1:6" x14ac:dyDescent="0.3">
      <c r="A56" s="179"/>
      <c r="B56" s="12" t="s">
        <v>756</v>
      </c>
      <c r="C56" s="13">
        <v>149</v>
      </c>
      <c r="D56" s="13">
        <v>45</v>
      </c>
      <c r="E56" s="13">
        <v>18</v>
      </c>
      <c r="F56" s="23">
        <v>5</v>
      </c>
    </row>
    <row r="57" spans="1:6" x14ac:dyDescent="0.3">
      <c r="A57" s="180"/>
      <c r="B57" s="12" t="s">
        <v>757</v>
      </c>
      <c r="C57" s="13">
        <v>242</v>
      </c>
      <c r="D57" s="13">
        <v>0</v>
      </c>
      <c r="E57" s="13">
        <v>19</v>
      </c>
      <c r="F57" s="23">
        <v>7</v>
      </c>
    </row>
    <row r="58" spans="1:6" ht="16.649999999999999" customHeight="1" x14ac:dyDescent="0.3">
      <c r="A58" s="187" t="s">
        <v>758</v>
      </c>
      <c r="B58" s="188"/>
      <c r="C58" s="36">
        <v>3238</v>
      </c>
      <c r="D58" s="36">
        <v>914</v>
      </c>
      <c r="E58" s="36">
        <v>179</v>
      </c>
      <c r="F58" s="36">
        <v>133</v>
      </c>
    </row>
    <row r="59" spans="1:6" x14ac:dyDescent="0.3">
      <c r="A59" s="178" t="s">
        <v>658</v>
      </c>
      <c r="B59" s="12" t="s">
        <v>759</v>
      </c>
      <c r="C59" s="19"/>
      <c r="D59" s="19"/>
      <c r="E59" s="19"/>
      <c r="F59" s="34"/>
    </row>
    <row r="60" spans="1:6" x14ac:dyDescent="0.3">
      <c r="A60" s="179"/>
      <c r="B60" s="12" t="s">
        <v>760</v>
      </c>
      <c r="C60" s="19"/>
      <c r="D60" s="19"/>
      <c r="E60" s="19"/>
      <c r="F60" s="34"/>
    </row>
    <row r="61" spans="1:6" x14ac:dyDescent="0.3">
      <c r="A61" s="180"/>
      <c r="B61" s="12" t="s">
        <v>104</v>
      </c>
      <c r="C61" s="19"/>
      <c r="D61" s="19"/>
      <c r="E61" s="19"/>
      <c r="F61" s="34"/>
    </row>
    <row r="62" spans="1:6" ht="16.649999999999999" customHeight="1" x14ac:dyDescent="0.3">
      <c r="A62" s="187" t="s">
        <v>761</v>
      </c>
      <c r="B62" s="188"/>
      <c r="C62" s="37"/>
      <c r="D62" s="37"/>
      <c r="E62" s="37"/>
      <c r="F62" s="37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7623</v>
      </c>
    </row>
    <row r="6" spans="1:3" x14ac:dyDescent="0.3">
      <c r="A6" s="179"/>
      <c r="B6" s="12" t="s">
        <v>710</v>
      </c>
      <c r="C6" s="23">
        <v>1914</v>
      </c>
    </row>
    <row r="7" spans="1:3" x14ac:dyDescent="0.3">
      <c r="A7" s="179"/>
      <c r="B7" s="12" t="s">
        <v>766</v>
      </c>
      <c r="C7" s="23">
        <v>13566</v>
      </c>
    </row>
    <row r="8" spans="1:3" x14ac:dyDescent="0.3">
      <c r="A8" s="179"/>
      <c r="B8" s="12" t="s">
        <v>767</v>
      </c>
      <c r="C8" s="23">
        <v>2098</v>
      </c>
    </row>
    <row r="9" spans="1:3" x14ac:dyDescent="0.3">
      <c r="A9" s="179"/>
      <c r="B9" s="12" t="s">
        <v>712</v>
      </c>
      <c r="C9" s="23">
        <v>36</v>
      </c>
    </row>
    <row r="10" spans="1:3" x14ac:dyDescent="0.3">
      <c r="A10" s="179"/>
      <c r="B10" s="12" t="s">
        <v>713</v>
      </c>
      <c r="C10" s="23">
        <v>35</v>
      </c>
    </row>
    <row r="11" spans="1:3" x14ac:dyDescent="0.3">
      <c r="A11" s="179"/>
      <c r="B11" s="12" t="s">
        <v>768</v>
      </c>
      <c r="C11" s="23">
        <v>4</v>
      </c>
    </row>
    <row r="12" spans="1:3" x14ac:dyDescent="0.3">
      <c r="A12" s="180"/>
      <c r="B12" s="15" t="s">
        <v>769</v>
      </c>
      <c r="C12" s="33">
        <v>5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5750</v>
      </c>
    </row>
    <row r="15" spans="1:3" ht="16.649999999999999" customHeight="1" x14ac:dyDescent="0.3">
      <c r="A15" s="11" t="s">
        <v>772</v>
      </c>
      <c r="B15" s="18"/>
      <c r="C15" s="23">
        <v>1236</v>
      </c>
    </row>
    <row r="16" spans="1:3" ht="16.649999999999999" customHeight="1" x14ac:dyDescent="0.3">
      <c r="A16" s="11" t="s">
        <v>773</v>
      </c>
      <c r="B16" s="18"/>
      <c r="C16" s="23">
        <v>1097</v>
      </c>
    </row>
    <row r="17" spans="1:3" ht="16.649999999999999" customHeight="1" x14ac:dyDescent="0.3">
      <c r="A17" s="11" t="s">
        <v>774</v>
      </c>
      <c r="B17" s="20"/>
      <c r="C17" s="33">
        <v>1965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7</v>
      </c>
    </row>
    <row r="20" spans="1:3" ht="16.649999999999999" customHeight="1" x14ac:dyDescent="0.3">
      <c r="A20" s="11" t="s">
        <v>777</v>
      </c>
      <c r="B20" s="20"/>
      <c r="C20" s="33">
        <v>14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2760</v>
      </c>
    </row>
    <row r="23" spans="1:3" ht="16.649999999999999" customHeight="1" x14ac:dyDescent="0.3">
      <c r="A23" s="11" t="s">
        <v>722</v>
      </c>
      <c r="B23" s="18"/>
      <c r="C23" s="23">
        <v>1077</v>
      </c>
    </row>
    <row r="24" spans="1:3" ht="16.649999999999999" customHeight="1" x14ac:dyDescent="0.3">
      <c r="A24" s="11" t="s">
        <v>723</v>
      </c>
      <c r="B24" s="18"/>
      <c r="C24" s="23">
        <v>6659</v>
      </c>
    </row>
    <row r="25" spans="1:3" ht="16.649999999999999" customHeight="1" x14ac:dyDescent="0.3">
      <c r="A25" s="11" t="s">
        <v>724</v>
      </c>
      <c r="B25" s="18"/>
      <c r="C25" s="23">
        <v>4968</v>
      </c>
    </row>
    <row r="26" spans="1:3" ht="16.649999999999999" customHeight="1" x14ac:dyDescent="0.3">
      <c r="A26" s="11" t="s">
        <v>778</v>
      </c>
      <c r="B26" s="20"/>
      <c r="C26" s="33">
        <v>1378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491</v>
      </c>
    </row>
    <row r="30" spans="1:3" ht="16.649999999999999" customHeight="1" x14ac:dyDescent="0.3">
      <c r="A30" s="11" t="s">
        <v>781</v>
      </c>
      <c r="B30" s="20"/>
      <c r="C30" s="33">
        <v>3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162</v>
      </c>
    </row>
    <row r="33" spans="1:3" ht="16.649999999999999" customHeight="1" x14ac:dyDescent="0.3">
      <c r="A33" s="11" t="s">
        <v>783</v>
      </c>
      <c r="B33" s="18"/>
      <c r="C33" s="23">
        <v>572</v>
      </c>
    </row>
    <row r="34" spans="1:3" ht="16.649999999999999" customHeight="1" x14ac:dyDescent="0.3">
      <c r="A34" s="11" t="s">
        <v>784</v>
      </c>
      <c r="B34" s="18"/>
      <c r="C34" s="23">
        <v>4682</v>
      </c>
    </row>
    <row r="35" spans="1:3" ht="16.649999999999999" customHeight="1" x14ac:dyDescent="0.3">
      <c r="A35" s="11" t="s">
        <v>736</v>
      </c>
      <c r="B35" s="18"/>
      <c r="C35" s="23">
        <v>2449</v>
      </c>
    </row>
    <row r="36" spans="1:3" ht="16.649999999999999" customHeight="1" x14ac:dyDescent="0.3">
      <c r="A36" s="11" t="s">
        <v>785</v>
      </c>
      <c r="B36" s="18"/>
      <c r="C36" s="23">
        <v>1547</v>
      </c>
    </row>
    <row r="37" spans="1:3" ht="16.649999999999999" customHeight="1" x14ac:dyDescent="0.3">
      <c r="A37" s="11" t="s">
        <v>786</v>
      </c>
      <c r="B37" s="18"/>
      <c r="C37" s="23">
        <v>671</v>
      </c>
    </row>
    <row r="38" spans="1:3" ht="16.649999999999999" customHeight="1" x14ac:dyDescent="0.3">
      <c r="A38" s="11" t="s">
        <v>787</v>
      </c>
      <c r="B38" s="20"/>
      <c r="C38" s="33">
        <v>15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32</v>
      </c>
    </row>
    <row r="42" spans="1:3" ht="16.649999999999999" customHeight="1" x14ac:dyDescent="0.3">
      <c r="A42" s="11" t="s">
        <v>790</v>
      </c>
      <c r="B42" s="18"/>
      <c r="C42" s="23">
        <v>72</v>
      </c>
    </row>
    <row r="43" spans="1:3" ht="16.649999999999999" customHeight="1" x14ac:dyDescent="0.3">
      <c r="A43" s="11" t="s">
        <v>791</v>
      </c>
      <c r="B43" s="20"/>
      <c r="C43" s="33">
        <v>2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687</v>
      </c>
    </row>
    <row r="46" spans="1:3" x14ac:dyDescent="0.3">
      <c r="A46" s="179"/>
      <c r="B46" s="12" t="s">
        <v>117</v>
      </c>
      <c r="C46" s="23">
        <v>725</v>
      </c>
    </row>
    <row r="47" spans="1:3" x14ac:dyDescent="0.3">
      <c r="A47" s="179"/>
      <c r="B47" s="12" t="s">
        <v>795</v>
      </c>
      <c r="C47" s="23">
        <v>8860</v>
      </c>
    </row>
    <row r="48" spans="1:3" x14ac:dyDescent="0.3">
      <c r="A48" s="180"/>
      <c r="B48" s="15" t="s">
        <v>796</v>
      </c>
      <c r="C48" s="33">
        <v>1128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8" t="s">
        <v>646</v>
      </c>
      <c r="B52" s="12" t="s">
        <v>742</v>
      </c>
      <c r="C52" s="13">
        <v>3</v>
      </c>
      <c r="D52" s="13">
        <v>6</v>
      </c>
      <c r="E52" s="13">
        <v>4</v>
      </c>
      <c r="F52" s="23">
        <v>0</v>
      </c>
    </row>
    <row r="53" spans="1:6" x14ac:dyDescent="0.3">
      <c r="A53" s="179"/>
      <c r="B53" s="12" t="s">
        <v>743</v>
      </c>
      <c r="C53" s="13">
        <v>0</v>
      </c>
      <c r="D53" s="13">
        <v>2</v>
      </c>
      <c r="E53" s="13">
        <v>1</v>
      </c>
      <c r="F53" s="23">
        <v>0</v>
      </c>
    </row>
    <row r="54" spans="1:6" x14ac:dyDescent="0.3">
      <c r="A54" s="179"/>
      <c r="B54" s="12" t="s">
        <v>744</v>
      </c>
      <c r="C54" s="13">
        <v>2</v>
      </c>
      <c r="D54" s="13">
        <v>2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5</v>
      </c>
      <c r="D55" s="13">
        <v>1</v>
      </c>
      <c r="E55" s="13">
        <v>4</v>
      </c>
      <c r="F55" s="23">
        <v>0</v>
      </c>
    </row>
    <row r="56" spans="1:6" x14ac:dyDescent="0.3">
      <c r="A56" s="179"/>
      <c r="B56" s="12" t="s">
        <v>331</v>
      </c>
      <c r="C56" s="13">
        <v>328</v>
      </c>
      <c r="D56" s="13">
        <v>231</v>
      </c>
      <c r="E56" s="13">
        <v>42</v>
      </c>
      <c r="F56" s="23">
        <v>42</v>
      </c>
    </row>
    <row r="57" spans="1:6" x14ac:dyDescent="0.3">
      <c r="A57" s="179"/>
      <c r="B57" s="12" t="s">
        <v>797</v>
      </c>
      <c r="C57" s="13">
        <v>12382</v>
      </c>
      <c r="D57" s="13">
        <v>3176</v>
      </c>
      <c r="E57" s="13">
        <v>434</v>
      </c>
      <c r="F57" s="23">
        <v>474</v>
      </c>
    </row>
    <row r="58" spans="1:6" x14ac:dyDescent="0.3">
      <c r="A58" s="179"/>
      <c r="B58" s="12" t="s">
        <v>798</v>
      </c>
      <c r="C58" s="13">
        <v>948</v>
      </c>
      <c r="D58" s="13">
        <v>172</v>
      </c>
      <c r="E58" s="13">
        <v>54</v>
      </c>
      <c r="F58" s="23">
        <v>61</v>
      </c>
    </row>
    <row r="59" spans="1:6" x14ac:dyDescent="0.3">
      <c r="A59" s="179"/>
      <c r="B59" s="12" t="s">
        <v>748</v>
      </c>
      <c r="C59" s="19"/>
      <c r="D59" s="19"/>
      <c r="E59" s="19"/>
      <c r="F59" s="34"/>
    </row>
    <row r="60" spans="1:6" x14ac:dyDescent="0.3">
      <c r="A60" s="179"/>
      <c r="B60" s="12" t="s">
        <v>799</v>
      </c>
      <c r="C60" s="13">
        <v>3</v>
      </c>
      <c r="D60" s="13">
        <v>2</v>
      </c>
      <c r="E60" s="13">
        <v>1</v>
      </c>
      <c r="F60" s="23">
        <v>0</v>
      </c>
    </row>
    <row r="61" spans="1:6" x14ac:dyDescent="0.3">
      <c r="A61" s="179"/>
      <c r="B61" s="12" t="s">
        <v>800</v>
      </c>
      <c r="C61" s="13">
        <v>503</v>
      </c>
      <c r="D61" s="13">
        <v>699</v>
      </c>
      <c r="E61" s="13">
        <v>42</v>
      </c>
      <c r="F61" s="23">
        <v>61</v>
      </c>
    </row>
    <row r="62" spans="1:6" x14ac:dyDescent="0.3">
      <c r="A62" s="179"/>
      <c r="B62" s="12" t="s">
        <v>801</v>
      </c>
      <c r="C62" s="13">
        <v>91</v>
      </c>
      <c r="D62" s="13">
        <v>185</v>
      </c>
      <c r="E62" s="13">
        <v>11</v>
      </c>
      <c r="F62" s="23">
        <v>13</v>
      </c>
    </row>
    <row r="63" spans="1:6" x14ac:dyDescent="0.3">
      <c r="A63" s="179"/>
      <c r="B63" s="12" t="s">
        <v>752</v>
      </c>
      <c r="C63" s="13">
        <v>12</v>
      </c>
      <c r="D63" s="13">
        <v>7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3</v>
      </c>
      <c r="D64" s="13">
        <v>7</v>
      </c>
      <c r="E64" s="13">
        <v>3</v>
      </c>
      <c r="F64" s="23">
        <v>0</v>
      </c>
    </row>
    <row r="65" spans="1:6" x14ac:dyDescent="0.3">
      <c r="A65" s="179"/>
      <c r="B65" s="12" t="s">
        <v>753</v>
      </c>
      <c r="C65" s="13">
        <v>8</v>
      </c>
      <c r="D65" s="13">
        <v>4</v>
      </c>
      <c r="E65" s="13">
        <v>2</v>
      </c>
      <c r="F65" s="23">
        <v>0</v>
      </c>
    </row>
    <row r="66" spans="1:6" x14ac:dyDescent="0.3">
      <c r="A66" s="179"/>
      <c r="B66" s="12" t="s">
        <v>754</v>
      </c>
      <c r="C66" s="13">
        <v>14</v>
      </c>
      <c r="D66" s="13">
        <v>10</v>
      </c>
      <c r="E66" s="13">
        <v>4</v>
      </c>
      <c r="F66" s="23">
        <v>1</v>
      </c>
    </row>
    <row r="67" spans="1:6" x14ac:dyDescent="0.3">
      <c r="A67" s="179"/>
      <c r="B67" s="12" t="s">
        <v>755</v>
      </c>
      <c r="C67" s="13">
        <v>7</v>
      </c>
      <c r="D67" s="13">
        <v>13</v>
      </c>
      <c r="E67" s="13">
        <v>3</v>
      </c>
      <c r="F67" s="23">
        <v>1</v>
      </c>
    </row>
    <row r="68" spans="1:6" x14ac:dyDescent="0.3">
      <c r="A68" s="179"/>
      <c r="B68" s="12" t="s">
        <v>802</v>
      </c>
      <c r="C68" s="13">
        <v>1601</v>
      </c>
      <c r="D68" s="13">
        <v>782</v>
      </c>
      <c r="E68" s="13">
        <v>96</v>
      </c>
      <c r="F68" s="23">
        <v>83</v>
      </c>
    </row>
    <row r="69" spans="1:6" x14ac:dyDescent="0.3">
      <c r="A69" s="179"/>
      <c r="B69" s="12" t="s">
        <v>803</v>
      </c>
      <c r="C69" s="13">
        <v>123</v>
      </c>
      <c r="D69" s="13">
        <v>166</v>
      </c>
      <c r="E69" s="13">
        <v>0</v>
      </c>
      <c r="F69" s="23">
        <v>0</v>
      </c>
    </row>
    <row r="70" spans="1:6" x14ac:dyDescent="0.3">
      <c r="A70" s="180"/>
      <c r="B70" s="12" t="s">
        <v>757</v>
      </c>
      <c r="C70" s="13">
        <v>101</v>
      </c>
      <c r="D70" s="13">
        <v>125</v>
      </c>
      <c r="E70" s="13">
        <v>19</v>
      </c>
      <c r="F70" s="23">
        <v>6</v>
      </c>
    </row>
    <row r="71" spans="1:6" ht="16.649999999999999" customHeight="1" x14ac:dyDescent="0.3">
      <c r="A71" s="187" t="s">
        <v>758</v>
      </c>
      <c r="B71" s="188"/>
      <c r="C71" s="36">
        <v>16134</v>
      </c>
      <c r="D71" s="36">
        <v>5590</v>
      </c>
      <c r="E71" s="36">
        <v>720</v>
      </c>
      <c r="F71" s="36">
        <v>742</v>
      </c>
    </row>
    <row r="72" spans="1:6" x14ac:dyDescent="0.3">
      <c r="A72" s="178" t="s">
        <v>804</v>
      </c>
      <c r="B72" s="12" t="s">
        <v>759</v>
      </c>
      <c r="C72" s="19"/>
      <c r="D72" s="19"/>
      <c r="E72" s="19"/>
      <c r="F72" s="34"/>
    </row>
    <row r="73" spans="1:6" x14ac:dyDescent="0.3">
      <c r="A73" s="179"/>
      <c r="B73" s="12" t="s">
        <v>760</v>
      </c>
      <c r="C73" s="19"/>
      <c r="D73" s="19"/>
      <c r="E73" s="19"/>
      <c r="F73" s="34"/>
    </row>
    <row r="74" spans="1:6" x14ac:dyDescent="0.3">
      <c r="A74" s="180"/>
      <c r="B74" s="12" t="s">
        <v>104</v>
      </c>
      <c r="C74" s="19"/>
      <c r="D74" s="19"/>
      <c r="E74" s="19"/>
      <c r="F74" s="34"/>
    </row>
    <row r="75" spans="1:6" ht="16.649999999999999" customHeight="1" x14ac:dyDescent="0.3">
      <c r="A75" s="187" t="s">
        <v>805</v>
      </c>
      <c r="B75" s="188"/>
      <c r="C75" s="37"/>
      <c r="D75" s="37"/>
      <c r="E75" s="37"/>
      <c r="F75" s="37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22</v>
      </c>
    </row>
    <row r="6" spans="1:3" ht="16.649999999999999" customHeight="1" x14ac:dyDescent="0.3">
      <c r="A6" s="11" t="s">
        <v>808</v>
      </c>
      <c r="B6" s="18"/>
      <c r="C6" s="23">
        <v>787</v>
      </c>
    </row>
    <row r="7" spans="1:3" ht="16.649999999999999" customHeight="1" x14ac:dyDescent="0.3">
      <c r="A7" s="11" t="s">
        <v>809</v>
      </c>
      <c r="B7" s="18"/>
      <c r="C7" s="23">
        <v>321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21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32</v>
      </c>
    </row>
    <row r="16" spans="1:3" ht="16.649999999999999" customHeight="1" x14ac:dyDescent="0.3">
      <c r="A16" s="11" t="s">
        <v>817</v>
      </c>
      <c r="B16" s="18"/>
      <c r="C16" s="23">
        <v>281</v>
      </c>
    </row>
    <row r="17" spans="1:3" ht="16.649999999999999" customHeight="1" x14ac:dyDescent="0.3">
      <c r="A17" s="11" t="s">
        <v>818</v>
      </c>
      <c r="B17" s="20"/>
      <c r="C17" s="33">
        <v>39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39</v>
      </c>
    </row>
    <row r="20" spans="1:3" ht="16.649999999999999" customHeight="1" x14ac:dyDescent="0.3">
      <c r="A20" s="11" t="s">
        <v>821</v>
      </c>
      <c r="B20" s="18"/>
      <c r="C20" s="23">
        <v>16</v>
      </c>
    </row>
    <row r="21" spans="1:3" ht="16.649999999999999" customHeight="1" x14ac:dyDescent="0.3">
      <c r="A21" s="11" t="s">
        <v>822</v>
      </c>
      <c r="B21" s="18"/>
      <c r="C21" s="23">
        <v>10</v>
      </c>
    </row>
    <row r="22" spans="1:3" ht="16.649999999999999" customHeight="1" x14ac:dyDescent="0.3">
      <c r="A22" s="11" t="s">
        <v>823</v>
      </c>
      <c r="B22" s="20"/>
      <c r="C22" s="33">
        <v>19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75</v>
      </c>
    </row>
    <row r="25" spans="1:3" ht="16.649999999999999" customHeight="1" x14ac:dyDescent="0.3">
      <c r="A25" s="11" t="s">
        <v>826</v>
      </c>
      <c r="B25" s="18"/>
      <c r="C25" s="23">
        <v>63</v>
      </c>
    </row>
    <row r="26" spans="1:3" ht="16.649999999999999" customHeight="1" x14ac:dyDescent="0.3">
      <c r="A26" s="11" t="s">
        <v>827</v>
      </c>
      <c r="B26" s="20"/>
      <c r="C26" s="33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120</v>
      </c>
    </row>
    <row r="6" spans="1:3" ht="16.649999999999999" customHeight="1" x14ac:dyDescent="0.3">
      <c r="A6" s="11" t="s">
        <v>831</v>
      </c>
      <c r="B6" s="18"/>
      <c r="C6" s="23">
        <v>246</v>
      </c>
    </row>
    <row r="7" spans="1:3" ht="16.649999999999999" customHeight="1" x14ac:dyDescent="0.3">
      <c r="A7" s="11" t="s">
        <v>832</v>
      </c>
      <c r="B7" s="18"/>
      <c r="C7" s="23">
        <v>7</v>
      </c>
    </row>
    <row r="8" spans="1:3" ht="16.649999999999999" customHeight="1" x14ac:dyDescent="0.3">
      <c r="A8" s="11" t="s">
        <v>833</v>
      </c>
      <c r="B8" s="18"/>
      <c r="C8" s="23">
        <v>185</v>
      </c>
    </row>
    <row r="9" spans="1:3" ht="16.649999999999999" customHeight="1" x14ac:dyDescent="0.3">
      <c r="A9" s="11" t="s">
        <v>834</v>
      </c>
      <c r="B9" s="18"/>
      <c r="C9" s="23">
        <v>238</v>
      </c>
    </row>
    <row r="10" spans="1:3" ht="16.649999999999999" customHeight="1" x14ac:dyDescent="0.3">
      <c r="A10" s="11" t="s">
        <v>835</v>
      </c>
      <c r="B10" s="20"/>
      <c r="C10" s="33">
        <v>69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387</v>
      </c>
    </row>
    <row r="14" spans="1:3" ht="16.649999999999999" customHeight="1" x14ac:dyDescent="0.3">
      <c r="A14" s="11" t="s">
        <v>838</v>
      </c>
      <c r="B14" s="18"/>
      <c r="C14" s="23">
        <v>350</v>
      </c>
    </row>
    <row r="15" spans="1:3" ht="16.649999999999999" customHeight="1" x14ac:dyDescent="0.3">
      <c r="A15" s="11" t="s">
        <v>839</v>
      </c>
      <c r="B15" s="20"/>
      <c r="C15" s="33">
        <v>1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34</v>
      </c>
    </row>
    <row r="18" spans="1:3" ht="16.649999999999999" customHeight="1" x14ac:dyDescent="0.3">
      <c r="A18" s="11" t="s">
        <v>842</v>
      </c>
      <c r="B18" s="18"/>
      <c r="C18" s="23">
        <v>52</v>
      </c>
    </row>
    <row r="19" spans="1:3" ht="16.649999999999999" customHeight="1" x14ac:dyDescent="0.3">
      <c r="A19" s="11" t="s">
        <v>843</v>
      </c>
      <c r="B19" s="20"/>
      <c r="C19" s="33">
        <v>3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39</v>
      </c>
    </row>
    <row r="31" spans="1:3" ht="16.649999999999999" customHeight="1" x14ac:dyDescent="0.3">
      <c r="A31" s="11" t="s">
        <v>771</v>
      </c>
      <c r="B31" s="18"/>
      <c r="C31" s="23">
        <v>7</v>
      </c>
    </row>
    <row r="32" spans="1:3" ht="16.649999999999999" customHeight="1" x14ac:dyDescent="0.3">
      <c r="A32" s="11" t="s">
        <v>854</v>
      </c>
      <c r="B32" s="18"/>
      <c r="C32" s="23">
        <v>5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4</v>
      </c>
    </row>
    <row r="38" spans="1:3" ht="16.649999999999999" customHeight="1" x14ac:dyDescent="0.3">
      <c r="A38" s="11" t="s">
        <v>853</v>
      </c>
      <c r="B38" s="18"/>
      <c r="C38" s="23">
        <v>53</v>
      </c>
    </row>
    <row r="39" spans="1:3" ht="16.649999999999999" customHeight="1" x14ac:dyDescent="0.3">
      <c r="A39" s="11" t="s">
        <v>771</v>
      </c>
      <c r="B39" s="18"/>
      <c r="C39" s="23">
        <v>11</v>
      </c>
    </row>
    <row r="40" spans="1:3" ht="16.649999999999999" customHeight="1" x14ac:dyDescent="0.3">
      <c r="A40" s="11" t="s">
        <v>854</v>
      </c>
      <c r="B40" s="20"/>
      <c r="C40" s="33">
        <v>8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23</v>
      </c>
    </row>
    <row r="46" spans="1:3" ht="16.649999999999999" customHeight="1" x14ac:dyDescent="0.3">
      <c r="A46" s="11" t="s">
        <v>771</v>
      </c>
      <c r="B46" s="18"/>
      <c r="C46" s="23">
        <v>2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43</v>
      </c>
    </row>
    <row r="53" spans="1:3" ht="16.649999999999999" customHeight="1" x14ac:dyDescent="0.3">
      <c r="A53" s="11" t="s">
        <v>771</v>
      </c>
      <c r="B53" s="18"/>
      <c r="C53" s="23">
        <v>6</v>
      </c>
    </row>
    <row r="54" spans="1:3" ht="16.649999999999999" customHeight="1" x14ac:dyDescent="0.3">
      <c r="A54" s="11" t="s">
        <v>854</v>
      </c>
      <c r="B54" s="20"/>
      <c r="C54" s="33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3280</v>
      </c>
      <c r="C5" s="29">
        <v>3432</v>
      </c>
      <c r="D5" s="30">
        <v>-4.4289044289044302E-2</v>
      </c>
      <c r="E5" s="29">
        <v>9550</v>
      </c>
      <c r="F5" s="29">
        <v>8425</v>
      </c>
      <c r="G5" s="29">
        <v>2231</v>
      </c>
      <c r="H5" s="29">
        <v>2285</v>
      </c>
      <c r="I5" s="29">
        <v>0</v>
      </c>
      <c r="J5" s="29">
        <v>0</v>
      </c>
      <c r="K5" s="29">
        <v>0</v>
      </c>
      <c r="L5" s="29">
        <v>0</v>
      </c>
      <c r="M5" s="29">
        <v>12</v>
      </c>
      <c r="N5" s="29">
        <v>5</v>
      </c>
      <c r="O5" s="29">
        <v>10734</v>
      </c>
    </row>
    <row r="6" spans="1:15" x14ac:dyDescent="0.3">
      <c r="A6" s="12" t="s">
        <v>495</v>
      </c>
      <c r="B6" s="13">
        <v>79</v>
      </c>
      <c r="C6" s="13">
        <v>90</v>
      </c>
      <c r="D6" s="31">
        <v>-0.122222222222222</v>
      </c>
      <c r="E6" s="13">
        <v>32</v>
      </c>
      <c r="F6" s="13">
        <v>31</v>
      </c>
      <c r="G6" s="13">
        <v>26</v>
      </c>
      <c r="H6" s="13">
        <v>18</v>
      </c>
      <c r="I6" s="13">
        <v>0</v>
      </c>
      <c r="J6" s="13">
        <v>0</v>
      </c>
      <c r="K6" s="13">
        <v>0</v>
      </c>
      <c r="L6" s="13">
        <v>0</v>
      </c>
      <c r="M6" s="13">
        <v>12</v>
      </c>
      <c r="N6" s="13">
        <v>0</v>
      </c>
      <c r="O6" s="23">
        <v>40</v>
      </c>
    </row>
    <row r="7" spans="1:15" x14ac:dyDescent="0.3">
      <c r="A7" s="12" t="s">
        <v>496</v>
      </c>
      <c r="B7" s="13">
        <v>2153</v>
      </c>
      <c r="C7" s="13">
        <v>2076</v>
      </c>
      <c r="D7" s="31">
        <v>3.7090558766859301E-2</v>
      </c>
      <c r="E7" s="13">
        <v>6648</v>
      </c>
      <c r="F7" s="13">
        <v>5934</v>
      </c>
      <c r="G7" s="13">
        <v>1451</v>
      </c>
      <c r="H7" s="13">
        <v>1313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3</v>
      </c>
      <c r="O7" s="23">
        <v>7147</v>
      </c>
    </row>
    <row r="8" spans="1:15" x14ac:dyDescent="0.3">
      <c r="A8" s="12" t="s">
        <v>497</v>
      </c>
      <c r="B8" s="13">
        <v>205</v>
      </c>
      <c r="C8" s="13">
        <v>205</v>
      </c>
      <c r="D8" s="31">
        <v>0</v>
      </c>
      <c r="E8" s="13">
        <v>74</v>
      </c>
      <c r="F8" s="13">
        <v>54</v>
      </c>
      <c r="G8" s="13">
        <v>111</v>
      </c>
      <c r="H8" s="13">
        <v>126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3">
        <v>177</v>
      </c>
    </row>
    <row r="9" spans="1:15" x14ac:dyDescent="0.3">
      <c r="A9" s="12" t="s">
        <v>498</v>
      </c>
      <c r="B9" s="13">
        <v>10</v>
      </c>
      <c r="C9" s="13">
        <v>17</v>
      </c>
      <c r="D9" s="31">
        <v>-0.41176470588235298</v>
      </c>
      <c r="E9" s="13">
        <v>3</v>
      </c>
      <c r="F9" s="13">
        <v>4</v>
      </c>
      <c r="G9" s="13">
        <v>5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10</v>
      </c>
    </row>
    <row r="10" spans="1:15" x14ac:dyDescent="0.3">
      <c r="A10" s="12" t="s">
        <v>499</v>
      </c>
      <c r="B10" s="13">
        <v>27</v>
      </c>
      <c r="C10" s="13">
        <v>28</v>
      </c>
      <c r="D10" s="31">
        <v>-3.5714285714285698E-2</v>
      </c>
      <c r="E10" s="13">
        <v>54</v>
      </c>
      <c r="F10" s="13">
        <v>192</v>
      </c>
      <c r="G10" s="13">
        <v>30</v>
      </c>
      <c r="H10" s="13">
        <v>104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387</v>
      </c>
    </row>
    <row r="11" spans="1:15" x14ac:dyDescent="0.3">
      <c r="A11" s="12" t="s">
        <v>500</v>
      </c>
      <c r="B11" s="13">
        <v>798</v>
      </c>
      <c r="C11" s="13">
        <v>996</v>
      </c>
      <c r="D11" s="31">
        <v>-0.19879518072289201</v>
      </c>
      <c r="E11" s="13">
        <v>2738</v>
      </c>
      <c r="F11" s="13">
        <v>2209</v>
      </c>
      <c r="G11" s="13">
        <v>607</v>
      </c>
      <c r="H11" s="13">
        <v>718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2971</v>
      </c>
    </row>
    <row r="12" spans="1:15" x14ac:dyDescent="0.3">
      <c r="A12" s="15" t="s">
        <v>501</v>
      </c>
      <c r="B12" s="16">
        <v>8</v>
      </c>
      <c r="C12" s="16">
        <v>20</v>
      </c>
      <c r="D12" s="38">
        <v>-0.6</v>
      </c>
      <c r="E12" s="16">
        <v>1</v>
      </c>
      <c r="F12" s="16">
        <v>1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2017-05-22T11:23:48Z</dcterms:created>
  <dcterms:modified xsi:type="dcterms:W3CDTF">2017-05-22T12:16:19Z</dcterms:modified>
</cp:coreProperties>
</file>