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harts/chart12.xml" ContentType="application/vnd.openxmlformats-officedocument.drawingml.chart+xml"/>
  <Override PartName="/xl/drawings/drawing13.xml" ContentType="application/vnd.openxmlformats-officedocument.drawingml.chartshapes+xml"/>
  <Override PartName="/xl/charts/chart13.xml" ContentType="application/vnd.openxmlformats-officedocument.drawingml.chart+xml"/>
  <Override PartName="/xl/drawings/drawing14.xml" ContentType="application/vnd.openxmlformats-officedocument.drawingml.chartshapes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5.xml" ContentType="application/vnd.openxmlformats-officedocument.drawing+xml"/>
  <Override PartName="/xl/comments2.xml" ContentType="application/vnd.openxmlformats-officedocument.spreadsheetml.comments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drawings/drawing16.xml" ContentType="application/vnd.openxmlformats-officedocument.drawing+xml"/>
  <Override PartName="/xl/charts/chart32.xml" ContentType="application/vnd.openxmlformats-officedocument.drawingml.chart+xml"/>
  <Override PartName="/xl/drawings/drawing17.xml" ContentType="application/vnd.openxmlformats-officedocument.drawingml.chartshapes+xml"/>
  <Override PartName="/xl/charts/chart33.xml" ContentType="application/vnd.openxmlformats-officedocument.drawingml.chart+xml"/>
  <Override PartName="/xl/drawings/drawing18.xml" ContentType="application/vnd.openxmlformats-officedocument.drawingml.chartshapes+xml"/>
  <Override PartName="/xl/charts/chart34.xml" ContentType="application/vnd.openxmlformats-officedocument.drawingml.chart+xml"/>
  <Override PartName="/xl/drawings/drawing19.xml" ContentType="application/vnd.openxmlformats-officedocument.drawingml.chartshapes+xml"/>
  <Override PartName="/xl/charts/chart35.xml" ContentType="application/vnd.openxmlformats-officedocument.drawingml.chart+xml"/>
  <Override PartName="/xl/drawings/drawing20.xml" ContentType="application/vnd.openxmlformats-officedocument.drawingml.chartshapes+xml"/>
  <Override PartName="/xl/charts/chart36.xml" ContentType="application/vnd.openxmlformats-officedocument.drawingml.chart+xml"/>
  <Override PartName="/xl/drawings/drawing21.xml" ContentType="application/vnd.openxmlformats-officedocument.drawingml.chartshapes+xml"/>
  <Override PartName="/xl/charts/chart37.xml" ContentType="application/vnd.openxmlformats-officedocument.drawingml.chart+xml"/>
  <Override PartName="/xl/drawings/drawing22.xml" ContentType="application/vnd.openxmlformats-officedocument.drawingml.chartshapes+xml"/>
  <Override PartName="/xl/charts/chart38.xml" ContentType="application/vnd.openxmlformats-officedocument.drawingml.chart+xml"/>
  <Override PartName="/xl/drawings/drawing23.xml" ContentType="application/vnd.openxmlformats-officedocument.drawingml.chartshapes+xml"/>
  <Override PartName="/xl/charts/chart39.xml" ContentType="application/vnd.openxmlformats-officedocument.drawingml.chart+xml"/>
  <Override PartName="/xl/drawings/drawing24.xml" ContentType="application/vnd.openxmlformats-officedocument.drawingml.chartshapes+xml"/>
  <Override PartName="/xl/drawings/drawing25.xml" ContentType="application/vnd.openxmlformats-officedocument.drawing+xml"/>
  <Override PartName="/xl/charts/chart40.xml" ContentType="application/vnd.openxmlformats-officedocument.drawingml.chart+xml"/>
  <Override PartName="/xl/drawings/drawing26.xml" ContentType="application/vnd.openxmlformats-officedocument.drawingml.chartshapes+xml"/>
  <Override PartName="/xl/charts/chart41.xml" ContentType="application/vnd.openxmlformats-officedocument.drawingml.chart+xml"/>
  <Override PartName="/xl/drawings/drawing27.xml" ContentType="application/vnd.openxmlformats-officedocument.drawingml.chartshapes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drawings/drawing28.xml" ContentType="application/vnd.openxmlformats-officedocument.drawing+xml"/>
  <Override PartName="/xl/charts/chart45.xml" ContentType="application/vnd.openxmlformats-officedocument.drawingml.chart+xml"/>
  <Override PartName="/xl/drawings/drawing29.xml" ContentType="application/vnd.openxmlformats-officedocument.drawingml.chartshapes+xml"/>
  <Override PartName="/xl/charts/chart46.xml" ContentType="application/vnd.openxmlformats-officedocument.drawingml.chart+xml"/>
  <Override PartName="/xl/drawings/drawing30.xml" ContentType="application/vnd.openxmlformats-officedocument.drawingml.chartshapes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drawings/drawing31.xml" ContentType="application/vnd.openxmlformats-officedocument.drawing+xml"/>
  <Override PartName="/xl/comments3.xml" ContentType="application/vnd.openxmlformats-officedocument.spreadsheetml.comments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drawings/drawing32.xml" ContentType="application/vnd.openxmlformats-officedocument.drawing+xml"/>
  <Override PartName="/xl/comments4.xml" ContentType="application/vnd.openxmlformats-officedocument.spreadsheetml.comments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drawings/drawing33.xml" ContentType="application/vnd.openxmlformats-officedocument.drawing+xml"/>
  <Override PartName="/xl/comments5.xml" ContentType="application/vnd.openxmlformats-officedocument.spreadsheetml.comments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 firstSheet="15" activeTab="18"/>
  </bookViews>
  <sheets>
    <sheet name="Consulta Estadísticas Anuales" sheetId="1" r:id="rId1"/>
    <sheet name="DatosGenerales" sheetId="2" r:id="rId2"/>
    <sheet name="DatosDelitos" sheetId="3" r:id="rId3"/>
    <sheet name="DatosMenores" sheetId="4" r:id="rId4"/>
    <sheet name="DatosViolenciaDoméstica" sheetId="5" r:id="rId5"/>
    <sheet name="DatosViolenciaGénero" sheetId="6" r:id="rId6"/>
    <sheet name="DatosSiniestralidadLaboral" sheetId="7" r:id="rId7"/>
    <sheet name="DatosExtranjería" sheetId="8" r:id="rId8"/>
    <sheet name="DatosSeguridadVial" sheetId="9" r:id="rId9"/>
    <sheet name="DatosMedioAmbiente" sheetId="10" r:id="rId10"/>
    <sheet name="DatosDelitosInf" sheetId="11" r:id="rId11"/>
    <sheet name="InformeDatosGrales" sheetId="17" r:id="rId12"/>
    <sheet name="InformeDelitos" sheetId="18" r:id="rId13"/>
    <sheet name="InformeDatosMenores" sheetId="19" r:id="rId14"/>
    <sheet name="InformeViolenciaDoméstica" sheetId="20" r:id="rId15"/>
    <sheet name="InformeViolenciaGénero" sheetId="21" r:id="rId16"/>
    <sheet name="InformeSinLaboral" sheetId="22" r:id="rId17"/>
    <sheet name="InformeSeguridadVial" sheetId="23" r:id="rId18"/>
    <sheet name="InformeMedioAmbiente" sheetId="24" r:id="rId19"/>
    <sheet name="Aux" sheetId="16" state="hidden" r:id="rId20"/>
    <sheet name="TablasVGeneroAux" sheetId="15" state="hidden" r:id="rId21"/>
    <sheet name="TablasVDomesticaAux" sheetId="14" state="hidden" r:id="rId22"/>
    <sheet name="TablasMenoresAux" sheetId="13" state="hidden" r:id="rId23"/>
    <sheet name="TablasDelitosAux" sheetId="12" state="hidden" r:id="rId24"/>
  </sheets>
  <definedNames>
    <definedName name="Calificaciones">InformeDatosGrales!$Q$4</definedName>
    <definedName name="Civil">InformeDatosGrales!$BK$2</definedName>
    <definedName name="ComparecenciasPrision">InformeDatosGrales!$AP$4</definedName>
    <definedName name="DelitosCalificanDilUrgentes">InformeDelitos!$M$3</definedName>
    <definedName name="DelitosCalificanJurados">InformeDelitos!$AQ$3</definedName>
    <definedName name="DelitosCalificanProcAbrev">InformeDelitos!$W$3</definedName>
    <definedName name="DelitosCalificanSumario">InformeDelitos!$AG$3</definedName>
    <definedName name="DelitosDilInvestigacion">InformeDelitos!$AV$3</definedName>
    <definedName name="DelitosDilPrevias">InformeDelitos!$C$3</definedName>
    <definedName name="DelitosIncoanDilUrgentes">InformeDelitos!$H$3</definedName>
    <definedName name="DelitosIncoanJurados">InformeDelitos!$AL$3</definedName>
    <definedName name="DelitosIncoanProcAbrev">InformeDelitos!$R$3</definedName>
    <definedName name="DelitosIncoanSumario">InformeDelitos!$AB$3</definedName>
    <definedName name="DelitosMedidasPrision">InformeDelitos!$BA$3</definedName>
    <definedName name="DelitosSentencias">InformeDelitos!$BF$3</definedName>
    <definedName name="DemandasIncapacidad">InformeDatosGrales!$CE$4</definedName>
    <definedName name="DiligenciasInvestigacionI">InformeDatosGrales!$AV$3</definedName>
    <definedName name="DiligenciasInvestigacionII">InformeDatosGrales!$BE$4</definedName>
    <definedName name="DiligenciasPrevias">InformeDatosGrales!$C$4</definedName>
    <definedName name="DiligenciasUrgentes">InformeDatosGrales!$I$4</definedName>
    <definedName name="juicios_delitos_leves">InformeDatosGrales!$CK$4</definedName>
    <definedName name="MedioAmbDilInvestigacion">InformeMedioAmbiente!$C$3</definedName>
    <definedName name="MedioAmbProcJudiciales">InformeMedioAmbiente!$H$3</definedName>
    <definedName name="MedioAmbSentencias">InformeMedioAmbiente!$M$3</definedName>
    <definedName name="MenoresDel">InformeDatosMenores!$AE$4</definedName>
    <definedName name="MenoresDilyExp">InformeDatosMenores!$C$4</definedName>
    <definedName name="MenoresMed">InformeDatosMenores!$T$4</definedName>
    <definedName name="MenoresProtec">InformeDatosMenores!$AP$4</definedName>
    <definedName name="MenoresSent">InformeDatosMenores!$L$4</definedName>
    <definedName name="RegistroCivil">InformeDatosGrales!$BX$4</definedName>
    <definedName name="SegVialDilInvestigacion">InformeSeguridadVial!$AV$3</definedName>
    <definedName name="SegVialDilPrevias">InformeSeguridadVial!$C$3</definedName>
    <definedName name="SegVialDilUrgentesCalificadas">InformeSeguridadVial!$M$3</definedName>
    <definedName name="SegVialDilUrgentesIncoadas">InformeSeguridadVial!$H$3</definedName>
    <definedName name="SegVialJurCalificados">InformeSeguridadVial!$AQ$3</definedName>
    <definedName name="SegVialJurIncoados">InformeSeguridadVial!$AL$3</definedName>
    <definedName name="SegVialMedidasPrision">InformeSeguridadVial!$BA$3</definedName>
    <definedName name="SegVialPACalificados">InformeSeguridadVial!$W$3</definedName>
    <definedName name="SegVialPAIncoados">InformeSeguridadVial!$R$3</definedName>
    <definedName name="SegVialSentencias">InformeSeguridadVial!$BF$3</definedName>
    <definedName name="SegVialSumCalificados">InformeSeguridadVial!$AG$3</definedName>
    <definedName name="SegVialSumIncoados">InformeSeguridadVial!$AB$3</definedName>
    <definedName name="SentenciasAP">InformeDatosGrales!$AH$3</definedName>
    <definedName name="SentenciasJPenal">InformeDatosGrales!$Z$3</definedName>
    <definedName name="SinLaboralDelitosCausasPend">InformeSinLaboral!$H$3</definedName>
    <definedName name="SinLaboralDilInvestigacion">InformeSinLaboral!$M$3</definedName>
    <definedName name="SinLaboralInfracciones">InformeSinLaboral!$C$3</definedName>
    <definedName name="VDomesticaCalif">InformeViolenciaDoméstica!$P$3</definedName>
    <definedName name="VDomesticaIncoa">InformeViolenciaDoméstica!$K$3</definedName>
    <definedName name="VDomesticaMCaut">InformeViolenciaDoméstica!$Z$3</definedName>
    <definedName name="VDomesticaParent">InformeViolenciaDoméstica!$U$3</definedName>
    <definedName name="VDomesticaProcSent">InformeViolenciaDoméstica!$C$1</definedName>
    <definedName name="VGeneroCalif">InformeViolenciaGénero!$P$3</definedName>
    <definedName name="VGeneroIncoa">InformeViolenciaGénero!$K$3</definedName>
    <definedName name="VGeneroMCaut">InformeViolenciaGénero!$Z$3</definedName>
    <definedName name="VGeneroParent">InformeViolenciaGénero!$U$3</definedName>
    <definedName name="VGeneroProcSent">InformeViolenciaGénero!$C$1</definedName>
  </definedNames>
  <calcPr calcId="145621"/>
</workbook>
</file>

<file path=xl/calcChain.xml><?xml version="1.0" encoding="utf-8"?>
<calcChain xmlns="http://schemas.openxmlformats.org/spreadsheetml/2006/main">
  <c r="D11" i="21" l="1"/>
  <c r="D10" i="21"/>
  <c r="D9" i="21"/>
  <c r="D8" i="21"/>
  <c r="D7" i="21"/>
  <c r="D6" i="21"/>
  <c r="G5" i="21"/>
  <c r="D5" i="21"/>
  <c r="G4" i="21"/>
  <c r="D4" i="21"/>
  <c r="D9" i="20"/>
  <c r="D8" i="20"/>
  <c r="D7" i="20"/>
  <c r="D6" i="20"/>
  <c r="G5" i="20"/>
  <c r="D5" i="20"/>
  <c r="G4" i="20"/>
  <c r="D4" i="20"/>
  <c r="AT11" i="19"/>
  <c r="AS11" i="19"/>
  <c r="AR11" i="19"/>
  <c r="AQ11" i="19"/>
  <c r="AP11" i="19"/>
  <c r="AK11" i="19"/>
  <c r="AJ11" i="19"/>
  <c r="AI11" i="19"/>
  <c r="AH11" i="19"/>
  <c r="AG11" i="19"/>
  <c r="AF11" i="19"/>
  <c r="AE11" i="19"/>
  <c r="H10" i="19"/>
  <c r="G10" i="19"/>
  <c r="F10" i="19"/>
  <c r="E10" i="19"/>
  <c r="D10" i="19"/>
  <c r="AU8" i="19"/>
  <c r="AT8" i="19"/>
  <c r="AS8" i="19"/>
  <c r="AR8" i="19"/>
  <c r="AQ8" i="19"/>
  <c r="AP8" i="19"/>
  <c r="AL8" i="19"/>
  <c r="AK8" i="19"/>
  <c r="AJ8" i="19"/>
  <c r="AI8" i="19"/>
  <c r="AH8" i="19"/>
  <c r="AG8" i="19"/>
  <c r="AF8" i="19"/>
  <c r="AE8" i="19"/>
  <c r="AA8" i="19"/>
  <c r="Z8" i="19"/>
  <c r="Y8" i="19"/>
  <c r="X8" i="19"/>
  <c r="W8" i="19"/>
  <c r="V8" i="19"/>
  <c r="U8" i="19"/>
  <c r="T8" i="19"/>
  <c r="S8" i="19"/>
  <c r="P8" i="19"/>
  <c r="O8" i="19"/>
  <c r="N8" i="19"/>
  <c r="M8" i="19"/>
  <c r="L8" i="19"/>
  <c r="H8" i="19"/>
  <c r="G8" i="19"/>
  <c r="F8" i="19"/>
  <c r="E8" i="19"/>
  <c r="D8" i="19"/>
  <c r="BM66" i="17"/>
  <c r="BL66" i="17"/>
  <c r="BK66" i="17"/>
  <c r="BL53" i="17"/>
  <c r="BK53" i="17"/>
  <c r="CM7" i="17"/>
  <c r="CL7" i="17"/>
  <c r="CF7" i="17"/>
  <c r="CE7" i="17"/>
  <c r="BZ7" i="17"/>
  <c r="BY7" i="17"/>
  <c r="BX7" i="17"/>
  <c r="BU7" i="17"/>
  <c r="BT7" i="17"/>
  <c r="BS7" i="17"/>
  <c r="BR7" i="17"/>
  <c r="BQ7" i="17"/>
  <c r="BP7" i="17"/>
  <c r="BO7" i="17"/>
  <c r="BN7" i="17"/>
  <c r="BM7" i="17"/>
  <c r="BL7" i="17"/>
  <c r="BK7" i="17"/>
  <c r="BG7" i="17"/>
  <c r="BF7" i="17"/>
  <c r="BE7" i="17"/>
  <c r="BA7" i="17"/>
  <c r="AZ7" i="17"/>
  <c r="AY7" i="17"/>
  <c r="AX7" i="17"/>
  <c r="AW7" i="17"/>
  <c r="AV7" i="17"/>
  <c r="AR7" i="17"/>
  <c r="AQ7" i="17"/>
  <c r="AP7" i="17"/>
  <c r="AK7" i="17"/>
  <c r="AJ7" i="17"/>
  <c r="AI7" i="17"/>
  <c r="AH7" i="17"/>
  <c r="AC7" i="17"/>
  <c r="AB7" i="17"/>
  <c r="AA7" i="17"/>
  <c r="Z7" i="17"/>
  <c r="U7" i="17"/>
  <c r="T7" i="17"/>
  <c r="S7" i="17"/>
  <c r="R7" i="17"/>
  <c r="Q7" i="17"/>
  <c r="M7" i="17"/>
  <c r="L7" i="17"/>
  <c r="K7" i="17"/>
  <c r="J7" i="17"/>
  <c r="I7" i="17"/>
  <c r="E7" i="17"/>
  <c r="D7" i="17"/>
  <c r="C7" i="17"/>
  <c r="V7" i="17"/>
  <c r="N7" i="17"/>
  <c r="C15" i="15"/>
  <c r="C14" i="15"/>
  <c r="D9" i="15"/>
  <c r="C9" i="15"/>
  <c r="D8" i="15"/>
  <c r="C8" i="15"/>
  <c r="D7" i="15"/>
  <c r="C7" i="15"/>
  <c r="D6" i="15"/>
  <c r="C6" i="15"/>
  <c r="D5" i="15"/>
  <c r="C5" i="15"/>
  <c r="D4" i="15"/>
  <c r="C4" i="15"/>
  <c r="C15" i="14"/>
  <c r="C14" i="14"/>
  <c r="D9" i="14"/>
  <c r="C9" i="14"/>
  <c r="D8" i="14"/>
  <c r="C8" i="14"/>
  <c r="D7" i="14"/>
  <c r="C7" i="14"/>
  <c r="D6" i="14"/>
  <c r="C6" i="14"/>
  <c r="D5" i="14"/>
  <c r="C5" i="14"/>
  <c r="D4" i="14"/>
  <c r="C4" i="14"/>
  <c r="C14" i="13"/>
  <c r="C13" i="13"/>
  <c r="C12" i="13"/>
  <c r="C11" i="13"/>
  <c r="C10" i="13"/>
  <c r="C9" i="13"/>
  <c r="C8" i="13"/>
  <c r="C7" i="13"/>
  <c r="C6" i="13"/>
  <c r="C5" i="13"/>
  <c r="C4" i="13"/>
  <c r="D119" i="12"/>
  <c r="D118" i="12"/>
  <c r="D117" i="12"/>
  <c r="D116" i="12"/>
  <c r="D115" i="12"/>
  <c r="D114" i="12"/>
  <c r="D113" i="12"/>
  <c r="D112" i="12"/>
  <c r="D111" i="12"/>
  <c r="D110" i="12"/>
  <c r="D109" i="12"/>
  <c r="D108" i="12"/>
  <c r="D107" i="12"/>
  <c r="D106" i="12"/>
  <c r="D105" i="12"/>
  <c r="D104" i="12"/>
  <c r="D103" i="12"/>
  <c r="D102" i="12"/>
  <c r="D101" i="12"/>
  <c r="D100" i="12"/>
  <c r="D99" i="12"/>
  <c r="D98" i="12"/>
  <c r="D97" i="12"/>
  <c r="D96" i="12"/>
  <c r="D95" i="12"/>
  <c r="D94" i="12"/>
  <c r="D93" i="12"/>
  <c r="D92" i="12"/>
  <c r="D91" i="12"/>
  <c r="D90" i="12"/>
  <c r="D89" i="12"/>
  <c r="D88" i="12"/>
  <c r="D87" i="12"/>
  <c r="D86" i="12"/>
  <c r="D85" i="12"/>
  <c r="E79" i="12"/>
  <c r="D79" i="12"/>
  <c r="E78" i="12"/>
  <c r="D78" i="12"/>
  <c r="E77" i="12"/>
  <c r="D77" i="12"/>
  <c r="E76" i="12"/>
  <c r="D76" i="12"/>
  <c r="E75" i="12"/>
  <c r="D75" i="12"/>
  <c r="E74" i="12"/>
  <c r="D74" i="12"/>
  <c r="E73" i="12"/>
  <c r="D73" i="12"/>
  <c r="E72" i="12"/>
  <c r="D72" i="12"/>
  <c r="E71" i="12"/>
  <c r="D71" i="12"/>
  <c r="E70" i="12"/>
  <c r="D70" i="12"/>
  <c r="E69" i="12"/>
  <c r="D69" i="12"/>
  <c r="E68" i="12"/>
  <c r="D68" i="12"/>
  <c r="E67" i="12"/>
  <c r="D67" i="12"/>
  <c r="D80" i="12" s="1"/>
  <c r="E66" i="12"/>
  <c r="D66" i="12"/>
  <c r="E65" i="12"/>
  <c r="D65" i="12"/>
  <c r="E64" i="12"/>
  <c r="D64" i="12"/>
  <c r="E63" i="12"/>
  <c r="D63" i="12"/>
  <c r="E62" i="12"/>
  <c r="D62" i="12"/>
  <c r="E61" i="12"/>
  <c r="D61" i="12"/>
  <c r="E60" i="12"/>
  <c r="D60" i="12"/>
  <c r="E59" i="12"/>
  <c r="D59" i="12"/>
  <c r="E58" i="12"/>
  <c r="D58" i="12"/>
  <c r="E57" i="12"/>
  <c r="D57" i="12"/>
  <c r="E56" i="12"/>
  <c r="D56" i="12"/>
  <c r="E55" i="12"/>
  <c r="D55" i="12"/>
  <c r="E54" i="12"/>
  <c r="D54" i="12"/>
  <c r="E53" i="12"/>
  <c r="D53" i="12"/>
  <c r="E52" i="12"/>
  <c r="D52" i="12"/>
  <c r="E51" i="12"/>
  <c r="D51" i="12"/>
  <c r="E50" i="12"/>
  <c r="D50" i="12"/>
  <c r="E49" i="12"/>
  <c r="D49" i="12"/>
  <c r="E48" i="12"/>
  <c r="D48" i="12"/>
  <c r="L41" i="12"/>
  <c r="K41" i="12"/>
  <c r="J41" i="12"/>
  <c r="I41" i="12"/>
  <c r="H41" i="12"/>
  <c r="G41" i="12"/>
  <c r="F41" i="12"/>
  <c r="E41" i="12"/>
  <c r="D41" i="12"/>
  <c r="L40" i="12"/>
  <c r="K40" i="12"/>
  <c r="J40" i="12"/>
  <c r="I40" i="12"/>
  <c r="H40" i="12"/>
  <c r="G40" i="12"/>
  <c r="F40" i="12"/>
  <c r="E40" i="12"/>
  <c r="D40" i="12"/>
  <c r="L39" i="12"/>
  <c r="K39" i="12"/>
  <c r="J39" i="12"/>
  <c r="I39" i="12"/>
  <c r="H39" i="12"/>
  <c r="G39" i="12"/>
  <c r="F39" i="12"/>
  <c r="E39" i="12"/>
  <c r="D39" i="12"/>
  <c r="L38" i="12"/>
  <c r="K38" i="12"/>
  <c r="J38" i="12"/>
  <c r="I38" i="12"/>
  <c r="H38" i="12"/>
  <c r="G38" i="12"/>
  <c r="F38" i="12"/>
  <c r="E38" i="12"/>
  <c r="E42" i="12" s="1"/>
  <c r="D38" i="12"/>
  <c r="L37" i="12"/>
  <c r="K37" i="12"/>
  <c r="J37" i="12"/>
  <c r="I37" i="12"/>
  <c r="H37" i="12"/>
  <c r="G37" i="12"/>
  <c r="F37" i="12"/>
  <c r="E37" i="12"/>
  <c r="D37" i="12"/>
  <c r="L36" i="12"/>
  <c r="K36" i="12"/>
  <c r="J36" i="12"/>
  <c r="I36" i="12"/>
  <c r="H36" i="12"/>
  <c r="G36" i="12"/>
  <c r="F36" i="12"/>
  <c r="E36" i="12"/>
  <c r="D36" i="12"/>
  <c r="L35" i="12"/>
  <c r="K35" i="12"/>
  <c r="J35" i="12"/>
  <c r="I35" i="12"/>
  <c r="H35" i="12"/>
  <c r="G35" i="12"/>
  <c r="F35" i="12"/>
  <c r="E35" i="12"/>
  <c r="D35" i="12"/>
  <c r="L34" i="12"/>
  <c r="K34" i="12"/>
  <c r="J34" i="12"/>
  <c r="I34" i="12"/>
  <c r="H34" i="12"/>
  <c r="G34" i="12"/>
  <c r="F34" i="12"/>
  <c r="E34" i="12"/>
  <c r="D34" i="12"/>
  <c r="L33" i="12"/>
  <c r="K33" i="12"/>
  <c r="J33" i="12"/>
  <c r="I33" i="12"/>
  <c r="H33" i="12"/>
  <c r="G33" i="12"/>
  <c r="F33" i="12"/>
  <c r="E33" i="12"/>
  <c r="D33" i="12"/>
  <c r="L32" i="12"/>
  <c r="K32" i="12"/>
  <c r="J32" i="12"/>
  <c r="I32" i="12"/>
  <c r="H32" i="12"/>
  <c r="G32" i="12"/>
  <c r="F32" i="12"/>
  <c r="E32" i="12"/>
  <c r="D32" i="12"/>
  <c r="L31" i="12"/>
  <c r="K31" i="12"/>
  <c r="J31" i="12"/>
  <c r="I31" i="12"/>
  <c r="H31" i="12"/>
  <c r="G31" i="12"/>
  <c r="F31" i="12"/>
  <c r="E31" i="12"/>
  <c r="D31" i="12"/>
  <c r="L30" i="12"/>
  <c r="K30" i="12"/>
  <c r="J30" i="12"/>
  <c r="I30" i="12"/>
  <c r="H30" i="12"/>
  <c r="G30" i="12"/>
  <c r="F30" i="12"/>
  <c r="E30" i="12"/>
  <c r="D30" i="12"/>
  <c r="L29" i="12"/>
  <c r="K29" i="12"/>
  <c r="J29" i="12"/>
  <c r="I29" i="12"/>
  <c r="H29" i="12"/>
  <c r="G29" i="12"/>
  <c r="F29" i="12"/>
  <c r="E29" i="12"/>
  <c r="D29" i="12"/>
  <c r="L28" i="12"/>
  <c r="K28" i="12"/>
  <c r="J28" i="12"/>
  <c r="I28" i="12"/>
  <c r="H28" i="12"/>
  <c r="G28" i="12"/>
  <c r="F28" i="12"/>
  <c r="E28" i="12"/>
  <c r="D28" i="12"/>
  <c r="L27" i="12"/>
  <c r="K27" i="12"/>
  <c r="J27" i="12"/>
  <c r="I27" i="12"/>
  <c r="H27" i="12"/>
  <c r="G27" i="12"/>
  <c r="F27" i="12"/>
  <c r="E27" i="12"/>
  <c r="D27" i="12"/>
  <c r="L26" i="12"/>
  <c r="K26" i="12"/>
  <c r="J26" i="12"/>
  <c r="I26" i="12"/>
  <c r="H26" i="12"/>
  <c r="G26" i="12"/>
  <c r="F26" i="12"/>
  <c r="E26" i="12"/>
  <c r="D26" i="12"/>
  <c r="L25" i="12"/>
  <c r="K25" i="12"/>
  <c r="J25" i="12"/>
  <c r="I25" i="12"/>
  <c r="H25" i="12"/>
  <c r="G25" i="12"/>
  <c r="F25" i="12"/>
  <c r="E25" i="12"/>
  <c r="D25" i="12"/>
  <c r="L24" i="12"/>
  <c r="K24" i="12"/>
  <c r="J24" i="12"/>
  <c r="I24" i="12"/>
  <c r="H24" i="12"/>
  <c r="G24" i="12"/>
  <c r="F24" i="12"/>
  <c r="E24" i="12"/>
  <c r="D24" i="12"/>
  <c r="L23" i="12"/>
  <c r="K23" i="12"/>
  <c r="J23" i="12"/>
  <c r="I23" i="12"/>
  <c r="H23" i="12"/>
  <c r="G23" i="12"/>
  <c r="F23" i="12"/>
  <c r="E23" i="12"/>
  <c r="D23" i="12"/>
  <c r="L22" i="12"/>
  <c r="K22" i="12"/>
  <c r="J22" i="12"/>
  <c r="I22" i="12"/>
  <c r="H22" i="12"/>
  <c r="G22" i="12"/>
  <c r="F22" i="12"/>
  <c r="E22" i="12"/>
  <c r="D22" i="12"/>
  <c r="L21" i="12"/>
  <c r="K21" i="12"/>
  <c r="J21" i="12"/>
  <c r="I21" i="12"/>
  <c r="H21" i="12"/>
  <c r="G21" i="12"/>
  <c r="F21" i="12"/>
  <c r="E21" i="12"/>
  <c r="D21" i="12"/>
  <c r="L20" i="12"/>
  <c r="K20" i="12"/>
  <c r="J20" i="12"/>
  <c r="I20" i="12"/>
  <c r="H20" i="12"/>
  <c r="G20" i="12"/>
  <c r="F20" i="12"/>
  <c r="E20" i="12"/>
  <c r="D20" i="12"/>
  <c r="L19" i="12"/>
  <c r="K19" i="12"/>
  <c r="J19" i="12"/>
  <c r="I19" i="12"/>
  <c r="H19" i="12"/>
  <c r="G19" i="12"/>
  <c r="F19" i="12"/>
  <c r="E19" i="12"/>
  <c r="D19" i="12"/>
  <c r="L18" i="12"/>
  <c r="K18" i="12"/>
  <c r="J18" i="12"/>
  <c r="I18" i="12"/>
  <c r="H18" i="12"/>
  <c r="G18" i="12"/>
  <c r="F18" i="12"/>
  <c r="E18" i="12"/>
  <c r="D18" i="12"/>
  <c r="L17" i="12"/>
  <c r="K17" i="12"/>
  <c r="J17" i="12"/>
  <c r="I17" i="12"/>
  <c r="H17" i="12"/>
  <c r="G17" i="12"/>
  <c r="F17" i="12"/>
  <c r="E17" i="12"/>
  <c r="D17" i="12"/>
  <c r="L16" i="12"/>
  <c r="K16" i="12"/>
  <c r="J16" i="12"/>
  <c r="I16" i="12"/>
  <c r="H16" i="12"/>
  <c r="G16" i="12"/>
  <c r="F16" i="12"/>
  <c r="E16" i="12"/>
  <c r="D16" i="12"/>
  <c r="L15" i="12"/>
  <c r="K15" i="12"/>
  <c r="J15" i="12"/>
  <c r="I15" i="12"/>
  <c r="H15" i="12"/>
  <c r="G15" i="12"/>
  <c r="F15" i="12"/>
  <c r="E15" i="12"/>
  <c r="D15" i="12"/>
  <c r="L14" i="12"/>
  <c r="K14" i="12"/>
  <c r="J14" i="12"/>
  <c r="I14" i="12"/>
  <c r="H14" i="12"/>
  <c r="G14" i="12"/>
  <c r="F14" i="12"/>
  <c r="E14" i="12"/>
  <c r="D14" i="12"/>
  <c r="L13" i="12"/>
  <c r="K13" i="12"/>
  <c r="J13" i="12"/>
  <c r="I13" i="12"/>
  <c r="H13" i="12"/>
  <c r="G13" i="12"/>
  <c r="F13" i="12"/>
  <c r="E13" i="12"/>
  <c r="D13" i="12"/>
  <c r="L12" i="12"/>
  <c r="K12" i="12"/>
  <c r="J12" i="12"/>
  <c r="I12" i="12"/>
  <c r="H12" i="12"/>
  <c r="G12" i="12"/>
  <c r="F12" i="12"/>
  <c r="E12" i="12"/>
  <c r="D12" i="12"/>
  <c r="L11" i="12"/>
  <c r="K11" i="12"/>
  <c r="J11" i="12"/>
  <c r="I11" i="12"/>
  <c r="H11" i="12"/>
  <c r="G11" i="12"/>
  <c r="F11" i="12"/>
  <c r="E11" i="12"/>
  <c r="D11" i="12"/>
  <c r="D120" i="12"/>
  <c r="E80" i="12"/>
  <c r="L42" i="12"/>
  <c r="K42" i="12"/>
  <c r="J42" i="12"/>
  <c r="I42" i="12"/>
  <c r="H42" i="12"/>
  <c r="G42" i="12"/>
  <c r="F42" i="12"/>
  <c r="D42" i="12"/>
</calcChain>
</file>

<file path=xl/comments1.xml><?xml version="1.0" encoding="utf-8"?>
<comments xmlns="http://schemas.openxmlformats.org/spreadsheetml/2006/main">
  <authors>
    <author>Autor</author>
  </authors>
  <commentList>
    <comment ref="BO38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comments2.xml><?xml version="1.0" encoding="utf-8"?>
<comments xmlns="http://schemas.openxmlformats.org/spreadsheetml/2006/main">
  <authors>
    <author>Autor</author>
  </authors>
  <commentList>
    <comment ref="D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I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N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S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X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C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H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M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R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W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BB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BG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comments3.xml><?xml version="1.0" encoding="utf-8"?>
<comments xmlns="http://schemas.openxmlformats.org/spreadsheetml/2006/main">
  <authors>
    <author>Autor</author>
  </authors>
  <commentList>
    <comment ref="D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I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N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comments4.xml><?xml version="1.0" encoding="utf-8"?>
<comments xmlns="http://schemas.openxmlformats.org/spreadsheetml/2006/main">
  <authors>
    <author>Autor</author>
  </authors>
  <commentList>
    <comment ref="D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I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N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S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X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C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H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M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R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W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BB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BG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comments5.xml><?xml version="1.0" encoding="utf-8"?>
<comments xmlns="http://schemas.openxmlformats.org/spreadsheetml/2006/main">
  <authors>
    <author>Autor</author>
  </authors>
  <commentList>
    <comment ref="D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I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N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sharedStrings.xml><?xml version="1.0" encoding="utf-8"?>
<sst xmlns="http://schemas.openxmlformats.org/spreadsheetml/2006/main" count="1878" uniqueCount="1089">
  <si>
    <t>Estadísticas Anuales de la Fiscalía General del Estado</t>
  </si>
  <si>
    <t>Año</t>
  </si>
  <si>
    <t>2016</t>
  </si>
  <si>
    <t>Tipo Fiscalía</t>
  </si>
  <si>
    <t>Fiscalía Provincial</t>
  </si>
  <si>
    <t>Fiscalía</t>
  </si>
  <si>
    <t>Granada</t>
  </si>
  <si>
    <t>Hoja Excel</t>
  </si>
  <si>
    <t>Todas las Hojas</t>
  </si>
  <si>
    <t>Estadísticas DatosGenerales</t>
  </si>
  <si>
    <t>DILIGENCIAS PREVIAS</t>
  </si>
  <si>
    <t>Año Seleccionado</t>
  </si>
  <si>
    <t>Año Anterior</t>
  </si>
  <si>
    <t>Diferencia</t>
  </si>
  <si>
    <t>Volumen</t>
  </si>
  <si>
    <t>Pendientes al 1 de enero</t>
  </si>
  <si>
    <t>Incoadas en el año</t>
  </si>
  <si>
    <t>Incoadas en el año con entrada en Fiscalía</t>
  </si>
  <si>
    <t>Reabiertas en el año</t>
  </si>
  <si>
    <t>Pendientes al 31 de diciembre</t>
  </si>
  <si>
    <t>Finalizadas</t>
  </si>
  <si>
    <t>Por acumulación/inhibición</t>
  </si>
  <si>
    <t>Por archivo definitivo</t>
  </si>
  <si>
    <t>Por Sobreseimiento Provisional</t>
  </si>
  <si>
    <t>Transformadas</t>
  </si>
  <si>
    <t>Juicio delito leve</t>
  </si>
  <si>
    <t>En Procedimiento Abreviado</t>
  </si>
  <si>
    <t>En Sumario</t>
  </si>
  <si>
    <t>En Tribunal Jurado</t>
  </si>
  <si>
    <t>En Diligencias Urgentes</t>
  </si>
  <si>
    <t>ART. 324 LECrim EN DILIGENCIAS PREVIAS</t>
  </si>
  <si>
    <t>Declaración complejidad</t>
  </si>
  <si>
    <t>Declaración plazo máximo</t>
  </si>
  <si>
    <t>DILIGENCIAS URGENTES</t>
  </si>
  <si>
    <t>Incoadas durante el año</t>
  </si>
  <si>
    <t>Destino de las incoadas en el año</t>
  </si>
  <si>
    <t>Sobreseimiento/Archivo</t>
  </si>
  <si>
    <t>Transformación en Diligencias Previas</t>
  </si>
  <si>
    <t>Transformación en juicio delito leve</t>
  </si>
  <si>
    <t>Acumulación/Inhibición</t>
  </si>
  <si>
    <t>Calificación</t>
  </si>
  <si>
    <t>JUICIOS DELITOS LEVES</t>
  </si>
  <si>
    <t>Incoaciones</t>
  </si>
  <si>
    <t>Celebrados con intervención del M.F.</t>
  </si>
  <si>
    <t>PROCEDIMIENTOS ABREVIADOS EN LOS JUZGADOS DE INSTRUCCIÓN</t>
  </si>
  <si>
    <t>Volumen tramitado</t>
  </si>
  <si>
    <t>Reabiertos durante el año</t>
  </si>
  <si>
    <t>Incoados durante el año</t>
  </si>
  <si>
    <t>Tramitación</t>
  </si>
  <si>
    <t>Calificados ante el Juzgado de lo Penal</t>
  </si>
  <si>
    <t>Calificados ante la Audiencia Provincial</t>
  </si>
  <si>
    <t>Sobreseimientos/Archivos</t>
  </si>
  <si>
    <t>Transfomación en otros procedimientos</t>
  </si>
  <si>
    <t>SUMARIOS</t>
  </si>
  <si>
    <t>Juzgado</t>
  </si>
  <si>
    <t>Conclusos</t>
  </si>
  <si>
    <t>Transformaciones</t>
  </si>
  <si>
    <t>Audiencia</t>
  </si>
  <si>
    <t>Calificaciones</t>
  </si>
  <si>
    <t>Revocaciones</t>
  </si>
  <si>
    <t>ART. 324 LECrim EN SUMARIOS</t>
  </si>
  <si>
    <t>TRIBUNAL DEL JURADO</t>
  </si>
  <si>
    <t/>
  </si>
  <si>
    <t>Juicios</t>
  </si>
  <si>
    <t>Conformidades sin Juicio</t>
  </si>
  <si>
    <t>JUICIOS</t>
  </si>
  <si>
    <t>Ante Juzgados de Instrucción en Juicios Delitos Leves</t>
  </si>
  <si>
    <t>Celebrados</t>
  </si>
  <si>
    <t>Suspendidos</t>
  </si>
  <si>
    <t>Ante Juzgados de lo Penal en Procedimientos Abreviados y Diligencias Urgentes</t>
  </si>
  <si>
    <t>Ante la Audiencia Provincial en Procedimientos Abreviados, Sumarios y Jurados</t>
  </si>
  <si>
    <t>Ante Tribunales Superiores de Justicia</t>
  </si>
  <si>
    <t>SENTENCIAS JUZGADOS DE INSTRUCCIÓN POR CONFORMIDAD EN DILIGENCIAS URGENTES</t>
  </si>
  <si>
    <t>Recursos del fiscal</t>
  </si>
  <si>
    <t>SENTENCIAS JUZGADOS DE INSTRUCCIÓN EN DELITOS LEVES</t>
  </si>
  <si>
    <t>Condenatorias</t>
  </si>
  <si>
    <t>Absolutorias</t>
  </si>
  <si>
    <t>SENTENCIAS JUZGADOS DE LO PENAL EN PROCEDIMIENTO ABREVIADO Y JUICIOS RÁPIDOS</t>
  </si>
  <si>
    <t>Conforme Fiscal por conformidad</t>
  </si>
  <si>
    <t>Conforme Fiscal sin conformidad</t>
  </si>
  <si>
    <t>Disconforme Fiscal</t>
  </si>
  <si>
    <t>Conforme Fiscal</t>
  </si>
  <si>
    <t>SENTENCIAS AUDIENCIAS EN PROCEDIMIENTO ABREVIADO, SUMARIOS Y JURADO</t>
  </si>
  <si>
    <t>EJECUTORIAS</t>
  </si>
  <si>
    <t>Ante los Tribunales Superiores de Justicia</t>
  </si>
  <si>
    <t>Ejecutorias despachadas</t>
  </si>
  <si>
    <t>Dictámenes emitidos</t>
  </si>
  <si>
    <t>Ante la Audiencia Provincial</t>
  </si>
  <si>
    <t>Ante los Juzgados de lo Penal</t>
  </si>
  <si>
    <t>SOLICITUDES DE PRISION</t>
  </si>
  <si>
    <t>Peticion de prision sin fianza</t>
  </si>
  <si>
    <t>Acordada por el Órgano</t>
  </si>
  <si>
    <t>No acordada</t>
  </si>
  <si>
    <t>Peticion de prision con fianza</t>
  </si>
  <si>
    <t>Peticion de libertad</t>
  </si>
  <si>
    <t>No acordada por el Órgano</t>
  </si>
  <si>
    <t>DILIGENCIAS DE INVESTIGACIÓN (PENAL)</t>
  </si>
  <si>
    <t>Incoadas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</si>
  <si>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</si>
  <si>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</si>
  <si>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</si>
  <si>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</si>
  <si>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</si>
  <si>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</si>
  <si>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</si>
  <si>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</si>
  <si>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al Juzgado</t>
  </si>
  <si>
    <t>Archivadas</t>
  </si>
  <si>
    <t>Pendencia</t>
  </si>
  <si>
    <t>VIGILANCIA PENITENCIARIA</t>
  </si>
  <si>
    <t>Procedimientos</t>
  </si>
  <si>
    <t>Permisos de salida</t>
  </si>
  <si>
    <t>Clasificación de grado</t>
  </si>
  <si>
    <t>Sanciones disciplinarias</t>
  </si>
  <si>
    <t>Libertad condicional</t>
  </si>
  <si>
    <t>Arrestos fin de semana</t>
  </si>
  <si>
    <t>Medidas de seguridad</t>
  </si>
  <si>
    <t>Trabajos en beneficio de la comunidad</t>
  </si>
  <si>
    <t>Redenciones</t>
  </si>
  <si>
    <t>Refundiciones</t>
  </si>
  <si>
    <t>Otras quejas/peticiones</t>
  </si>
  <si>
    <t>Comunicaciones (Intervención/Restricción/Suspensión)</t>
  </si>
  <si>
    <t>Limitaciones de régimen (art. 75 RP)</t>
  </si>
  <si>
    <t>Medidas coercitivas (art. 72 RP)</t>
  </si>
  <si>
    <t>Suspensión ejecución pena art. 60 CP</t>
  </si>
  <si>
    <t>Aplicación régimen general art. 36 CP</t>
  </si>
  <si>
    <t>Abono preventiva</t>
  </si>
  <si>
    <t>Indulto particular</t>
  </si>
  <si>
    <t>Visitas Centros Penitenciarios</t>
  </si>
  <si>
    <t>Dictámenes</t>
  </si>
  <si>
    <t>REGISTRO CIVIL</t>
  </si>
  <si>
    <t>Expedientes de matrimonio civil</t>
  </si>
  <si>
    <t>Expedientes de nacionalidad</t>
  </si>
  <si>
    <t>Otros expedientes</t>
  </si>
  <si>
    <t>PERSONAS CON DISCAPACIDAD</t>
  </si>
  <si>
    <t>Diligencias preprocesales de discapacidad</t>
  </si>
  <si>
    <t>Incoaciones del año</t>
  </si>
  <si>
    <t>Demandas presentadas por el Fiscal</t>
  </si>
  <si>
    <t>Demandas presentadas</t>
  </si>
  <si>
    <t>Sentencias estimatorias dictadas en el año</t>
  </si>
  <si>
    <t>Sentencias desestimatorias dictadas en el año</t>
  </si>
  <si>
    <t>Demandas presentadas por los particulares</t>
  </si>
  <si>
    <t>Expedientes de tutela y curatela</t>
  </si>
  <si>
    <t>Incoados por los Juzgados</t>
  </si>
  <si>
    <t>Dictaminados en el año</t>
  </si>
  <si>
    <t>Expedientes de proteccion patrimonial (Ley 41/03)</t>
  </si>
  <si>
    <t>Incoaciones a instancia del Fiscal</t>
  </si>
  <si>
    <t>Incoaciones a instancia de particulares</t>
  </si>
  <si>
    <t>Expedientes de internamiento</t>
  </si>
  <si>
    <t>Incoados</t>
  </si>
  <si>
    <t>Expedientes sobre ensayos clínicos</t>
  </si>
  <si>
    <t>CONTENCIOSO-ADMINISTRATIVO</t>
  </si>
  <si>
    <t>Dictámenes de competencia</t>
  </si>
  <si>
    <t>Derechos fundamentales</t>
  </si>
  <si>
    <t>Contestaciones a demandas</t>
  </si>
  <si>
    <t>Informes de suspensión</t>
  </si>
  <si>
    <t>Vistas</t>
  </si>
  <si>
    <t>Materia electoral</t>
  </si>
  <si>
    <t>Entradas en domicilio</t>
  </si>
  <si>
    <t>JURISDICCION SOCIAL</t>
  </si>
  <si>
    <t>Cuestiones de competencia</t>
  </si>
  <si>
    <t>Derechos Fundamentales</t>
  </si>
  <si>
    <t>Otros señalamientos</t>
  </si>
  <si>
    <t>Ejecuciones</t>
  </si>
  <si>
    <t>Demandas del Ministerio Fiscal</t>
  </si>
  <si>
    <t>ASUNTOS GUBERNATIVOS</t>
  </si>
  <si>
    <t>Expedientes de indulto</t>
  </si>
  <si>
    <t>Informe positivo</t>
  </si>
  <si>
    <t>Informe negativo</t>
  </si>
  <si>
    <t>Expedientes de expropiacion forzosa</t>
  </si>
  <si>
    <t>Expedientes de concentración parcelaria y asimilados</t>
  </si>
  <si>
    <t>MERCANTIL - DEMANDAS PRESENTADAS POR EL FISCAL</t>
  </si>
  <si>
    <t>Competencia desleal</t>
  </si>
  <si>
    <t>Publicidad</t>
  </si>
  <si>
    <t>Condiciones generales de la contratación</t>
  </si>
  <si>
    <t>ACTUACION CIVIL Y MERCANTIL</t>
  </si>
  <si>
    <t>Señalamientos</t>
  </si>
  <si>
    <t>Matrimonio</t>
  </si>
  <si>
    <t>Desacuerdo conyugal (Ley 15/2015)</t>
  </si>
  <si>
    <t>Dispensa de impedimento (Ley 15/2015)</t>
  </si>
  <si>
    <t>Separación contencioso</t>
  </si>
  <si>
    <t>Separación mutuo acuerdo</t>
  </si>
  <si>
    <t>Divorcio contencioso</t>
  </si>
  <si>
    <t>Divorcio mutuo acuerdo</t>
  </si>
  <si>
    <t>Unión de hecho contencioso</t>
  </si>
  <si>
    <t>Unión de hecho mutuo acuerdo</t>
  </si>
  <si>
    <t>Nulidad matrimonial</t>
  </si>
  <si>
    <t>Medidas provisionales previas/coetáneas</t>
  </si>
  <si>
    <t>Incidente modificación medidas contencioso</t>
  </si>
  <si>
    <t>Incidente modificación medidas mutuo acuerdo</t>
  </si>
  <si>
    <t>Liquidación régimen económico matrimonial</t>
  </si>
  <si>
    <t>Ejecución forzosa medidas</t>
  </si>
  <si>
    <t>Reconocimiento resolución eclesiástica nulidad y medidas cautelares</t>
  </si>
  <si>
    <t>Total</t>
  </si>
  <si>
    <t>Filiación</t>
  </si>
  <si>
    <t>Medidas cautelares art. 910 LEC</t>
  </si>
  <si>
    <t>Reclamación/Impugnación filiación</t>
  </si>
  <si>
    <t>Reconocimiento filiación (Ley 15/2015)</t>
  </si>
  <si>
    <t>Menores</t>
  </si>
  <si>
    <t>Acogimiento cesación (Ley 15/2015)</t>
  </si>
  <si>
    <t>Acogimiento constitución (Ley 15/2015)</t>
  </si>
  <si>
    <t>Acogimiento Constitución/Cesación</t>
  </si>
  <si>
    <t>Acogimiento medidas (Ley 15/2015)</t>
  </si>
  <si>
    <t>Adopción</t>
  </si>
  <si>
    <t>Adopción (Ley 15/2015)</t>
  </si>
  <si>
    <t>Asentimiento adopción</t>
  </si>
  <si>
    <t>Autorización honor (Ley 15/2015)</t>
  </si>
  <si>
    <t>Autorización judicial</t>
  </si>
  <si>
    <t>Autorización judicial (Ley 15/2015)</t>
  </si>
  <si>
    <t>Curatela (Ley 15/2015)</t>
  </si>
  <si>
    <t>Defensor judicial (Ley 15/2015)</t>
  </si>
  <si>
    <t>Derecho de visitas (art. 160 CC)</t>
  </si>
  <si>
    <t>Diligencias preliminares</t>
  </si>
  <si>
    <t>Dispensa para contraer matrimonio</t>
  </si>
  <si>
    <t>Emancipación (Ley 15/2015)</t>
  </si>
  <si>
    <t>Enajenación de bienes de menores</t>
  </si>
  <si>
    <t>Excusa tutor curador (Ley 15/2015)</t>
  </si>
  <si>
    <t>Extracción Órganos (Ley 15/2015)</t>
  </si>
  <si>
    <t>Guarda y custodia</t>
  </si>
  <si>
    <t>Guarda/administración inadecuada (Ley 15/2015)</t>
  </si>
  <si>
    <t>Guardador de hecho (Ley 15/2015)</t>
  </si>
  <si>
    <t>Habilitación comparecer juicio (Ley 15/2015)</t>
  </si>
  <si>
    <t>Habilitación para comparecer en juicio</t>
  </si>
  <si>
    <t>Medidas protección art. 158 CC</t>
  </si>
  <si>
    <t>Nombramiento Defensor judicial</t>
  </si>
  <si>
    <t>Oposición al desamparo</t>
  </si>
  <si>
    <t>Patria potestad desacuerdo (Ley 15/2015)</t>
  </si>
  <si>
    <t>Privación patria potestad/Extinción adopción</t>
  </si>
  <si>
    <t>Reclamación de alimentos</t>
  </si>
  <si>
    <t>Reconocimiento adopciones extranjeras</t>
  </si>
  <si>
    <t>Remoción tutor curador (Ley 15/2015)</t>
  </si>
  <si>
    <t>Rendición de cuentas (Ley 15/2015)</t>
  </si>
  <si>
    <t>Retorno menores (Ley 15/2015)</t>
  </si>
  <si>
    <t>Sustracción internacional de menores</t>
  </si>
  <si>
    <t>Tutela (Ley 15/2015)</t>
  </si>
  <si>
    <t>Derecho al honor, intimidad e imagen/otros derechos fundamentales</t>
  </si>
  <si>
    <t>Sucesiones</t>
  </si>
  <si>
    <t>Aceptación/Repudiación de herencia (Ley 15/2015)</t>
  </si>
  <si>
    <t>Declaración herederos abintestato</t>
  </si>
  <si>
    <t>Deliberación beneficio inventario</t>
  </si>
  <si>
    <t>División de herencia</t>
  </si>
  <si>
    <t>Intervención del caudal hereditario</t>
  </si>
  <si>
    <t>Repudiación herencia asociaciones, corporaciones y fundaciones</t>
  </si>
  <si>
    <t>Testamento de palabra</t>
  </si>
  <si>
    <t>Testamento militar</t>
  </si>
  <si>
    <t>Testamento ológrafo</t>
  </si>
  <si>
    <t>Consumo</t>
  </si>
  <si>
    <t>Acción defensa intereses colectivos/difusos consumidores/usuarios</t>
  </si>
  <si>
    <t>Acción relativa condiciones generales contratación</t>
  </si>
  <si>
    <t>Medidas cautelares</t>
  </si>
  <si>
    <t>Otros jurisdicción voluntaria</t>
  </si>
  <si>
    <t>Aprobación acta notoriedad</t>
  </si>
  <si>
    <t>Ausencia (Ley 15/2015)</t>
  </si>
  <si>
    <t>Ausencia/Fallecimiento cesación (Ley 15/2015)</t>
  </si>
  <si>
    <t>De las informaciones para dispensa de ley</t>
  </si>
  <si>
    <t>De las informaciones para perpetua memoria</t>
  </si>
  <si>
    <t>Declaración de ausencia legal</t>
  </si>
  <si>
    <t>Declaración de fallecimiento</t>
  </si>
  <si>
    <t>Declaración fallecimiento (Ley 15/2015)</t>
  </si>
  <si>
    <t>Defensa judicial desaparecido (Ley 15/2015)</t>
  </si>
  <si>
    <t>Deslinde</t>
  </si>
  <si>
    <t>Expedientes de dominio</t>
  </si>
  <si>
    <t>Expedientes de liberación de gravámenes</t>
  </si>
  <si>
    <t>Intervención cargamento buque</t>
  </si>
  <si>
    <t>Ejecución</t>
  </si>
  <si>
    <t>Ejecución de sentencias extranjeras</t>
  </si>
  <si>
    <t>Exequator</t>
  </si>
  <si>
    <t>Competencia y jurisdicción</t>
  </si>
  <si>
    <t>Abstención por falta de competencia y jurisdicción</t>
  </si>
  <si>
    <t>Cuestión de competencia</t>
  </si>
  <si>
    <t>Cuestión prejudicial</t>
  </si>
  <si>
    <t>Mercantil</t>
  </si>
  <si>
    <t>Cambiario</t>
  </si>
  <si>
    <t>Concursal abreviado</t>
  </si>
  <si>
    <t>Concursal ordinario</t>
  </si>
  <si>
    <t>Concurso LD</t>
  </si>
  <si>
    <t>Monitorio</t>
  </si>
  <si>
    <t>Pieza oposición calificación</t>
  </si>
  <si>
    <t>Pieza sección calificación</t>
  </si>
  <si>
    <t>Procedimiento ordinario</t>
  </si>
  <si>
    <t>Quiebra</t>
  </si>
  <si>
    <t>Quita y espera</t>
  </si>
  <si>
    <t>Suspensión pagos</t>
  </si>
  <si>
    <t>Verbal</t>
  </si>
  <si>
    <t>Discapaces</t>
  </si>
  <si>
    <t>Aborto</t>
  </si>
  <si>
    <t>Aceptación/Repudiación herencia (Ley 15/2015)(D)</t>
  </si>
  <si>
    <t>Autorización honor (Ley 15/2015)(D)</t>
  </si>
  <si>
    <t>Autorización judicial (Ley 15/2015)(D)</t>
  </si>
  <si>
    <t>Autorización judicial (D)</t>
  </si>
  <si>
    <t>Curatela (Ley 15/2015)(D)</t>
  </si>
  <si>
    <t>Defensor judicial (Ley 15/2015)(D)</t>
  </si>
  <si>
    <t>Ensayos clínicos</t>
  </si>
  <si>
    <t>Esterilización</t>
  </si>
  <si>
    <t>Excusa tutor curador (Ley 15/2015)(D)</t>
  </si>
  <si>
    <t>Extracción Órganos (Ley 15/2015)(D)</t>
  </si>
  <si>
    <t>Guarda/Adm. Inadecuada (Ley 15/2015)(D)</t>
  </si>
  <si>
    <t>Guardador de hecho (Ley 15/2015)(D)</t>
  </si>
  <si>
    <t>Habilitación comparecer juicio (Ley 15/2015)(D)</t>
  </si>
  <si>
    <t>Incapacitación</t>
  </si>
  <si>
    <t>Internamientos</t>
  </si>
  <si>
    <t>Medidas cautelares previas</t>
  </si>
  <si>
    <t>Patria potestad desacuerdo (Ley 15/2015)(D)</t>
  </si>
  <si>
    <t>Protección patrimonio (Ley 15/2015)</t>
  </si>
  <si>
    <t>Rehabilitación de capacidad</t>
  </si>
  <si>
    <t>Remoción tutor curador (Ley 15/2015)(D)</t>
  </si>
  <si>
    <t>Rendición de cuentas (Ley 15/2015)(D)</t>
  </si>
  <si>
    <t>Tutela (Ley 15/2015)(D)</t>
  </si>
  <si>
    <t>Estadísticas DatosDelitos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</si>
  <si>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</si>
  <si>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</si>
  <si>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</si>
  <si>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</si>
  <si>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</si>
  <si>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</si>
  <si>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</si>
  <si>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</si>
  <si>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</si>
  <si>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</si>
  <si>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</si>
  <si>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</si>
  <si>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</si>
  <si>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</si>
  <si>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Del homicidio y sus formas - Total</t>
  </si>
  <si>
    <t>Homicidio</t>
  </si>
  <si>
    <t>Asesinato</t>
  </si>
  <si>
    <t>Homicidio por imprudencia</t>
  </si>
  <si>
    <t>Auxilio e inducción al suicidio</t>
  </si>
  <si>
    <t>Del aborto - Total</t>
  </si>
  <si>
    <t>Aborto por imprudencia</t>
  </si>
  <si>
    <t>De las lesiones - Total</t>
  </si>
  <si>
    <t>Lesiones</t>
  </si>
  <si>
    <t>Lesiones cualificadas</t>
  </si>
  <si>
    <t>Lesiones por imprudencia</t>
  </si>
  <si>
    <t>Violencia doméstica y de género. Lesiones y maltrato familiar</t>
  </si>
  <si>
    <t>Riña tumultuaria</t>
  </si>
  <si>
    <t>Tráfico de órganos</t>
  </si>
  <si>
    <t>De las lesiones al feto - Total</t>
  </si>
  <si>
    <t>Lesiones al feto</t>
  </si>
  <si>
    <t>Lesiones al feto por imprudencia</t>
  </si>
  <si>
    <t>Relativos a la manipulación genética - Total</t>
  </si>
  <si>
    <t>Manipulación genética</t>
  </si>
  <si>
    <t>Manipulación genética imprudente</t>
  </si>
  <si>
    <t>Fabricación de armas biológicas</t>
  </si>
  <si>
    <t>Fecundación ilícita de óvulos</t>
  </si>
  <si>
    <t>Clonación</t>
  </si>
  <si>
    <t>Reproducción asistida inconsentida</t>
  </si>
  <si>
    <t>Contra la libertad - Total</t>
  </si>
  <si>
    <t>Detención ilegal</t>
  </si>
  <si>
    <t>Secuestro condicional</t>
  </si>
  <si>
    <t>Amenazas (todos los supuestos no condicionales)</t>
  </si>
  <si>
    <t>Amenazas condicionales</t>
  </si>
  <si>
    <t>Coacciones</t>
  </si>
  <si>
    <t>Violencia en el ámbito familiar. Amenazas</t>
  </si>
  <si>
    <t>Violencia en el ámbito familiar. Coacciones</t>
  </si>
  <si>
    <t>Violencia en el ámbito familiar. Acoso</t>
  </si>
  <si>
    <t>Detención / secuestro de autoridad o funcionario del Estado</t>
  </si>
  <si>
    <t>Coacciones Matrimonio Forzado</t>
  </si>
  <si>
    <t>Acoso</t>
  </si>
  <si>
    <t>De las torturas y otros delitos contra la integridad moral - Total</t>
  </si>
  <si>
    <t>Tratos degradantes</t>
  </si>
  <si>
    <t>Violencia doméstica y de género. Maltrato habitual</t>
  </si>
  <si>
    <t>Torturas</t>
  </si>
  <si>
    <t>Contra la integridad moral por autoridad o funcionario</t>
  </si>
  <si>
    <t>Omisión del deber de impedir torturas</t>
  </si>
  <si>
    <t>Acoso laboral</t>
  </si>
  <si>
    <t>Acoso inmobiliario</t>
  </si>
  <si>
    <t>Contra la libertad sexual - Total</t>
  </si>
  <si>
    <t>Agresiones sexuales</t>
  </si>
  <si>
    <t>Violación</t>
  </si>
  <si>
    <t>Abusos sexuales</t>
  </si>
  <si>
    <t>Abuso sexual con acceso carnal</t>
  </si>
  <si>
    <t>Abuso sexual con engaño</t>
  </si>
  <si>
    <t>Acoso sexual</t>
  </si>
  <si>
    <t>Exhibicionismo y provocación sexual</t>
  </si>
  <si>
    <t>Prostitución de persona menor de edad o incapaz</t>
  </si>
  <si>
    <t>Prostitución de persona mayor de edad</t>
  </si>
  <si>
    <t>Utilización de menores con fines pornográficos</t>
  </si>
  <si>
    <t>Producción, distribución o tenencia material pornográfico</t>
  </si>
  <si>
    <t>Corrupción de menores</t>
  </si>
  <si>
    <t>Abuso sexual a menores de 16 años</t>
  </si>
  <si>
    <t>Agresión sexual a menores de 16 años</t>
  </si>
  <si>
    <t>Acoso por telecomunicaciones a menores de 16 años</t>
  </si>
  <si>
    <t>Abuso sexual con engaño sobre mayores de 16 y menores de 18 años</t>
  </si>
  <si>
    <t>Agresión sexual de menores de 16 años con acceso carnal (violación)</t>
  </si>
  <si>
    <t>Omisión de los deberes de guarda del menor estado prost/corrup</t>
  </si>
  <si>
    <t>Exhibición y provocación sexual sobre menores de 16 años</t>
  </si>
  <si>
    <t>Uso de prostitución de persona menor de edad o incapaz</t>
  </si>
  <si>
    <t>Asistencia a espectaculos exhibicionistas o porno.</t>
  </si>
  <si>
    <t>De la omisión del deber de socorro - Total</t>
  </si>
  <si>
    <t>Omisión del deber de socorro</t>
  </si>
  <si>
    <t>Contra la intimidad - Total</t>
  </si>
  <si>
    <t>Descubrimiento de secretos</t>
  </si>
  <si>
    <t>Descubrimiento/revelación de secretos por funcionario público</t>
  </si>
  <si>
    <t>Allanamiento de morada</t>
  </si>
  <si>
    <t>Allanamiento de local</t>
  </si>
  <si>
    <t>Revelación de secretos por particular (art. 199 CP)</t>
  </si>
  <si>
    <t>Ataques a sistemas de información / interceptación de datos electrónicos</t>
  </si>
  <si>
    <t>Contra el honor - Total</t>
  </si>
  <si>
    <t>Calumnia</t>
  </si>
  <si>
    <t>Injuria</t>
  </si>
  <si>
    <t>Contra las relaciones familiares - Total</t>
  </si>
  <si>
    <t>Matrimonio ilegal</t>
  </si>
  <si>
    <t>Suposición de parto</t>
  </si>
  <si>
    <t>Alteración de la paternidad, estado o condición del menor</t>
  </si>
  <si>
    <t>Quebrantamiento de los deberes de custodia</t>
  </si>
  <si>
    <t>Inducción de menores al abandono del domicilio</t>
  </si>
  <si>
    <t>Sustracción de menores</t>
  </si>
  <si>
    <t>Abandono de familia</t>
  </si>
  <si>
    <t>Abandono de niños</t>
  </si>
  <si>
    <t>Impago de pensiones</t>
  </si>
  <si>
    <t>Utilización menores para mendicidad</t>
  </si>
  <si>
    <t>Entrega indebida de un menor o incapaz</t>
  </si>
  <si>
    <t>Contra el patrimonio - Total</t>
  </si>
  <si>
    <t>Hurto (Conductas varias)</t>
  </si>
  <si>
    <t>Robo con fuerza en las cosas</t>
  </si>
  <si>
    <t>Robo con fuerza en casa habitada o local abierto al público</t>
  </si>
  <si>
    <t>Robo con violencia o intimidación</t>
  </si>
  <si>
    <t>Extorsión</t>
  </si>
  <si>
    <t>Hurto - Robo de uso de vehículos</t>
  </si>
  <si>
    <t>Usurpación</t>
  </si>
  <si>
    <t>Estafa (Todos los supuestos)</t>
  </si>
  <si>
    <t>Apropiación indebida (Todos los supuestos)</t>
  </si>
  <si>
    <t>Defraudación de fluido eléctrico o análogas</t>
  </si>
  <si>
    <t>Frustración de la ejecución</t>
  </si>
  <si>
    <t>Insolvencia punible</t>
  </si>
  <si>
    <t>Alteración precios en concursos y subastas públicas</t>
  </si>
  <si>
    <t>Daños</t>
  </si>
  <si>
    <t>Daños a medios o recursos a Fuerzas Armadas</t>
  </si>
  <si>
    <t>Daños con medios destructivos</t>
  </si>
  <si>
    <t>Daños por imprudencia</t>
  </si>
  <si>
    <t>Contra la propiedad intelectual ordinario</t>
  </si>
  <si>
    <t>Contra la propiedad industrial patentes y mod. utilidad</t>
  </si>
  <si>
    <t>Descubrimiento de secretos empresariales</t>
  </si>
  <si>
    <t>Contra el mercado y los consumidores</t>
  </si>
  <si>
    <t>Sustracción de cosa propia a su utilidad social</t>
  </si>
  <si>
    <t>Delitos societarios</t>
  </si>
  <si>
    <t>Receptación y conductas afines</t>
  </si>
  <si>
    <t>Blanqueo de capitales</t>
  </si>
  <si>
    <t>Daños informáticos</t>
  </si>
  <si>
    <t>Corrupción en el sector privado</t>
  </si>
  <si>
    <t>Corrupción deportiva</t>
  </si>
  <si>
    <t>Administración desleal</t>
  </si>
  <si>
    <t>Contra la propiedad intelectural en la Soc. Info.</t>
  </si>
  <si>
    <t>Contra la propiedad industrial. Marcas</t>
  </si>
  <si>
    <t>Contra la propiedad industrial. Var. Vegetales</t>
  </si>
  <si>
    <t>Contra la propiedad industrial. Denominación Ori.</t>
  </si>
  <si>
    <t>Contra la Hacienda Pública y contra la Seguridad Social - Total</t>
  </si>
  <si>
    <t>Defraudación tributaria</t>
  </si>
  <si>
    <t>Fraudes comunitarios</t>
  </si>
  <si>
    <t>Contra la Seguridad Social</t>
  </si>
  <si>
    <t>Fraude de subvenciones</t>
  </si>
  <si>
    <t>Delito contable</t>
  </si>
  <si>
    <t>Contra los derechos de los trabajadores - Total</t>
  </si>
  <si>
    <t>Imposición de condiciones ilegales de trabajo</t>
  </si>
  <si>
    <t>Tráfico ilegal de mano de obra</t>
  </si>
  <si>
    <t>Discriminación laboral</t>
  </si>
  <si>
    <t>Contra la libertad sindical o derecho de huelga</t>
  </si>
  <si>
    <t>Contra la seguridad e higiene en el trabajo</t>
  </si>
  <si>
    <t>Contra la seguridad e higiene en el trabajo por imprudencia</t>
  </si>
  <si>
    <t>Contra los derechos de los ciudadanos extranjeros - Total</t>
  </si>
  <si>
    <t>Delitos contra los derechos de los ciudadanos extranjeros</t>
  </si>
  <si>
    <t>Tráfico ilegal / inmigración clandestina</t>
  </si>
  <si>
    <t>Ordenación del territorio, patrimonio histórico y medio ambiente - Total</t>
  </si>
  <si>
    <t>Contra la ordenación del territorio</t>
  </si>
  <si>
    <t>Contra el patrimonio histórico</t>
  </si>
  <si>
    <t>Contra el patrimonio histórico por imprudencia</t>
  </si>
  <si>
    <t>Contra los recursos naturales y el medio ambiente</t>
  </si>
  <si>
    <t>Contra los recursos naturales y el medio ambiente por imprudencia</t>
  </si>
  <si>
    <t>Contra la flora</t>
  </si>
  <si>
    <t>Contra la fauna</t>
  </si>
  <si>
    <t>Maltrato de animales domésticos</t>
  </si>
  <si>
    <t>Contra la seguridad colectiva - Total</t>
  </si>
  <si>
    <t>Relativo a energía nuclear y radiaciones</t>
  </si>
  <si>
    <t>Estragos</t>
  </si>
  <si>
    <t>Estragos por imprudencia</t>
  </si>
  <si>
    <t>Riesgos provocados por otros agentes</t>
  </si>
  <si>
    <t>Incendios con peligro para la vida o integridad física</t>
  </si>
  <si>
    <t>Incendios forestales</t>
  </si>
  <si>
    <t>Incendios de vegetación no forestal</t>
  </si>
  <si>
    <t>Incendios de bienes propios</t>
  </si>
  <si>
    <t>Incendios por imprudecia</t>
  </si>
  <si>
    <t>Contra la salud pública - Total</t>
  </si>
  <si>
    <t>Sobre sustancias nocivas para la salud</t>
  </si>
  <si>
    <t>Sobre sustancias nocivas para la salud por imprudencia</t>
  </si>
  <si>
    <t>Sobre medicamentos</t>
  </si>
  <si>
    <t>Sobre medicamentos por imprudencia</t>
  </si>
  <si>
    <t>Sobre alimentos</t>
  </si>
  <si>
    <t>Sobre alimentos por imprudencia</t>
  </si>
  <si>
    <t>Tráfico de drogas grave daño a la salud</t>
  </si>
  <si>
    <t>Tráfico de drogas sin grave daño a la salud</t>
  </si>
  <si>
    <t>Tráfico de drogas cualificado</t>
  </si>
  <si>
    <t>Tráfico de sustancias para la fabricación de drogas</t>
  </si>
  <si>
    <t>Dopaje deportivo</t>
  </si>
  <si>
    <t>Contra la seguridad del tráfico - Total</t>
  </si>
  <si>
    <t>Conducción a velocidad con exceso reglamentario</t>
  </si>
  <si>
    <t>Conducción bajo la influencia de alcohol/drogas</t>
  </si>
  <si>
    <t>Conducción temeraria</t>
  </si>
  <si>
    <t>Conducción con desprecio para la vida</t>
  </si>
  <si>
    <t>Negativa a realización de pruebas alcohol/drogas</t>
  </si>
  <si>
    <t>Conducción sin licencia/permiso</t>
  </si>
  <si>
    <t>Creación de otros riesgos para la circulación</t>
  </si>
  <si>
    <t>De las falsedades - Total</t>
  </si>
  <si>
    <t>Falsificación de moneda</t>
  </si>
  <si>
    <t>Falsificación de efectos timbrados</t>
  </si>
  <si>
    <t>Falsificación documentos públicos</t>
  </si>
  <si>
    <t>Falsificación imprudente de documentos públicos</t>
  </si>
  <si>
    <t>Falsificación por particular de documento público oficial o mercantil</t>
  </si>
  <si>
    <t>Falsificación de despachos telegráficos</t>
  </si>
  <si>
    <t>Falsificación de documentos privados</t>
  </si>
  <si>
    <t>Falsificación de certificados</t>
  </si>
  <si>
    <t>Fabricación o tenencia de útiles para la falsificación</t>
  </si>
  <si>
    <t>Uso de documento falso (público o mercantil)</t>
  </si>
  <si>
    <t>Usurpación de estado civil</t>
  </si>
  <si>
    <t>Usurpación de funciones públicas</t>
  </si>
  <si>
    <t>Intrusismo</t>
  </si>
  <si>
    <t>Falsificación de tarjeta de crédito y cheques de viaje</t>
  </si>
  <si>
    <t>Contra la Administración Pública - Total</t>
  </si>
  <si>
    <t>Prevaricación administrativa</t>
  </si>
  <si>
    <t>Nombramientos ilegales</t>
  </si>
  <si>
    <t>Abandono de destino</t>
  </si>
  <si>
    <t>Omisión del funcionario deber de perseguir delitos</t>
  </si>
  <si>
    <t>Desobediencia de autoridades o funcionarios</t>
  </si>
  <si>
    <t>Denegación de auxilio por funcionario</t>
  </si>
  <si>
    <t>Infidelidad en la custodia de documentos por funcionario</t>
  </si>
  <si>
    <t>Infidelidad en la custodia de documentos por particular</t>
  </si>
  <si>
    <t>Violación de secretos por funcionario</t>
  </si>
  <si>
    <t>Violación de secretos por particular</t>
  </si>
  <si>
    <t>Cohecho</t>
  </si>
  <si>
    <t>Tráfico de influencias</t>
  </si>
  <si>
    <t>Malversación</t>
  </si>
  <si>
    <t>Fraude por autoridad o funcionario</t>
  </si>
  <si>
    <t>Exacciones ilegales</t>
  </si>
  <si>
    <t>Negociaciones prohibidas a los funcionarios</t>
  </si>
  <si>
    <t>Estafa o fraude prestación S.S. por autoridad o funcionario público</t>
  </si>
  <si>
    <t>Abuso sexual del funcionario en el ejercicio de su función</t>
  </si>
  <si>
    <t>Corrupción en las Transacciones Comerciales Internacionales</t>
  </si>
  <si>
    <t>Contra la Administración de Justicia - Total</t>
  </si>
  <si>
    <t>Prevaricación judicial</t>
  </si>
  <si>
    <t>Prevaricación judicial por imprudencia</t>
  </si>
  <si>
    <t>Negativa a juzgar injustificada</t>
  </si>
  <si>
    <t>Retardo malicioso en la Administración de Justicia</t>
  </si>
  <si>
    <t>Omisión del deber de impedir determinados delitos</t>
  </si>
  <si>
    <t>Encubrimiento</t>
  </si>
  <si>
    <t>Realización arbitraria del propio derecho</t>
  </si>
  <si>
    <t>Acusación o denuncia falsa</t>
  </si>
  <si>
    <t>Simulación de delito</t>
  </si>
  <si>
    <t>Falso testimonio</t>
  </si>
  <si>
    <t>Obstrucción a la justicia por incomparecencia</t>
  </si>
  <si>
    <t>Obstrucción a la justicia por coacciones o amenazas a partes</t>
  </si>
  <si>
    <t>Deslealtad profesional</t>
  </si>
  <si>
    <t>Deslealtad profesional por imprudencia</t>
  </si>
  <si>
    <t>Quebrantamiento condena o medida cautelar (Todos los supuestos)</t>
  </si>
  <si>
    <t>Favorecimiento de evasión</t>
  </si>
  <si>
    <t>Favorecimiento de evasión por funcionario</t>
  </si>
  <si>
    <t>Contra la Admón. de Justicia de la Corte Penal Internacional. Falso testimonio</t>
  </si>
  <si>
    <t>Contra la Admón. de Justicia de la Corte Penal Internacional. Obstrucción a la justicia</t>
  </si>
  <si>
    <t>Contra la Admón. de Justicia de la Corte Penal Internacional. Cohecho</t>
  </si>
  <si>
    <t>Contra la Constitución - Total</t>
  </si>
  <si>
    <t>Rebelión</t>
  </si>
  <si>
    <t>Contra la Corona</t>
  </si>
  <si>
    <t>Contra las Instituciones del Estado</t>
  </si>
  <si>
    <t>Usurpación de atribuciones</t>
  </si>
  <si>
    <t>Delito de Discriminación</t>
  </si>
  <si>
    <t>Reunión o manifestación ilícita</t>
  </si>
  <si>
    <t>Contra la libertad de reunión o manifestación</t>
  </si>
  <si>
    <t>Asociación ilícita</t>
  </si>
  <si>
    <t>Pertenencia a banda armada u organización terrorista</t>
  </si>
  <si>
    <t>Contra la libertad de conciencia</t>
  </si>
  <si>
    <t>Contra los sentimiento religiosos</t>
  </si>
  <si>
    <t>Contra respeto a los difuntos</t>
  </si>
  <si>
    <t>Entrega o reclamación indebida de causas criminales</t>
  </si>
  <si>
    <t>Detención ilegal por funcionario público</t>
  </si>
  <si>
    <t>Detención ilegal por funcionario público imprudente</t>
  </si>
  <si>
    <t>Rigor innecesario por funcionario público</t>
  </si>
  <si>
    <t>Contra la inviolabilidad del domicilio por funcionario público</t>
  </si>
  <si>
    <t>Contra la inviolabilidad de la correspondencia por funcionario público</t>
  </si>
  <si>
    <t>Contra la inviolabilidad de comunicaciones por funcionario público</t>
  </si>
  <si>
    <t>Contra el derecho de asistencia letrada</t>
  </si>
  <si>
    <t>Censura previa o ilegal</t>
  </si>
  <si>
    <t>Contra libertad de asociación por funcionario público</t>
  </si>
  <si>
    <t>Contra libertad de reunión por funcionario público</t>
  </si>
  <si>
    <t>Expropiación ilegal</t>
  </si>
  <si>
    <t>Contra el ejercicio de otros derechos cívicos por funcionario público</t>
  </si>
  <si>
    <t>Ultrajes a España o Comunidades Autónomas</t>
  </si>
  <si>
    <t>Contra el orden público - Total</t>
  </si>
  <si>
    <t>Sedición</t>
  </si>
  <si>
    <t>Atentado</t>
  </si>
  <si>
    <t>Resistencia o grave desobediencia a autoridad y agentes</t>
  </si>
  <si>
    <t>Maltrato o resistencia a fuerza armada</t>
  </si>
  <si>
    <t>Desórdenes públicos</t>
  </si>
  <si>
    <t>Tenencia de armas prohibidas</t>
  </si>
  <si>
    <t>Tenencia de armas sin licencia o permiso</t>
  </si>
  <si>
    <t>Depósito de armas o municiones</t>
  </si>
  <si>
    <t>Tenencia o depósito de explosivos</t>
  </si>
  <si>
    <t>Estragos o incendios terroristas</t>
  </si>
  <si>
    <t>Atentado terrorista contra las personas</t>
  </si>
  <si>
    <t>Depósito o tenencia de armas, municiones o explosivos terrorista</t>
  </si>
  <si>
    <t>Otros delitos terroristas</t>
  </si>
  <si>
    <t>Atentado contra el patrimonio terroristas</t>
  </si>
  <si>
    <t>Colaboración con terroristas</t>
  </si>
  <si>
    <t>Subversión orden constitucional o alteración de la paz pública</t>
  </si>
  <si>
    <t>Apología terrorismo</t>
  </si>
  <si>
    <t>Provocación, conspiración y proposición terrorismo</t>
  </si>
  <si>
    <t>Colaboración banda armada por funcionario público</t>
  </si>
  <si>
    <t>Grupos Criminales: Creac./Financ./Integrac.</t>
  </si>
  <si>
    <t>Org./Grupos/Terrorist.: Creac./Direc./Integrac.</t>
  </si>
  <si>
    <t>Financiación Terrorismo</t>
  </si>
  <si>
    <t>Organizaciones criminales: Creación, Dirección, Integración</t>
  </si>
  <si>
    <t>Delito de terrorismo genérico</t>
  </si>
  <si>
    <t>Desórdenes públicos (terrorismo)</t>
  </si>
  <si>
    <t>Rebelión (terrorismo)</t>
  </si>
  <si>
    <t>Sedición (Terrorismo)</t>
  </si>
  <si>
    <t>Acc. Relativas a mat. Y ele. de alto riesgo (ter)</t>
  </si>
  <si>
    <t>Capacitación para llevar a cabo delitos terr.</t>
  </si>
  <si>
    <t>De traición, contra la paz y defensa nacional - Total</t>
  </si>
  <si>
    <t>Traición</t>
  </si>
  <si>
    <t>Contra la paz e independencia del estado</t>
  </si>
  <si>
    <t>Descubrimiento y revelación de secretos relativos a la defensa nacional</t>
  </si>
  <si>
    <t>Contra la comunidad internacional - Total</t>
  </si>
  <si>
    <t>Contra el derecho de gentes</t>
  </si>
  <si>
    <t>Genocidio</t>
  </si>
  <si>
    <t>Lesa humanidad</t>
  </si>
  <si>
    <t>Contra personas en conflicto armado</t>
  </si>
  <si>
    <t>Contra bienes en conflicto armado</t>
  </si>
  <si>
    <t>Piratería</t>
  </si>
  <si>
    <t>Leyes especiales. Contrabando - Total</t>
  </si>
  <si>
    <t>Contrabando</t>
  </si>
  <si>
    <t>Exportación géneros de interés histórico-artístico (Ley 12/1995)</t>
  </si>
  <si>
    <t>Fauna y flora silvestre (Ley 12/1995)</t>
  </si>
  <si>
    <t>Obtención mediante causa falsa de despacho o autorización (Ley 12/1995)</t>
  </si>
  <si>
    <t>En buques (Ley 12/1995)</t>
  </si>
  <si>
    <t>Leyes especiales. Delitos electorales - Total</t>
  </si>
  <si>
    <t>Delitos electorales</t>
  </si>
  <si>
    <t>Leyes especiales. Navegación aérea - Total</t>
  </si>
  <si>
    <t>Delitos relativos a navegación aérea</t>
  </si>
  <si>
    <t>Faltas relativas a navegación aérea</t>
  </si>
  <si>
    <t>Delitos sin especificar - Total</t>
  </si>
  <si>
    <t>Delitos sin especificar</t>
  </si>
  <si>
    <t>De la trata de seres humanos - Total</t>
  </si>
  <si>
    <t>Trata de seres humanos</t>
  </si>
  <si>
    <t>Financiación ilegal de partidos políticos - Total</t>
  </si>
  <si>
    <t>Financiación ilegal de partidos políticos</t>
  </si>
  <si>
    <t>TOTAL</t>
  </si>
  <si>
    <t>Estadísticas DatosMenores</t>
  </si>
  <si>
    <t>INFRACCIONES</t>
  </si>
  <si>
    <t>Delitos</t>
  </si>
  <si>
    <t>Homicidio/Asesinato dolosos</t>
  </si>
  <si>
    <t>Agresión sexual</t>
  </si>
  <si>
    <t>Abuso sexual</t>
  </si>
  <si>
    <t>Robos con fuerza</t>
  </si>
  <si>
    <t>Robos con violencia o intimidación</t>
  </si>
  <si>
    <t>Hurtos</t>
  </si>
  <si>
    <t>Contra la salud pública</t>
  </si>
  <si>
    <t>Conduccción etílica/drogas</t>
  </si>
  <si>
    <t>Conducción sin permiso</t>
  </si>
  <si>
    <t>Violencia doméstica</t>
  </si>
  <si>
    <t>Violencia de género</t>
  </si>
  <si>
    <t>Delitos leves</t>
  </si>
  <si>
    <t>Patrimonio</t>
  </si>
  <si>
    <t>Personas</t>
  </si>
  <si>
    <t>Otras</t>
  </si>
  <si>
    <t>MEDIDAS</t>
  </si>
  <si>
    <t>Expedientes de ejecución</t>
  </si>
  <si>
    <t>Cerrado</t>
  </si>
  <si>
    <t>Semiabierto</t>
  </si>
  <si>
    <t>Abierto</t>
  </si>
  <si>
    <t>Terapeúticos</t>
  </si>
  <si>
    <t>Permanencia de fin de semana</t>
  </si>
  <si>
    <t>Libertad vigilada</t>
  </si>
  <si>
    <t>Prestaciones en beneficio de la comunidad</t>
  </si>
  <si>
    <t>Privación de permisos y licencias</t>
  </si>
  <si>
    <t>Amonestaciones</t>
  </si>
  <si>
    <t>Convivencia familiar/educativa</t>
  </si>
  <si>
    <t>Transformación de las medidas</t>
  </si>
  <si>
    <t>Reducciones y sustituciones (arts. 13 y 51)</t>
  </si>
  <si>
    <t>Por quebrantamiento (art. 50.2)</t>
  </si>
  <si>
    <t>Cancelaciones anticipadas</t>
  </si>
  <si>
    <t>Traslado a Centros Penitenciarios</t>
  </si>
  <si>
    <t>Conversión internamientos en cerrados (art. 51.2)</t>
  </si>
  <si>
    <t>SENTENCIAS Y SOLUCIONES EXTRAPROCESALES</t>
  </si>
  <si>
    <t>Sin conformidad</t>
  </si>
  <si>
    <t>Por conformidad</t>
  </si>
  <si>
    <t>Recursos del Fiscal</t>
  </si>
  <si>
    <t>Apelación</t>
  </si>
  <si>
    <t>Casación</t>
  </si>
  <si>
    <t>TRAMITACIÓN DE DILIGENCIAS Y EXPEDIENTES</t>
  </si>
  <si>
    <t>Archivadas por edad menor de 14 años</t>
  </si>
  <si>
    <t>Archivadas por desistimiento de incoación (art. 18)</t>
  </si>
  <si>
    <t>Archivadas por otras causas</t>
  </si>
  <si>
    <t>Pendientes a 31 de diciembre</t>
  </si>
  <si>
    <t>Expedientes de reforma</t>
  </si>
  <si>
    <t>Incoados en el año</t>
  </si>
  <si>
    <t>Soluciones extrajudiciales</t>
  </si>
  <si>
    <t>Sobreseimiento del art. 27.4</t>
  </si>
  <si>
    <t>Escrito de alegaciones art. 30</t>
  </si>
  <si>
    <t>PROTECCIÓN</t>
  </si>
  <si>
    <t>Expedientes de tutela automática incoados tras comunicación de la entidad pública</t>
  </si>
  <si>
    <t>Expedientes de guarda incoados tras comunicación de la entidad pública.</t>
  </si>
  <si>
    <t>Expedientes de protección abiertos a menores en situación de riesgo</t>
  </si>
  <si>
    <t>Procedimientos de impugnación de medidas acordadas por las entidades públicas</t>
  </si>
  <si>
    <t>A instancia del Fiscal</t>
  </si>
  <si>
    <t>A instancia de particulares</t>
  </si>
  <si>
    <t>Intervención en procesos judiciales relativos a acogimientos</t>
  </si>
  <si>
    <t>Intervención en adopciones</t>
  </si>
  <si>
    <t>Intervención en procesos en defensa de los derechos fundamentales de los menores</t>
  </si>
  <si>
    <t>Visitas de inspección a centros de protección de menores</t>
  </si>
  <si>
    <t>Procesos sobre sustracción internacional de menores</t>
  </si>
  <si>
    <t>Estadísticas DatosViolenciaDoméstica</t>
  </si>
  <si>
    <t>PROCEDIMIENTOS INCOADOS, CALIFICACIONES Y SENTENCIAS</t>
  </si>
  <si>
    <t>Juicios Rápidos</t>
  </si>
  <si>
    <t>Procedimiento Abreviado</t>
  </si>
  <si>
    <t>Sumario</t>
  </si>
  <si>
    <t>Procedimiento Ordinario</t>
  </si>
  <si>
    <t>Tribunal de Jurado (Audiencia)</t>
  </si>
  <si>
    <t>Tribunal de Jurado (Instrucción)</t>
  </si>
  <si>
    <t>Calificaciones/Sentencias</t>
  </si>
  <si>
    <t>Sentencias Condenatorias por Conformidad</t>
  </si>
  <si>
    <t>Sentencias Condenatorias</t>
  </si>
  <si>
    <t>Sentencias Absolutorias</t>
  </si>
  <si>
    <t>PARENTESCO DE LA VÍCTIMA CON EL AGRESOR</t>
  </si>
  <si>
    <t>Cónyuge</t>
  </si>
  <si>
    <t>Ex Cónyuge</t>
  </si>
  <si>
    <t>Pareja de Hecho</t>
  </si>
  <si>
    <t>Ex Pareja de Hecho</t>
  </si>
  <si>
    <t>Hijos</t>
  </si>
  <si>
    <t>Progenitores</t>
  </si>
  <si>
    <t>Nietos y otros descendientes</t>
  </si>
  <si>
    <t>Abuelos y otros ascendientes</t>
  </si>
  <si>
    <t>Persona vulnerable que conviva con el agresor</t>
  </si>
  <si>
    <t>Otros parientes</t>
  </si>
  <si>
    <t>MEDIDAS CAUTELARES</t>
  </si>
  <si>
    <t>Prisión provisional, art. 503 lecr.</t>
  </si>
  <si>
    <t>Orden de alejamiento, art. 544 bis lecr.</t>
  </si>
  <si>
    <t>Orden de protección, art. 544 ter lecr.</t>
  </si>
  <si>
    <t>Solicitadas</t>
  </si>
  <si>
    <t>Denegadas</t>
  </si>
  <si>
    <t>Adoptadas Solo Con Medidas Penales</t>
  </si>
  <si>
    <t>Adoptadas Con Medidas Civiles Y Penales</t>
  </si>
  <si>
    <t>Adoptadas Con Medidas Solo Civiles</t>
  </si>
  <si>
    <t>NATURALEZA DE LA INFRACCIÓN PENAL</t>
  </si>
  <si>
    <t>Calificadas</t>
  </si>
  <si>
    <t>Asesinato Consumado</t>
  </si>
  <si>
    <t>Asesinato Intentado</t>
  </si>
  <si>
    <t>Homicidio Consumado</t>
  </si>
  <si>
    <t>Homicidio Intentado</t>
  </si>
  <si>
    <t>Maltrato ocasional 153.1 C.P.</t>
  </si>
  <si>
    <t>Maltrato habitual 173.2 C.P.</t>
  </si>
  <si>
    <t>Acoso familiar 172 Ter C.P.</t>
  </si>
  <si>
    <t>Detención ilegal.</t>
  </si>
  <si>
    <t>Amenazas 171.4 C.P.</t>
  </si>
  <si>
    <t>Coacciones 172.2 C.P.</t>
  </si>
  <si>
    <t>Contra la Integridad Moral 173.1 C.P.</t>
  </si>
  <si>
    <t>Abusos Sexuales</t>
  </si>
  <si>
    <t>Otra Agresión Sexual</t>
  </si>
  <si>
    <t>Allanamiento de Morada</t>
  </si>
  <si>
    <t>Quebrantamiento de Medida Cautelar/Condena</t>
  </si>
  <si>
    <t>Impago de Pensiones</t>
  </si>
  <si>
    <t>Delitos Total</t>
  </si>
  <si>
    <t>Amenazas 171 C.P.</t>
  </si>
  <si>
    <t>Coacciones 172 C.P.</t>
  </si>
  <si>
    <t>Delitos leves Total</t>
  </si>
  <si>
    <t>Estadísticas DatosViolenciaGénero</t>
  </si>
  <si>
    <t>PROCEDIMIENTOS INCOADOS</t>
  </si>
  <si>
    <t>Tipo</t>
  </si>
  <si>
    <t>Diligencias Urgentes</t>
  </si>
  <si>
    <t>Diligencias Previas Juzgado de Instrucción</t>
  </si>
  <si>
    <t>Procedimiento Abreviado Juzgado de lo Penal</t>
  </si>
  <si>
    <t>Jurado Juzgado</t>
  </si>
  <si>
    <t>Jurado Audiencia</t>
  </si>
  <si>
    <t>CALIFICACIONES / SENTENCIAS</t>
  </si>
  <si>
    <t>Calificaciones formuladas</t>
  </si>
  <si>
    <t>Sentencias condenatorias</t>
  </si>
  <si>
    <t>Sentencias condenatorias por conformidad</t>
  </si>
  <si>
    <t>Sentencias absolutorias</t>
  </si>
  <si>
    <t>CIRCUNSTANCIAS MODIFICATIVAS DE LA RESPONSABILIDAD CRIMINAL</t>
  </si>
  <si>
    <t>Parentesco</t>
  </si>
  <si>
    <t>Reincidencia</t>
  </si>
  <si>
    <t>Noviazgo</t>
  </si>
  <si>
    <t>RETIRADAS DE ACUSACIÓN</t>
  </si>
  <si>
    <t>Supuestos art. 416 lecrim (dispensa)</t>
  </si>
  <si>
    <t>Retiradas de acusación</t>
  </si>
  <si>
    <t>Prisión provisional</t>
  </si>
  <si>
    <t>Orden de alejamiento, art. 544 bis lecrim.</t>
  </si>
  <si>
    <t>Orden de protección, art. 544 ter lecrim. (total resoluciones)</t>
  </si>
  <si>
    <t>Adoptadas solo con medidas penales</t>
  </si>
  <si>
    <t>Adoptadas con medidas civiles y penales</t>
  </si>
  <si>
    <t>Adoptadas con medidas civiles</t>
  </si>
  <si>
    <t>USO DE DISPOSITIVOS ELECTRÓNICOS</t>
  </si>
  <si>
    <t>Penas de alejamiento</t>
  </si>
  <si>
    <t>Medidas cautelares de alejamiento</t>
  </si>
  <si>
    <t>Resolución uso instrumento tecn. verif. aproximación</t>
  </si>
  <si>
    <t>EJECUCIÓN DE SENTENCIAS</t>
  </si>
  <si>
    <t>Penas</t>
  </si>
  <si>
    <t>Prisión</t>
  </si>
  <si>
    <t>Suspensión de la condena</t>
  </si>
  <si>
    <t>Sustitución de la pena</t>
  </si>
  <si>
    <t>Maltrato Ocasional 153.1 C.P.</t>
  </si>
  <si>
    <t>Maltrato Habitual 173.2 C.P.</t>
  </si>
  <si>
    <t>Detención Ilegal.</t>
  </si>
  <si>
    <t>Amenazas 171.4</t>
  </si>
  <si>
    <t>Coacciones 172.2</t>
  </si>
  <si>
    <t>Quebrantamiento de Medida Cautelar</t>
  </si>
  <si>
    <t>Quebrantamiento de Condena</t>
  </si>
  <si>
    <t>Delitos Leves</t>
  </si>
  <si>
    <t>Delitos Leves Total</t>
  </si>
  <si>
    <t>Estadísticas DatosSiniestralidadLaboral</t>
  </si>
  <si>
    <t>Delito de homicidio por accidente laboral</t>
  </si>
  <si>
    <t>Delito de lesiones por accidente laboral</t>
  </si>
  <si>
    <t>Delito de riesgo sin resultado lesivo (art. 316, 317 del cp)</t>
  </si>
  <si>
    <t>Muerte por accidente laboral, falta por imprudencia leve (art. 621.2 del cp)</t>
  </si>
  <si>
    <t>Lesiones en accidente laboral, falta de imprudencia grave (art. 621.1 del cp)</t>
  </si>
  <si>
    <t>Lesiones en accidente laboral, falta por imprudencia leve (art. 621.3 del cp)</t>
  </si>
  <si>
    <t>Delito leve muerte laboral por imprudencia</t>
  </si>
  <si>
    <t>Delito leve lesiones laborales por imprudencia</t>
  </si>
  <si>
    <t>DELITOS CAUSAS PENDIENTES</t>
  </si>
  <si>
    <t>Homicidio en accidente laboral</t>
  </si>
  <si>
    <t>Lesiones en accidente laboral</t>
  </si>
  <si>
    <t>Riesgo sin resultado lesivo, (arts. 316 y 317 del cp)</t>
  </si>
  <si>
    <t>DILIGENCIAS DE INVESTIGACIÓN</t>
  </si>
  <si>
    <t>Diligencias de investigación incoadas</t>
  </si>
  <si>
    <t>Diligencias de investigación archivadas</t>
  </si>
  <si>
    <t>Diligencias de investigación terminadas con denuncia o querella</t>
  </si>
  <si>
    <t>Diligencias de investigación en trámite</t>
  </si>
  <si>
    <t>CAUSAS SINIESTRALIDAD LABORAL</t>
  </si>
  <si>
    <t>Escritos de acusación ministerio fiscal</t>
  </si>
  <si>
    <t>Sentencias del juzgado de lo penal</t>
  </si>
  <si>
    <t>Sentencias audiencia provincial resolviendo recursos de apelación</t>
  </si>
  <si>
    <t>Estadísticas DatosExtranjería</t>
  </si>
  <si>
    <t>A- EXPULSIONES SUSTITUTIVAS EN EL PROCESO PENAL</t>
  </si>
  <si>
    <t>Informes favorables a la aplicación del art. 57-7 loex</t>
  </si>
  <si>
    <t>Expulsión sustitutiva de penas solicitada en calificación</t>
  </si>
  <si>
    <t>Expulsión sustitutiva de penas solicitada en sentencia</t>
  </si>
  <si>
    <t>Expulsión sustitutiva de penas solicitada en ejecutoria</t>
  </si>
  <si>
    <t>Aplicación de la da 17ª de la lo 19/203</t>
  </si>
  <si>
    <t>Internamientos en cie para expulsión conforme al art 89-6 loex</t>
  </si>
  <si>
    <t>B- EL FISCAL Y LA MEDIDA CAUTELAR DE INTERNAMIENTO</t>
  </si>
  <si>
    <t>Informes favorables internamiento cie</t>
  </si>
  <si>
    <t>Informes desfavorables internamiento cie</t>
  </si>
  <si>
    <t>Inspecciones de CIE</t>
  </si>
  <si>
    <t>C- MENAS (DETERMINACIÓN DE LA EDAD)</t>
  </si>
  <si>
    <t>Decretos determinando mayoría de edad</t>
  </si>
  <si>
    <t>Decretos determinando minoría de edad</t>
  </si>
  <si>
    <t>Decretos de archivo sin determinación</t>
  </si>
  <si>
    <t>D- MENAS (REPATRIACIONES)</t>
  </si>
  <si>
    <t>repatriaciones informadas favorablemente</t>
  </si>
  <si>
    <t>repatriaciones informadas desfavorablemente</t>
  </si>
  <si>
    <t>recursos interpuestos</t>
  </si>
  <si>
    <t>repatriaciones acordadas</t>
  </si>
  <si>
    <t>repatriaciones ejecutadas</t>
  </si>
  <si>
    <t>E- DELITOS DE TRATA DE SERES HUMANOS (ART. 177 BIS CP)</t>
  </si>
  <si>
    <t>Diligencias de investigación de fiscalía incoadas</t>
  </si>
  <si>
    <t>Denuncias o querellas interpuestas</t>
  </si>
  <si>
    <t>Procedimientos judiciales incoados</t>
  </si>
  <si>
    <t>Sentencias dictadas</t>
  </si>
  <si>
    <t>Supuestos de aplicación del art. 59 bis de la loex</t>
  </si>
  <si>
    <t>F- DELITOS CONTRA LOS DERECHOS DE LOS CIUDADANOS EXTRANJEROS (ART. 318 BIS CP)</t>
  </si>
  <si>
    <t>G- DELITOS CONTRA LOS DERECHOS DE LOS TRABAJADORES EXTRANJEROS (ART. 312-2 CP)</t>
  </si>
  <si>
    <t>H- DELITOS DE PROSTITUCIÓN COACTIVA (ART. 188 CP)</t>
  </si>
  <si>
    <t>Estadísticas DatosSeguridadVial</t>
  </si>
  <si>
    <t>Estadísticas DatosMedioAmbiente</t>
  </si>
  <si>
    <t>Presentación Denuncia Querella</t>
  </si>
  <si>
    <t>Medio ambiente</t>
  </si>
  <si>
    <t>Ordenación del territorio y urbanismo</t>
  </si>
  <si>
    <t>Patrimonio histórico</t>
  </si>
  <si>
    <t>Flora y fauna</t>
  </si>
  <si>
    <t>Malos tratos a animales domésticos</t>
  </si>
  <si>
    <t>DILIGENCIAS DE INVESTIGACION PENDIENTES AÑOS ANTERIORES</t>
  </si>
  <si>
    <t>Año memoria -1</t>
  </si>
  <si>
    <t>Año memoria -2</t>
  </si>
  <si>
    <t>Año memoria -3</t>
  </si>
  <si>
    <t>DELITOS EN PROCEDIMIENTOS JUDICIALES INCOADOS</t>
  </si>
  <si>
    <t>Diligencias Previas Juzgado Instrucción</t>
  </si>
  <si>
    <t>Procedimiento Abreviado Juzgado Penal</t>
  </si>
  <si>
    <t>DELITOS EN CALIFICACIONES</t>
  </si>
  <si>
    <t>SENTENCIAS</t>
  </si>
  <si>
    <t>Delitos asociados a sentencias</t>
  </si>
  <si>
    <t>Estadísticas DatosDelitosInf</t>
  </si>
  <si>
    <t>DELITOS INFORMÁTICOS</t>
  </si>
  <si>
    <t>Procedimientos Judiciales Incoados</t>
  </si>
  <si>
    <t>Diligencias Investigación</t>
  </si>
  <si>
    <t>Delitos contra la libertad</t>
  </si>
  <si>
    <t>Amenazas/coacciones cometidos a través de las TICs (art 169 y ss y 172 y ss)</t>
  </si>
  <si>
    <t>Acoso cometido a través de las TICs (art 172 ter)</t>
  </si>
  <si>
    <t>Delitos contra la integridad moral</t>
  </si>
  <si>
    <t>Trato degradante cometido a través de las TICs (art 173)</t>
  </si>
  <si>
    <t>Delitos contra la libertad sexual</t>
  </si>
  <si>
    <t>Delitos de pornografía infantil o personas con discapacidad cometidos a través de las TICs (art 189)</t>
  </si>
  <si>
    <t>Acoso a menores de 16 años a través de las TICs (art 183 ter)</t>
  </si>
  <si>
    <t>Cualquier otro delito contra la libertad sexual cometido a través de las TICs</t>
  </si>
  <si>
    <t>Delitos contra la intimidad</t>
  </si>
  <si>
    <t>Ataques a sistemas informáticos/interceptación transmisión datos (arts 197 bis y ter)</t>
  </si>
  <si>
    <t>Descubrimiento y revelación de secretos a través de las TICs (art 197)</t>
  </si>
  <si>
    <t>Delitos contra el honor</t>
  </si>
  <si>
    <t>Calumnias/injurias contra funcionario o autoridad cometidas a través de TICs (art215)</t>
  </si>
  <si>
    <t>Delitos contra el patrimonio</t>
  </si>
  <si>
    <t>Estafa cometida a través de las TICs (art 248 y 249)</t>
  </si>
  <si>
    <t>Descubrimiento de secretos empresariales (art 278 y ss)</t>
  </si>
  <si>
    <t>Delitos contra los servicios de radiodifusión e interactivos (art 286)</t>
  </si>
  <si>
    <t>Delitos de daños informáticos (arts 264, 264 bis y 264 ter)</t>
  </si>
  <si>
    <t>Delitos contra la propiedad intelectual en la sociedad de la información (art 270 y ss)</t>
  </si>
  <si>
    <t>Delitos de falsedad</t>
  </si>
  <si>
    <t>Falsificación a través de las TICs</t>
  </si>
  <si>
    <t>Delitos contra la constitución</t>
  </si>
  <si>
    <t>Delitos de discriminación cometidos a través de las TICs (art 510)</t>
  </si>
  <si>
    <t>Judicializadas</t>
  </si>
  <si>
    <t>Condenatorias sin conformidad acusado</t>
  </si>
  <si>
    <t>Condenatorias con conformidad acusado</t>
  </si>
  <si>
    <t>SUJETOS</t>
  </si>
  <si>
    <t>Acusados</t>
  </si>
  <si>
    <t>Condenados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</si>
  <si>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</si>
  <si>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</si>
  <si>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</si>
  <si>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</si>
  <si>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</si>
  <si>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</si>
  <si>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</si>
  <si>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</si>
  <si>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</si>
  <si>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</si>
  <si>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</si>
  <si>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</si>
  <si>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</si>
  <si>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</si>
  <si>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</si>
  <si>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</si>
  <si>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</si>
  <si>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</si>
  <si>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</si>
  <si>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</si>
  <si>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</si>
  <si>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</si>
  <si>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</si>
  <si>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</si>
  <si>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</si>
  <si>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</si>
  <si>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</si>
  <si>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</si>
  <si>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</si>
  <si>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</si>
  <si>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</si>
  <si>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</si>
  <si>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</si>
  <si>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</si>
  <si>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</si>
  <si>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</si>
  <si>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</si>
  <si>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</si>
  <si>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</si>
  <si>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</si>
  <si>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</si>
  <si>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</si>
  <si>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FAMILIA 3</t>
  </si>
  <si>
    <t>Violencia doméstica/género</t>
  </si>
  <si>
    <t>Ordenación territorio</t>
  </si>
  <si>
    <t>Incendios</t>
  </si>
  <si>
    <t>PROTECCION</t>
  </si>
  <si>
    <t>Tutela automática</t>
  </si>
  <si>
    <t>Expedientes de Guarda</t>
  </si>
  <si>
    <t>Situación de riesgo</t>
  </si>
  <si>
    <t>Intervención en acogimientos</t>
  </si>
  <si>
    <t>Defensa de los derechos fundamentales</t>
  </si>
  <si>
    <t>Visitas a Centros</t>
  </si>
  <si>
    <t>Ensayos Clínicos</t>
  </si>
  <si>
    <t>Impugnación a instacia del Fiscal</t>
  </si>
  <si>
    <t>Impugnación a instancia de particulares</t>
  </si>
  <si>
    <t>Vida e Integridad</t>
  </si>
  <si>
    <t>Integridad Moral</t>
  </si>
  <si>
    <t>Libertad Sexual</t>
  </si>
  <si>
    <t>Inviolabilidad del Domicilio</t>
  </si>
  <si>
    <t>Administración de la Justicia</t>
  </si>
  <si>
    <t>Medidas Cautelares</t>
  </si>
  <si>
    <t>Orden de alejamiento</t>
  </si>
  <si>
    <t>Orden de protección</t>
  </si>
  <si>
    <t>Medidas Cautelares.</t>
  </si>
  <si>
    <t>DATOS GENERALES - CALIFICACIONES</t>
  </si>
  <si>
    <t>DATOS GENERALES - DILIGENCIAS INVESTIGACIÓN</t>
  </si>
  <si>
    <t>DATOS GENERALES - CIVIL</t>
  </si>
  <si>
    <t>DELITOS - DILIGENCIAS PREVIAS</t>
  </si>
  <si>
    <t>DELITOS - PRISIÓN</t>
  </si>
  <si>
    <t>DELITOS - DILIGENCIAS INVESTIGACIÓN</t>
  </si>
  <si>
    <t>DELITOS - INCOAN DILIGENCIAS URGENTES</t>
  </si>
  <si>
    <t>DELITOS - CALIFICAN DILIGENCIAS URGENTES</t>
  </si>
  <si>
    <t>DELITOS - INCOAN PROCEDIMIENTOS ABREVIADOS</t>
  </si>
  <si>
    <t>DELITOS - CALIFICAN PROCEDIMIENTOS ABREVIADOS</t>
  </si>
  <si>
    <t>DELITOS - INCOAN SUMARIO</t>
  </si>
  <si>
    <t>DELITOS - CALIFICAN SUMARIO</t>
  </si>
  <si>
    <t>DELITOS - INCOAN JURADOS</t>
  </si>
  <si>
    <t>DELITOS - CALIFICAN JURADOS</t>
  </si>
  <si>
    <t>DELITOS - SENTENCIAS</t>
  </si>
  <si>
    <t>VIOLENCIA DOMÉSTICA - INCOADOS</t>
  </si>
  <si>
    <t>VIOLENCIA DOMÉSTICA - CALIFICADOS</t>
  </si>
  <si>
    <t>VIOLENCIA DOMÉSTICA - PARENTESCO</t>
  </si>
  <si>
    <t>VIOLENCIA GÉNERO - INCOADOS</t>
  </si>
  <si>
    <t>VIOLENCIA GÉNERO - CALIFICADOS</t>
  </si>
  <si>
    <t>VIOLENCIA GÉNERO - PARENTESCO</t>
  </si>
  <si>
    <t>DATOS GENERALES - DILIGENCIAS PREVIAS</t>
  </si>
  <si>
    <t>DATOS GENERALES - DILIGENCIAS DE INVESTIGACIÓN 2</t>
  </si>
  <si>
    <t>SINIESTRALIDAD LABORAL - INFRACCIONES</t>
  </si>
  <si>
    <t>SINIESTRALIDAD LABORAL - DELITOS CAUSAS PENDIENTES</t>
  </si>
  <si>
    <t>SINIESTRALIDAD LABORAL - DILIGENCIAS DE INVESTIGACION</t>
  </si>
  <si>
    <t>FISCALÍA PROVINCIAL DE …</t>
  </si>
  <si>
    <t>CIVIL</t>
  </si>
  <si>
    <t>SENTENCIAS DE LOS JUZGADOS DE LO PENAL</t>
  </si>
  <si>
    <t>SENTENCIAS DE LA AUDIENCIA PROVINCIAL</t>
  </si>
  <si>
    <t>CALIFICACIONES</t>
  </si>
  <si>
    <t>COMPARECENCIAS DE PRISIÓN</t>
  </si>
  <si>
    <t>DEMANDAS DE INCAPACIDAD</t>
  </si>
  <si>
    <t>Conformes</t>
  </si>
  <si>
    <t>Disconformes</t>
  </si>
  <si>
    <t>Por testimonio de procedimiento judicial</t>
  </si>
  <si>
    <t>Por denuncia de la Administración</t>
  </si>
  <si>
    <t>Por remisión de la Policía</t>
  </si>
  <si>
    <t>Transformadas en otros procedimientos</t>
  </si>
  <si>
    <t>Sobreseimientos</t>
  </si>
  <si>
    <t>Conformidades</t>
  </si>
  <si>
    <t>No conformidades</t>
  </si>
  <si>
    <t>Urgentes</t>
  </si>
  <si>
    <t>Abreviado Penal</t>
  </si>
  <si>
    <t>Abreviado Audiencia</t>
  </si>
  <si>
    <t>Jurado</t>
  </si>
  <si>
    <t>con el Fiscal</t>
  </si>
  <si>
    <t>por conformidad</t>
  </si>
  <si>
    <t>sin conformidad</t>
  </si>
  <si>
    <t>Petición de prisión sin fianza</t>
  </si>
  <si>
    <t>Petición de prisión con fianza</t>
  </si>
  <si>
    <t>Petición de libertad</t>
  </si>
  <si>
    <t>Pendientes</t>
  </si>
  <si>
    <t>Nacionalidad</t>
  </si>
  <si>
    <t>Presentadas por el Fiscal</t>
  </si>
  <si>
    <t>Presentadas por particulares</t>
  </si>
  <si>
    <t xml:space="preserve">  </t>
  </si>
  <si>
    <t>Matrimonios (procedimientos)</t>
  </si>
  <si>
    <t>Umbral:</t>
  </si>
  <si>
    <t>Matrimonios (disoluciones contencioso / mutuo acuerdo)</t>
  </si>
  <si>
    <t>Matrimonial</t>
  </si>
  <si>
    <t>contencioso</t>
  </si>
  <si>
    <t>mutuo acuerdo</t>
  </si>
  <si>
    <t>Matrimonios (disoluciones)</t>
  </si>
  <si>
    <t>Separaciones</t>
  </si>
  <si>
    <t>Divorcios</t>
  </si>
  <si>
    <t>Uniones de hecho</t>
  </si>
  <si>
    <t>CUESTIONES CRIMINOLÓGICAS</t>
  </si>
  <si>
    <t>Delitos más significativos por los que se incoan diligencias previas</t>
  </si>
  <si>
    <t>Delitos más significativos por los que se incoan diligencias urgentes</t>
  </si>
  <si>
    <t>Delitos más significativos por los que se califican diligencias urgentes</t>
  </si>
  <si>
    <t>Delitos más significativos por los que se incoan los procedimientos abreviados</t>
  </si>
  <si>
    <t>Delitos más significativos por los que se califican los procedimientos abreviados</t>
  </si>
  <si>
    <t>Delitos más significativos por los que se incoa procedimiento de sumario ordinario</t>
  </si>
  <si>
    <t>Delitos más significativos por los que se califica procedimiento de sumario ordinario</t>
  </si>
  <si>
    <t>Delitos más significativos por los que se incoan los jurados</t>
  </si>
  <si>
    <t>Delitos más significativos por los que se califican los jurados</t>
  </si>
  <si>
    <t>Delitos más significativos por los que se incoan diligencias de investigación</t>
  </si>
  <si>
    <t>Delitos más significativos por los que se han solicitado medidas de prisión</t>
  </si>
  <si>
    <t>Delitos más significativos por los que se dictan sentencias condenatorias</t>
  </si>
  <si>
    <t>ACTUACIÓN DEL MINISTERIO FISCAL ANTE LA JURISDICCIÓN DE MENORES</t>
  </si>
  <si>
    <t>DELITOS</t>
  </si>
  <si>
    <t>Condenatorias sin conformidad</t>
  </si>
  <si>
    <t>Condenatorias con conformidad</t>
  </si>
  <si>
    <t>Permanencias de fines de semana</t>
  </si>
  <si>
    <t>Convivencia Familiar Educativa</t>
  </si>
  <si>
    <t xml:space="preserve">Violencia doméstica </t>
  </si>
  <si>
    <t>Impugnación de medidas a instacia del Fiscal</t>
  </si>
  <si>
    <t>Impugnación de medidas a instancia de particulares</t>
  </si>
  <si>
    <t>ACTUACIÓN DE VIOLENCIA DOMÉSTICA</t>
  </si>
  <si>
    <t xml:space="preserve">PROCEDIMIENTOS </t>
  </si>
  <si>
    <t>Procedimientos incoados</t>
  </si>
  <si>
    <t>Procedimientos calificados</t>
  </si>
  <si>
    <t>Parentesco entre víctima y agresor</t>
  </si>
  <si>
    <t>JUICIOS RÁPIDOS</t>
  </si>
  <si>
    <t>CONDENATORIAS</t>
  </si>
  <si>
    <t>DE CONFORMIDAD</t>
  </si>
  <si>
    <t>PROCEDIMIENTO ABREVIADO</t>
  </si>
  <si>
    <t>PROCEDIMIENTO ORDINARIO</t>
  </si>
  <si>
    <t>JURADOS</t>
  </si>
  <si>
    <t>ACTUACIÓN DE VIOLENCIA DE GÉNERO</t>
  </si>
  <si>
    <t>JURADO JUZGADO</t>
  </si>
  <si>
    <t>JURADO AUDIENCIA</t>
  </si>
  <si>
    <t>ACTUACIÓN DE SINIESTRALIDAD LABORAL</t>
  </si>
  <si>
    <t>Infracciones</t>
  </si>
  <si>
    <t>Delitos causas pendientes</t>
  </si>
  <si>
    <t>Diligencias de investigación</t>
  </si>
  <si>
    <t>ACTUACIÓN DE SEGURIDAD VIAL</t>
  </si>
  <si>
    <t>Diligencias urgentes calificadas</t>
  </si>
  <si>
    <t>Procedimientos abreviados incoados</t>
  </si>
  <si>
    <t>Procedimientos abreviados calificados</t>
  </si>
  <si>
    <t>ACTUACIÓN DE MEDIO AMBIENTE</t>
  </si>
  <si>
    <t>Procedimientos judiciales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</si>
</sst>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&quot;    &quot;"/>
    <numFmt numFmtId="166" formatCode="#,##0&quot;  &quot;"/>
  </numFmts>
  <fonts count="38" x14ac:knownFonts="1">
    <font>
      <sz val="11"/>
      <color theme="1"/>
      <name val="Calibri"/>
    </font>
    <font>
      <b/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rgb="FF333399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sz val="8"/>
      <color theme="1"/>
      <name val="Calibri"/>
      <family val="2"/>
    </font>
    <font>
      <sz val="8"/>
      <color rgb="FF000080"/>
      <name val="Calibri"/>
      <family val="2"/>
    </font>
    <font>
      <b/>
      <sz val="8"/>
      <color theme="1"/>
      <name val="Calibri"/>
      <family val="2"/>
    </font>
    <font>
      <b/>
      <sz val="8"/>
      <color rgb="FF000080"/>
      <name val="Calibri"/>
      <family val="2"/>
    </font>
    <font>
      <sz val="11"/>
      <color theme="1"/>
      <name val="Calibri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Arial"/>
      <family val="2"/>
    </font>
    <font>
      <b/>
      <sz val="14"/>
      <name val="Times New Roman"/>
      <family val="1"/>
    </font>
    <font>
      <sz val="8"/>
      <color indexed="9"/>
      <name val="Times New Roman"/>
      <family val="1"/>
    </font>
    <font>
      <sz val="8"/>
      <name val="Times New Roman"/>
      <family val="1"/>
    </font>
    <font>
      <sz val="7"/>
      <name val="Times New Roman"/>
      <family val="1"/>
    </font>
    <font>
      <sz val="7"/>
      <color indexed="9"/>
      <name val="Times New Roman"/>
      <family val="1"/>
    </font>
    <font>
      <sz val="9"/>
      <name val="Times New Roman"/>
      <family val="1"/>
    </font>
    <font>
      <sz val="9"/>
      <color indexed="9"/>
      <name val="Times New Roman"/>
      <family val="1"/>
    </font>
    <font>
      <b/>
      <sz val="9"/>
      <name val="Times New Roman"/>
      <family val="1"/>
    </font>
    <font>
      <u/>
      <sz val="10"/>
      <name val="Times New Roman"/>
      <family val="1"/>
    </font>
    <font>
      <sz val="10"/>
      <color indexed="22"/>
      <name val="Times New Roman"/>
      <family val="1"/>
    </font>
    <font>
      <sz val="7"/>
      <color indexed="22"/>
      <name val="Times New Roman"/>
      <family val="1"/>
    </font>
    <font>
      <sz val="9"/>
      <color indexed="22"/>
      <name val="Times New Roman"/>
      <family val="1"/>
    </font>
    <font>
      <b/>
      <i/>
      <sz val="12"/>
      <name val="Arial"/>
      <family val="2"/>
    </font>
    <font>
      <sz val="8"/>
      <color indexed="81"/>
      <name val="Tahoma"/>
      <family val="2"/>
    </font>
    <font>
      <sz val="9"/>
      <color indexed="10"/>
      <name val="Times New Roman"/>
      <family val="1"/>
    </font>
    <font>
      <sz val="12"/>
      <name val="Times New Roman"/>
      <family val="1"/>
    </font>
    <font>
      <b/>
      <sz val="7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rgb="FFD5D9E2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rgb="FFF3F2EA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7"/>
        <bgColor indexed="41"/>
      </patternFill>
    </fill>
    <fill>
      <patternFill patternType="solid">
        <fgColor theme="0" tint="-0.249977111117893"/>
        <bgColor indexed="31"/>
      </patternFill>
    </fill>
  </fills>
  <borders count="49">
    <border>
      <left/>
      <right/>
      <top/>
      <bottom/>
      <diagonal/>
    </border>
    <border>
      <left style="thin">
        <color rgb="FF959595"/>
      </left>
      <right/>
      <top style="thin">
        <color rgb="FF959595"/>
      </top>
      <bottom/>
      <diagonal/>
    </border>
    <border>
      <left/>
      <right/>
      <top style="thin">
        <color rgb="FF959595"/>
      </top>
      <bottom/>
      <diagonal/>
    </border>
    <border>
      <left style="thin">
        <color rgb="FF959595"/>
      </left>
      <right style="thin">
        <color rgb="FF959595"/>
      </right>
      <top style="thin">
        <color rgb="FF959595"/>
      </top>
      <bottom/>
      <diagonal/>
    </border>
    <border>
      <left style="double">
        <color rgb="FF666666"/>
      </left>
      <right style="double">
        <color rgb="FF666666"/>
      </right>
      <top style="double">
        <color rgb="FF666666"/>
      </top>
      <bottom style="double">
        <color rgb="FF666666"/>
      </bottom>
      <diagonal/>
    </border>
    <border>
      <left style="thin">
        <color rgb="FF959595"/>
      </left>
      <right/>
      <top style="thin">
        <color rgb="FF959595"/>
      </top>
      <bottom style="thin">
        <color rgb="FF959595"/>
      </bottom>
      <diagonal/>
    </border>
    <border>
      <left style="thin">
        <color rgb="FF959595"/>
      </left>
      <right style="thin">
        <color rgb="FF959595"/>
      </right>
      <top style="thin">
        <color rgb="FF959595"/>
      </top>
      <bottom style="thin">
        <color rgb="FF959595"/>
      </bottom>
      <diagonal/>
    </border>
    <border>
      <left style="double">
        <color rgb="FF666666"/>
      </left>
      <right style="double">
        <color rgb="FF666666"/>
      </right>
      <top style="double">
        <color rgb="FF666666"/>
      </top>
      <bottom/>
      <diagonal/>
    </border>
    <border>
      <left style="double">
        <color rgb="FF666666"/>
      </left>
      <right style="double">
        <color rgb="FF666666"/>
      </right>
      <top/>
      <bottom/>
      <diagonal/>
    </border>
    <border>
      <left style="double">
        <color rgb="FF666666"/>
      </left>
      <right style="double">
        <color rgb="FF666666"/>
      </right>
      <top/>
      <bottom style="double">
        <color rgb="FF666666"/>
      </bottom>
      <diagonal/>
    </border>
    <border>
      <left style="double">
        <color rgb="FF666666"/>
      </left>
      <right/>
      <top style="double">
        <color rgb="FF666666"/>
      </top>
      <bottom style="double">
        <color rgb="FF666666"/>
      </bottom>
      <diagonal/>
    </border>
    <border>
      <left/>
      <right style="double">
        <color rgb="FF666666"/>
      </right>
      <top style="double">
        <color rgb="FF666666"/>
      </top>
      <bottom style="double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n">
        <color indexed="8"/>
      </bottom>
      <diagonal/>
    </border>
  </borders>
  <cellStyleXfs count="6">
    <xf numFmtId="0" fontId="0" fillId="0" borderId="0"/>
    <xf numFmtId="0" fontId="12" fillId="0" borderId="0"/>
    <xf numFmtId="0" fontId="11" fillId="0" borderId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33" applyNumberFormat="0" applyFill="0" applyAlignment="0" applyProtection="0"/>
  </cellStyleXfs>
  <cellXfs count="211">
    <xf numFmtId="0" fontId="0" fillId="0" borderId="0" xfId="0"/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0" fillId="2" borderId="1" xfId="0" applyFill="1" applyBorder="1" applyAlignment="1">
      <alignment horizontal="left" vertical="top" wrapText="1"/>
    </xf>
    <xf numFmtId="0" fontId="0" fillId="2" borderId="2" xfId="0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left" vertical="top" wrapText="1"/>
    </xf>
    <xf numFmtId="0" fontId="6" fillId="3" borderId="3" xfId="0" applyFont="1" applyFill="1" applyBorder="1" applyAlignment="1">
      <alignment horizontal="left" vertical="top" wrapText="1"/>
    </xf>
    <xf numFmtId="0" fontId="7" fillId="4" borderId="4" xfId="0" applyFont="1" applyFill="1" applyBorder="1" applyAlignment="1">
      <alignment horizontal="left" vertical="top" wrapText="1"/>
    </xf>
    <xf numFmtId="0" fontId="7" fillId="5" borderId="1" xfId="0" applyFont="1" applyFill="1" applyBorder="1" applyAlignment="1">
      <alignment horizontal="left" vertical="top" wrapText="1"/>
    </xf>
    <xf numFmtId="3" fontId="8" fillId="0" borderId="1" xfId="0" applyNumberFormat="1" applyFont="1" applyBorder="1" applyAlignment="1">
      <alignment horizontal="right" vertical="top" wrapText="1"/>
    </xf>
    <xf numFmtId="164" fontId="8" fillId="0" borderId="3" xfId="0" applyNumberFormat="1" applyFont="1" applyBorder="1" applyAlignment="1">
      <alignment horizontal="right" vertical="top" wrapText="1"/>
    </xf>
    <xf numFmtId="0" fontId="7" fillId="5" borderId="5" xfId="0" applyFont="1" applyFill="1" applyBorder="1" applyAlignment="1">
      <alignment horizontal="left" vertical="top" wrapText="1"/>
    </xf>
    <xf numFmtId="3" fontId="8" fillId="0" borderId="5" xfId="0" applyNumberFormat="1" applyFont="1" applyBorder="1" applyAlignment="1">
      <alignment horizontal="right" vertical="top" wrapText="1"/>
    </xf>
    <xf numFmtId="164" fontId="8" fillId="0" borderId="6" xfId="0" applyNumberFormat="1" applyFont="1" applyBorder="1" applyAlignment="1">
      <alignment horizontal="right" vertical="top" wrapText="1"/>
    </xf>
    <xf numFmtId="0" fontId="0" fillId="5" borderId="1" xfId="0" applyFill="1" applyBorder="1" applyAlignment="1">
      <alignment horizontal="left" vertical="top" wrapText="1"/>
    </xf>
    <xf numFmtId="0" fontId="0" fillId="0" borderId="1" xfId="0" applyBorder="1" applyAlignment="1">
      <alignment horizontal="right" vertical="top" wrapText="1"/>
    </xf>
    <xf numFmtId="0" fontId="0" fillId="5" borderId="5" xfId="0" applyFill="1" applyBorder="1" applyAlignment="1">
      <alignment horizontal="left" vertical="top" wrapText="1"/>
    </xf>
    <xf numFmtId="0" fontId="0" fillId="0" borderId="5" xfId="0" applyBorder="1" applyAlignment="1">
      <alignment horizontal="right" vertical="top" wrapText="1"/>
    </xf>
    <xf numFmtId="0" fontId="0" fillId="4" borderId="4" xfId="0" applyFill="1" applyBorder="1" applyAlignment="1">
      <alignment horizontal="left" vertical="top" wrapText="1"/>
    </xf>
    <xf numFmtId="3" fontId="8" fillId="0" borderId="3" xfId="0" applyNumberFormat="1" applyFont="1" applyBorder="1" applyAlignment="1">
      <alignment horizontal="right" vertical="top" wrapText="1"/>
    </xf>
    <xf numFmtId="3" fontId="10" fillId="6" borderId="1" xfId="0" applyNumberFormat="1" applyFont="1" applyFill="1" applyBorder="1" applyAlignment="1">
      <alignment horizontal="right" vertical="top" wrapText="1"/>
    </xf>
    <xf numFmtId="3" fontId="10" fillId="6" borderId="3" xfId="0" applyNumberFormat="1" applyFont="1" applyFill="1" applyBorder="1" applyAlignment="1">
      <alignment horizontal="right" vertical="top" wrapText="1"/>
    </xf>
    <xf numFmtId="3" fontId="10" fillId="6" borderId="5" xfId="0" applyNumberFormat="1" applyFont="1" applyFill="1" applyBorder="1" applyAlignment="1">
      <alignment horizontal="right" vertical="top" wrapText="1"/>
    </xf>
    <xf numFmtId="3" fontId="10" fillId="6" borderId="6" xfId="0" applyNumberFormat="1" applyFont="1" applyFill="1" applyBorder="1" applyAlignment="1">
      <alignment horizontal="right" vertical="top" wrapText="1"/>
    </xf>
    <xf numFmtId="0" fontId="9" fillId="4" borderId="12" xfId="0" applyFont="1" applyFill="1" applyBorder="1" applyAlignment="1">
      <alignment horizontal="left" vertical="top" wrapText="1"/>
    </xf>
    <xf numFmtId="3" fontId="10" fillId="4" borderId="12" xfId="0" applyNumberFormat="1" applyFont="1" applyFill="1" applyBorder="1" applyAlignment="1">
      <alignment horizontal="right" vertical="top" wrapText="1"/>
    </xf>
    <xf numFmtId="164" fontId="10" fillId="4" borderId="12" xfId="0" applyNumberFormat="1" applyFont="1" applyFill="1" applyBorder="1" applyAlignment="1">
      <alignment horizontal="right" vertical="top" wrapText="1"/>
    </xf>
    <xf numFmtId="164" fontId="8" fillId="0" borderId="1" xfId="0" applyNumberFormat="1" applyFont="1" applyBorder="1" applyAlignment="1">
      <alignment horizontal="right" vertical="top" wrapText="1"/>
    </xf>
    <xf numFmtId="0" fontId="9" fillId="4" borderId="12" xfId="0" applyFont="1" applyFill="1" applyBorder="1" applyAlignment="1">
      <alignment horizontal="right" vertical="top" wrapText="1"/>
    </xf>
    <xf numFmtId="3" fontId="8" fillId="0" borderId="6" xfId="0" applyNumberFormat="1" applyFont="1" applyBorder="1" applyAlignment="1">
      <alignment horizontal="right" vertical="top" wrapText="1"/>
    </xf>
    <xf numFmtId="0" fontId="9" fillId="4" borderId="4" xfId="0" applyFont="1" applyFill="1" applyBorder="1" applyAlignment="1">
      <alignment horizontal="left" vertical="top" wrapText="1"/>
    </xf>
    <xf numFmtId="3" fontId="10" fillId="4" borderId="4" xfId="0" applyNumberFormat="1" applyFont="1" applyFill="1" applyBorder="1" applyAlignment="1">
      <alignment horizontal="right" vertical="top" wrapText="1"/>
    </xf>
    <xf numFmtId="164" fontId="8" fillId="0" borderId="5" xfId="0" applyNumberFormat="1" applyFont="1" applyBorder="1" applyAlignment="1">
      <alignment horizontal="right" vertical="top" wrapText="1"/>
    </xf>
    <xf numFmtId="0" fontId="9" fillId="2" borderId="1" xfId="0" applyFont="1" applyFill="1" applyBorder="1" applyAlignment="1">
      <alignment horizontal="left" vertical="top" wrapText="1"/>
    </xf>
    <xf numFmtId="0" fontId="9" fillId="2" borderId="3" xfId="0" applyFont="1" applyFill="1" applyBorder="1" applyAlignment="1">
      <alignment horizontal="left" vertical="top" wrapText="1"/>
    </xf>
    <xf numFmtId="3" fontId="10" fillId="4" borderId="13" xfId="0" applyNumberFormat="1" applyFont="1" applyFill="1" applyBorder="1" applyAlignment="1">
      <alignment horizontal="right" vertical="top" wrapText="1"/>
    </xf>
    <xf numFmtId="165" fontId="13" fillId="0" borderId="0" xfId="1" applyNumberFormat="1" applyFont="1"/>
    <xf numFmtId="165" fontId="14" fillId="7" borderId="16" xfId="1" applyNumberFormat="1" applyFont="1" applyFill="1" applyBorder="1" applyAlignment="1">
      <alignment horizontal="center" vertical="center" wrapText="1"/>
    </xf>
    <xf numFmtId="165" fontId="14" fillId="7" borderId="17" xfId="1" applyNumberFormat="1" applyFont="1" applyFill="1" applyBorder="1" applyAlignment="1">
      <alignment horizontal="center" vertical="center" wrapText="1"/>
    </xf>
    <xf numFmtId="165" fontId="14" fillId="7" borderId="18" xfId="1" applyNumberFormat="1" applyFont="1" applyFill="1" applyBorder="1" applyAlignment="1">
      <alignment horizontal="center" vertical="center" wrapText="1"/>
    </xf>
    <xf numFmtId="165" fontId="12" fillId="0" borderId="0" xfId="1" applyNumberFormat="1"/>
    <xf numFmtId="1" fontId="13" fillId="8" borderId="16" xfId="1" applyNumberFormat="1" applyFont="1" applyFill="1" applyBorder="1" applyAlignment="1">
      <alignment horizontal="center" vertical="center"/>
    </xf>
    <xf numFmtId="1" fontId="13" fillId="9" borderId="17" xfId="1" applyNumberFormat="1" applyFont="1" applyFill="1" applyBorder="1" applyAlignment="1">
      <alignment horizontal="center" vertical="center"/>
    </xf>
    <xf numFmtId="1" fontId="13" fillId="8" borderId="17" xfId="1" applyNumberFormat="1" applyFont="1" applyFill="1" applyBorder="1" applyAlignment="1">
      <alignment horizontal="center" vertical="center"/>
    </xf>
    <xf numFmtId="1" fontId="13" fillId="10" borderId="17" xfId="1" applyNumberFormat="1" applyFont="1" applyFill="1" applyBorder="1" applyAlignment="1">
      <alignment horizontal="center" vertical="center"/>
    </xf>
    <xf numFmtId="1" fontId="13" fillId="8" borderId="18" xfId="1" applyNumberFormat="1" applyFont="1" applyFill="1" applyBorder="1" applyAlignment="1">
      <alignment horizontal="center" vertical="center"/>
    </xf>
    <xf numFmtId="1" fontId="13" fillId="0" borderId="0" xfId="1" applyNumberFormat="1" applyFont="1" applyAlignment="1">
      <alignment horizontal="center" vertical="center"/>
    </xf>
    <xf numFmtId="165" fontId="13" fillId="8" borderId="0" xfId="1" applyNumberFormat="1" applyFont="1" applyFill="1"/>
    <xf numFmtId="165" fontId="12" fillId="8" borderId="0" xfId="1" applyNumberFormat="1" applyFill="1"/>
    <xf numFmtId="165" fontId="14" fillId="7" borderId="19" xfId="1" applyNumberFormat="1" applyFont="1" applyFill="1" applyBorder="1" applyAlignment="1">
      <alignment horizontal="center" vertical="center" wrapText="1"/>
    </xf>
    <xf numFmtId="165" fontId="14" fillId="7" borderId="20" xfId="1" applyNumberFormat="1" applyFont="1" applyFill="1" applyBorder="1" applyAlignment="1">
      <alignment horizontal="center" vertical="center" wrapText="1"/>
    </xf>
    <xf numFmtId="165" fontId="14" fillId="7" borderId="21" xfId="1" applyNumberFormat="1" applyFont="1" applyFill="1" applyBorder="1" applyAlignment="1">
      <alignment horizontal="center" vertical="center" wrapText="1"/>
    </xf>
    <xf numFmtId="165" fontId="14" fillId="0" borderId="22" xfId="1" applyNumberFormat="1" applyFont="1" applyFill="1" applyBorder="1" applyAlignment="1">
      <alignment horizontal="center" vertical="center" wrapText="1"/>
    </xf>
    <xf numFmtId="165" fontId="12" fillId="0" borderId="24" xfId="1" applyNumberFormat="1" applyBorder="1" applyProtection="1"/>
    <xf numFmtId="165" fontId="12" fillId="0" borderId="25" xfId="1" applyNumberFormat="1" applyBorder="1" applyProtection="1"/>
    <xf numFmtId="165" fontId="12" fillId="0" borderId="20" xfId="1" applyNumberFormat="1" applyBorder="1" applyProtection="1"/>
    <xf numFmtId="165" fontId="12" fillId="0" borderId="21" xfId="1" applyNumberFormat="1" applyBorder="1" applyProtection="1"/>
    <xf numFmtId="165" fontId="12" fillId="0" borderId="27" xfId="1" applyNumberFormat="1" applyBorder="1" applyProtection="1"/>
    <xf numFmtId="165" fontId="12" fillId="0" borderId="28" xfId="1" applyNumberFormat="1" applyBorder="1" applyProtection="1"/>
    <xf numFmtId="165" fontId="12" fillId="0" borderId="29" xfId="1" applyNumberFormat="1" applyBorder="1" applyProtection="1"/>
    <xf numFmtId="165" fontId="12" fillId="0" borderId="31" xfId="1" applyNumberFormat="1" applyBorder="1" applyProtection="1"/>
    <xf numFmtId="165" fontId="13" fillId="9" borderId="0" xfId="1" applyNumberFormat="1" applyFont="1" applyFill="1"/>
    <xf numFmtId="165" fontId="12" fillId="9" borderId="0" xfId="1" applyNumberFormat="1" applyFill="1"/>
    <xf numFmtId="165" fontId="11" fillId="0" borderId="28" xfId="2" applyNumberFormat="1" applyBorder="1"/>
    <xf numFmtId="165" fontId="11" fillId="0" borderId="28" xfId="2" applyNumberFormat="1" applyFill="1" applyBorder="1"/>
    <xf numFmtId="165" fontId="13" fillId="10" borderId="0" xfId="2" applyNumberFormat="1" applyFont="1" applyFill="1"/>
    <xf numFmtId="165" fontId="11" fillId="10" borderId="0" xfId="2" applyNumberFormat="1" applyFill="1"/>
    <xf numFmtId="165" fontId="11" fillId="0" borderId="0" xfId="2" applyNumberFormat="1"/>
    <xf numFmtId="165" fontId="14" fillId="7" borderId="23" xfId="1" applyNumberFormat="1" applyFont="1" applyFill="1" applyBorder="1" applyAlignment="1">
      <alignment horizontal="center" vertical="center" wrapText="1"/>
    </xf>
    <xf numFmtId="0" fontId="12" fillId="0" borderId="0" xfId="1" applyProtection="1"/>
    <xf numFmtId="0" fontId="19" fillId="7" borderId="28" xfId="1" applyFont="1" applyFill="1" applyBorder="1" applyAlignment="1" applyProtection="1">
      <alignment horizontal="left" wrapText="1"/>
    </xf>
    <xf numFmtId="3" fontId="20" fillId="0" borderId="28" xfId="1" applyNumberFormat="1" applyFont="1" applyBorder="1" applyAlignment="1" applyProtection="1">
      <alignment wrapText="1"/>
      <protection hidden="1"/>
    </xf>
    <xf numFmtId="1" fontId="20" fillId="0" borderId="28" xfId="1" applyNumberFormat="1" applyFont="1" applyBorder="1" applyAlignment="1" applyProtection="1">
      <alignment wrapText="1"/>
      <protection hidden="1"/>
    </xf>
    <xf numFmtId="165" fontId="12" fillId="0" borderId="0" xfId="1" applyNumberFormat="1" applyProtection="1">
      <protection hidden="1"/>
    </xf>
    <xf numFmtId="165" fontId="14" fillId="7" borderId="34" xfId="1" applyNumberFormat="1" applyFont="1" applyFill="1" applyBorder="1" applyAlignment="1" applyProtection="1">
      <alignment horizontal="center" vertical="center" wrapText="1"/>
      <protection hidden="1"/>
    </xf>
    <xf numFmtId="0" fontId="12" fillId="0" borderId="0" xfId="1" applyProtection="1">
      <protection hidden="1"/>
    </xf>
    <xf numFmtId="165" fontId="14" fillId="7" borderId="32" xfId="1" applyNumberFormat="1" applyFont="1" applyFill="1" applyBorder="1" applyAlignment="1" applyProtection="1">
      <alignment horizontal="left" wrapText="1"/>
      <protection hidden="1"/>
    </xf>
    <xf numFmtId="165" fontId="12" fillId="0" borderId="28" xfId="1" applyNumberFormat="1" applyBorder="1" applyProtection="1">
      <protection hidden="1"/>
    </xf>
    <xf numFmtId="0" fontId="19" fillId="7" borderId="36" xfId="1" applyFont="1" applyFill="1" applyBorder="1" applyAlignment="1" applyProtection="1">
      <alignment horizontal="left" wrapText="1"/>
      <protection hidden="1"/>
    </xf>
    <xf numFmtId="3" fontId="20" fillId="0" borderId="37" xfId="1" applyNumberFormat="1" applyFont="1" applyBorder="1" applyAlignment="1" applyProtection="1">
      <alignment wrapText="1"/>
      <protection hidden="1"/>
    </xf>
    <xf numFmtId="0" fontId="19" fillId="7" borderId="38" xfId="1" applyFont="1" applyFill="1" applyBorder="1" applyAlignment="1" applyProtection="1">
      <alignment horizontal="left" wrapText="1"/>
      <protection hidden="1"/>
    </xf>
    <xf numFmtId="1" fontId="20" fillId="0" borderId="38" xfId="1" applyNumberFormat="1" applyFont="1" applyBorder="1" applyAlignment="1" applyProtection="1">
      <alignment wrapText="1"/>
      <protection hidden="1"/>
    </xf>
    <xf numFmtId="0" fontId="14" fillId="0" borderId="0" xfId="1" applyFont="1" applyAlignment="1">
      <alignment horizontal="center" vertical="center" wrapText="1"/>
    </xf>
    <xf numFmtId="0" fontId="12" fillId="0" borderId="0" xfId="1"/>
    <xf numFmtId="3" fontId="19" fillId="7" borderId="0" xfId="1" applyNumberFormat="1" applyFont="1" applyFill="1" applyAlignment="1">
      <alignment horizontal="center" vertical="center"/>
    </xf>
    <xf numFmtId="3" fontId="21" fillId="0" borderId="0" xfId="1" applyNumberFormat="1" applyFont="1" applyAlignment="1">
      <alignment horizontal="left" vertical="center"/>
    </xf>
    <xf numFmtId="3" fontId="19" fillId="0" borderId="0" xfId="1" applyNumberFormat="1" applyFont="1" applyAlignment="1">
      <alignment horizontal="center" vertical="center"/>
    </xf>
    <xf numFmtId="3" fontId="22" fillId="0" borderId="0" xfId="1" applyNumberFormat="1" applyFont="1" applyAlignment="1">
      <alignment horizontal="center" vertical="center"/>
    </xf>
    <xf numFmtId="3" fontId="23" fillId="0" borderId="0" xfId="1" applyNumberFormat="1" applyFont="1" applyAlignment="1">
      <alignment horizontal="center" vertical="center"/>
    </xf>
    <xf numFmtId="3" fontId="23" fillId="0" borderId="0" xfId="1" applyNumberFormat="1" applyFont="1" applyFill="1" applyAlignment="1">
      <alignment horizontal="left" vertical="center"/>
    </xf>
    <xf numFmtId="3" fontId="24" fillId="0" borderId="0" xfId="1" applyNumberFormat="1" applyFont="1" applyAlignment="1">
      <alignment horizontal="center" vertical="center"/>
    </xf>
    <xf numFmtId="3" fontId="24" fillId="0" borderId="40" xfId="1" applyNumberFormat="1" applyFont="1" applyBorder="1" applyAlignment="1">
      <alignment horizontal="center" vertical="center"/>
    </xf>
    <xf numFmtId="3" fontId="24" fillId="0" borderId="34" xfId="1" applyNumberFormat="1" applyFont="1" applyBorder="1" applyAlignment="1">
      <alignment horizontal="center" vertical="center"/>
    </xf>
    <xf numFmtId="3" fontId="24" fillId="0" borderId="41" xfId="1" applyNumberFormat="1" applyFont="1" applyBorder="1" applyAlignment="1">
      <alignment horizontal="center" vertical="center"/>
    </xf>
    <xf numFmtId="3" fontId="24" fillId="0" borderId="42" xfId="1" applyNumberFormat="1" applyFont="1" applyBorder="1" applyAlignment="1">
      <alignment horizontal="center" vertical="center"/>
    </xf>
    <xf numFmtId="3" fontId="24" fillId="0" borderId="28" xfId="1" applyNumberFormat="1" applyFont="1" applyBorder="1" applyAlignment="1">
      <alignment horizontal="center" vertical="center"/>
    </xf>
    <xf numFmtId="3" fontId="24" fillId="0" borderId="39" xfId="1" applyNumberFormat="1" applyFont="1" applyBorder="1" applyAlignment="1">
      <alignment horizontal="center" vertical="center"/>
    </xf>
    <xf numFmtId="3" fontId="24" fillId="0" borderId="32" xfId="1" applyNumberFormat="1" applyFont="1" applyBorder="1" applyAlignment="1">
      <alignment horizontal="center" vertical="center"/>
    </xf>
    <xf numFmtId="3" fontId="25" fillId="0" borderId="0" xfId="1" applyNumberFormat="1" applyFont="1" applyBorder="1" applyAlignment="1" applyProtection="1">
      <alignment horizontal="center" vertical="center"/>
      <protection hidden="1"/>
    </xf>
    <xf numFmtId="3" fontId="24" fillId="0" borderId="43" xfId="1" applyNumberFormat="1" applyFont="1" applyBorder="1" applyAlignment="1">
      <alignment horizontal="center" vertical="center"/>
    </xf>
    <xf numFmtId="3" fontId="24" fillId="0" borderId="44" xfId="1" applyNumberFormat="1" applyFont="1" applyBorder="1" applyAlignment="1">
      <alignment horizontal="center" vertical="center"/>
    </xf>
    <xf numFmtId="3" fontId="24" fillId="0" borderId="45" xfId="1" applyNumberFormat="1" applyFont="1" applyBorder="1" applyAlignment="1">
      <alignment horizontal="center" vertical="center"/>
    </xf>
    <xf numFmtId="3" fontId="26" fillId="0" borderId="0" xfId="1" applyNumberFormat="1" applyFont="1" applyAlignment="1">
      <alignment horizontal="center" vertical="center"/>
    </xf>
    <xf numFmtId="3" fontId="26" fillId="0" borderId="42" xfId="1" applyNumberFormat="1" applyFont="1" applyFill="1" applyBorder="1" applyAlignment="1">
      <alignment horizontal="center" vertical="center"/>
    </xf>
    <xf numFmtId="3" fontId="26" fillId="0" borderId="28" xfId="1" applyNumberFormat="1" applyFont="1" applyBorder="1" applyAlignment="1">
      <alignment horizontal="center" vertical="center"/>
    </xf>
    <xf numFmtId="3" fontId="26" fillId="0" borderId="42" xfId="1" applyNumberFormat="1" applyFont="1" applyBorder="1" applyAlignment="1">
      <alignment horizontal="center" vertical="center"/>
    </xf>
    <xf numFmtId="3" fontId="26" fillId="0" borderId="39" xfId="1" applyNumberFormat="1" applyFont="1" applyBorder="1" applyAlignment="1">
      <alignment horizontal="center" vertical="center"/>
    </xf>
    <xf numFmtId="3" fontId="27" fillId="0" borderId="0" xfId="1" applyNumberFormat="1" applyFont="1" applyFill="1" applyBorder="1" applyAlignment="1" applyProtection="1">
      <alignment horizontal="center" vertical="center"/>
      <protection hidden="1"/>
    </xf>
    <xf numFmtId="3" fontId="26" fillId="0" borderId="39" xfId="1" applyNumberFormat="1" applyFont="1" applyFill="1" applyBorder="1" applyAlignment="1">
      <alignment horizontal="center" vertical="center"/>
    </xf>
    <xf numFmtId="3" fontId="26" fillId="0" borderId="28" xfId="1" applyNumberFormat="1" applyFont="1" applyFill="1" applyBorder="1" applyAlignment="1">
      <alignment horizontal="center" vertical="center"/>
    </xf>
    <xf numFmtId="3" fontId="26" fillId="0" borderId="32" xfId="1" applyNumberFormat="1" applyFont="1" applyFill="1" applyBorder="1" applyAlignment="1">
      <alignment horizontal="center" vertical="center"/>
    </xf>
    <xf numFmtId="3" fontId="26" fillId="0" borderId="32" xfId="1" applyNumberFormat="1" applyFont="1" applyBorder="1" applyAlignment="1">
      <alignment horizontal="center" vertical="center"/>
    </xf>
    <xf numFmtId="3" fontId="18" fillId="0" borderId="0" xfId="1" applyNumberFormat="1" applyFont="1" applyAlignment="1">
      <alignment horizontal="center" vertical="center"/>
    </xf>
    <xf numFmtId="3" fontId="19" fillId="0" borderId="0" xfId="1" applyNumberFormat="1" applyFont="1" applyBorder="1" applyAlignment="1">
      <alignment horizontal="center" vertical="center"/>
    </xf>
    <xf numFmtId="3" fontId="24" fillId="0" borderId="0" xfId="1" applyNumberFormat="1" applyFont="1" applyBorder="1" applyAlignment="1">
      <alignment vertical="center" wrapText="1"/>
    </xf>
    <xf numFmtId="0" fontId="28" fillId="0" borderId="0" xfId="1" applyFont="1"/>
    <xf numFmtId="3" fontId="29" fillId="0" borderId="0" xfId="1" applyNumberFormat="1" applyFont="1" applyAlignment="1">
      <alignment horizontal="center" vertical="center"/>
    </xf>
    <xf numFmtId="3" fontId="19" fillId="0" borderId="0" xfId="1" applyNumberFormat="1" applyFont="1" applyFill="1" applyAlignment="1">
      <alignment horizontal="left" vertical="center"/>
    </xf>
    <xf numFmtId="3" fontId="30" fillId="0" borderId="0" xfId="1" applyNumberFormat="1" applyFont="1" applyAlignment="1">
      <alignment horizontal="center" vertical="center"/>
    </xf>
    <xf numFmtId="3" fontId="31" fillId="0" borderId="0" xfId="1" applyNumberFormat="1" applyFont="1" applyAlignment="1">
      <alignment horizontal="center" vertical="center"/>
    </xf>
    <xf numFmtId="3" fontId="32" fillId="0" borderId="0" xfId="1" applyNumberFormat="1" applyFont="1" applyAlignment="1">
      <alignment horizontal="center" vertical="center"/>
    </xf>
    <xf numFmtId="0" fontId="33" fillId="7" borderId="46" xfId="1" applyFont="1" applyFill="1" applyBorder="1" applyAlignment="1" applyProtection="1">
      <alignment horizontal="right"/>
    </xf>
    <xf numFmtId="166" fontId="13" fillId="7" borderId="47" xfId="1" applyNumberFormat="1" applyFont="1" applyFill="1" applyBorder="1" applyAlignment="1" applyProtection="1">
      <alignment horizontal="right"/>
      <protection locked="0"/>
    </xf>
    <xf numFmtId="3" fontId="31" fillId="0" borderId="0" xfId="1" applyNumberFormat="1" applyFont="1" applyBorder="1" applyAlignment="1">
      <alignment horizontal="center" vertical="center"/>
    </xf>
    <xf numFmtId="3" fontId="32" fillId="0" borderId="0" xfId="1" applyNumberFormat="1" applyFont="1" applyBorder="1" applyAlignment="1">
      <alignment horizontal="center" vertical="center"/>
    </xf>
    <xf numFmtId="0" fontId="26" fillId="7" borderId="0" xfId="1" applyFont="1" applyFill="1"/>
    <xf numFmtId="0" fontId="26" fillId="0" borderId="0" xfId="1" applyFont="1"/>
    <xf numFmtId="0" fontId="26" fillId="0" borderId="0" xfId="1" applyFont="1" applyFill="1"/>
    <xf numFmtId="0" fontId="35" fillId="0" borderId="0" xfId="1" applyFont="1" applyFill="1"/>
    <xf numFmtId="0" fontId="36" fillId="0" borderId="0" xfId="1" applyFont="1"/>
    <xf numFmtId="3" fontId="24" fillId="0" borderId="0" xfId="1" applyNumberFormat="1" applyFont="1" applyBorder="1" applyAlignment="1">
      <alignment horizontal="center" vertical="center"/>
    </xf>
    <xf numFmtId="3" fontId="24" fillId="0" borderId="32" xfId="1" applyNumberFormat="1" applyFont="1" applyBorder="1" applyAlignment="1">
      <alignment horizontal="center" vertical="center" wrapText="1"/>
    </xf>
    <xf numFmtId="3" fontId="24" fillId="0" borderId="42" xfId="1" applyNumberFormat="1" applyFont="1" applyBorder="1" applyAlignment="1">
      <alignment horizontal="center" vertical="center" wrapText="1"/>
    </xf>
    <xf numFmtId="3" fontId="24" fillId="0" borderId="28" xfId="1" applyNumberFormat="1" applyFont="1" applyBorder="1" applyAlignment="1">
      <alignment horizontal="center" vertical="center" wrapText="1"/>
    </xf>
    <xf numFmtId="3" fontId="24" fillId="0" borderId="39" xfId="1" applyNumberFormat="1" applyFont="1" applyBorder="1" applyAlignment="1">
      <alignment horizontal="center" vertical="center" wrapText="1"/>
    </xf>
    <xf numFmtId="164" fontId="19" fillId="0" borderId="0" xfId="1" applyNumberFormat="1" applyFont="1" applyAlignment="1">
      <alignment horizontal="center" vertical="center"/>
    </xf>
    <xf numFmtId="3" fontId="19" fillId="0" borderId="48" xfId="1" applyNumberFormat="1" applyFont="1" applyBorder="1" applyAlignment="1">
      <alignment horizontal="center" vertical="center"/>
    </xf>
    <xf numFmtId="3" fontId="19" fillId="0" borderId="42" xfId="1" applyNumberFormat="1" applyFont="1" applyBorder="1" applyAlignment="1">
      <alignment horizontal="center" vertical="center"/>
    </xf>
    <xf numFmtId="3" fontId="19" fillId="7" borderId="0" xfId="1" applyNumberFormat="1" applyFont="1" applyFill="1" applyAlignment="1" applyProtection="1">
      <alignment horizontal="center" vertical="center"/>
      <protection hidden="1"/>
    </xf>
    <xf numFmtId="3" fontId="21" fillId="0" borderId="0" xfId="1" applyNumberFormat="1" applyFont="1" applyAlignment="1" applyProtection="1">
      <alignment horizontal="left" vertical="center"/>
      <protection hidden="1"/>
    </xf>
    <xf numFmtId="3" fontId="19" fillId="0" borderId="0" xfId="1" applyNumberFormat="1" applyFont="1" applyAlignment="1" applyProtection="1">
      <alignment horizontal="center" vertical="center"/>
      <protection hidden="1"/>
    </xf>
    <xf numFmtId="0" fontId="26" fillId="7" borderId="0" xfId="1" applyFont="1" applyFill="1" applyProtection="1">
      <protection hidden="1"/>
    </xf>
    <xf numFmtId="0" fontId="26" fillId="0" borderId="0" xfId="1" applyFont="1" applyProtection="1">
      <protection hidden="1"/>
    </xf>
    <xf numFmtId="3" fontId="23" fillId="0" borderId="0" xfId="1" applyNumberFormat="1" applyFont="1" applyAlignment="1" applyProtection="1">
      <alignment horizontal="center" vertical="center"/>
      <protection hidden="1"/>
    </xf>
    <xf numFmtId="3" fontId="23" fillId="0" borderId="0" xfId="1" applyNumberFormat="1" applyFont="1" applyBorder="1" applyAlignment="1" applyProtection="1">
      <alignment horizontal="center" vertical="center"/>
      <protection hidden="1"/>
    </xf>
    <xf numFmtId="3" fontId="23" fillId="0" borderId="48" xfId="1" applyNumberFormat="1" applyFont="1" applyBorder="1" applyAlignment="1" applyProtection="1">
      <alignment horizontal="center" vertical="center"/>
      <protection hidden="1"/>
    </xf>
    <xf numFmtId="3" fontId="19" fillId="0" borderId="0" xfId="1" applyNumberFormat="1" applyFont="1" applyBorder="1" applyAlignment="1" applyProtection="1">
      <alignment horizontal="center" vertical="center"/>
      <protection hidden="1"/>
    </xf>
    <xf numFmtId="0" fontId="12" fillId="0" borderId="0" xfId="1" applyBorder="1" applyAlignment="1" applyProtection="1">
      <alignment horizontal="center" wrapText="1"/>
      <protection hidden="1"/>
    </xf>
    <xf numFmtId="0" fontId="28" fillId="0" borderId="0" xfId="1" applyFont="1" applyProtection="1">
      <protection hidden="1"/>
    </xf>
    <xf numFmtId="0" fontId="19" fillId="0" borderId="39" xfId="1" applyFont="1" applyFill="1" applyBorder="1" applyAlignment="1" applyProtection="1">
      <alignment horizontal="left" wrapText="1"/>
      <protection hidden="1"/>
    </xf>
    <xf numFmtId="3" fontId="20" fillId="0" borderId="42" xfId="1" applyNumberFormat="1" applyFont="1" applyBorder="1" applyAlignment="1" applyProtection="1">
      <alignment wrapText="1"/>
      <protection hidden="1"/>
    </xf>
    <xf numFmtId="1" fontId="20" fillId="0" borderId="32" xfId="1" applyNumberFormat="1" applyFont="1" applyBorder="1" applyAlignment="1" applyProtection="1">
      <alignment wrapText="1"/>
      <protection hidden="1"/>
    </xf>
    <xf numFmtId="0" fontId="20" fillId="0" borderId="0" xfId="1" applyFont="1" applyBorder="1" applyAlignment="1" applyProtection="1">
      <alignment wrapText="1"/>
      <protection hidden="1"/>
    </xf>
    <xf numFmtId="3" fontId="20" fillId="0" borderId="32" xfId="1" applyNumberFormat="1" applyFont="1" applyBorder="1" applyAlignment="1" applyProtection="1">
      <alignment wrapText="1"/>
      <protection hidden="1"/>
    </xf>
    <xf numFmtId="0" fontId="26" fillId="0" borderId="0" xfId="1" applyFont="1" applyFill="1" applyProtection="1">
      <protection hidden="1"/>
    </xf>
    <xf numFmtId="3" fontId="24" fillId="0" borderId="0" xfId="1" applyNumberFormat="1" applyFont="1" applyAlignment="1" applyProtection="1">
      <alignment horizontal="center" vertical="center"/>
      <protection hidden="1"/>
    </xf>
    <xf numFmtId="3" fontId="26" fillId="0" borderId="0" xfId="1" applyNumberFormat="1" applyFont="1" applyAlignment="1" applyProtection="1">
      <alignment horizontal="center" vertical="center"/>
      <protection hidden="1"/>
    </xf>
    <xf numFmtId="0" fontId="36" fillId="0" borderId="0" xfId="1" applyFont="1" applyProtection="1">
      <protection hidden="1"/>
    </xf>
    <xf numFmtId="0" fontId="33" fillId="7" borderId="46" xfId="1" applyFont="1" applyFill="1" applyBorder="1" applyAlignment="1" applyProtection="1">
      <alignment horizontal="right"/>
      <protection hidden="1"/>
    </xf>
    <xf numFmtId="166" fontId="13" fillId="7" borderId="47" xfId="1" applyNumberFormat="1" applyFont="1" applyFill="1" applyBorder="1" applyAlignment="1" applyProtection="1">
      <alignment horizontal="right"/>
      <protection locked="0" hidden="1"/>
    </xf>
    <xf numFmtId="3" fontId="20" fillId="0" borderId="48" xfId="1" applyNumberFormat="1" applyFont="1" applyBorder="1" applyAlignment="1" applyProtection="1">
      <alignment wrapText="1"/>
      <protection hidden="1"/>
    </xf>
    <xf numFmtId="0" fontId="26" fillId="7" borderId="0" xfId="1" applyFont="1" applyFill="1" applyProtection="1"/>
    <xf numFmtId="0" fontId="26" fillId="0" borderId="0" xfId="1" applyFont="1" applyProtection="1"/>
    <xf numFmtId="3" fontId="28" fillId="0" borderId="0" xfId="1" applyNumberFormat="1" applyFont="1" applyBorder="1" applyAlignment="1" applyProtection="1">
      <alignment vertical="center"/>
    </xf>
    <xf numFmtId="3" fontId="19" fillId="0" borderId="0" xfId="1" applyNumberFormat="1" applyFont="1" applyAlignment="1" applyProtection="1">
      <alignment horizontal="center" vertical="center"/>
    </xf>
    <xf numFmtId="3" fontId="23" fillId="0" borderId="0" xfId="1" applyNumberFormat="1" applyFont="1" applyAlignment="1" applyProtection="1">
      <alignment horizontal="center" vertical="center"/>
    </xf>
    <xf numFmtId="0" fontId="28" fillId="0" borderId="0" xfId="1" applyFont="1" applyProtection="1"/>
    <xf numFmtId="0" fontId="26" fillId="0" borderId="0" xfId="1" applyFont="1" applyFill="1" applyProtection="1"/>
    <xf numFmtId="3" fontId="24" fillId="0" borderId="0" xfId="1" applyNumberFormat="1" applyFont="1" applyAlignment="1" applyProtection="1">
      <alignment horizontal="center" vertical="center"/>
    </xf>
    <xf numFmtId="3" fontId="26" fillId="0" borderId="0" xfId="1" applyNumberFormat="1" applyFont="1" applyAlignment="1" applyProtection="1">
      <alignment horizontal="center" vertical="center"/>
    </xf>
    <xf numFmtId="0" fontId="36" fillId="0" borderId="0" xfId="1" applyFont="1" applyProtection="1"/>
    <xf numFmtId="0" fontId="1" fillId="0" borderId="0" xfId="0" applyFont="1" applyAlignment="1">
      <alignment horizontal="center" vertical="top" wrapText="1"/>
    </xf>
    <xf numFmtId="0" fontId="7" fillId="4" borderId="7" xfId="0" applyFont="1" applyFill="1" applyBorder="1" applyAlignment="1">
      <alignment horizontal="left" vertical="top" wrapText="1"/>
    </xf>
    <xf numFmtId="0" fontId="7" fillId="4" borderId="8" xfId="0" applyFont="1" applyFill="1" applyBorder="1" applyAlignment="1">
      <alignment horizontal="left" vertical="top" wrapText="1"/>
    </xf>
    <xf numFmtId="0" fontId="7" fillId="4" borderId="9" xfId="0" applyFont="1" applyFill="1" applyBorder="1" applyAlignment="1">
      <alignment horizontal="left" vertical="top" wrapText="1"/>
    </xf>
    <xf numFmtId="0" fontId="9" fillId="4" borderId="10" xfId="0" applyFont="1" applyFill="1" applyBorder="1" applyAlignment="1">
      <alignment horizontal="right" vertical="top" wrapText="1"/>
    </xf>
    <xf numFmtId="0" fontId="9" fillId="4" borderId="11" xfId="0" applyFont="1" applyFill="1" applyBorder="1" applyAlignment="1">
      <alignment horizontal="right" vertical="top" wrapText="1"/>
    </xf>
    <xf numFmtId="0" fontId="5" fillId="0" borderId="0" xfId="0" applyFont="1" applyAlignment="1">
      <alignment horizontal="left" vertical="top" wrapText="1"/>
    </xf>
    <xf numFmtId="0" fontId="0" fillId="4" borderId="7" xfId="0" applyFill="1" applyBorder="1" applyAlignment="1">
      <alignment horizontal="left" vertical="top" wrapText="1"/>
    </xf>
    <xf numFmtId="0" fontId="0" fillId="4" borderId="8" xfId="0" applyFill="1" applyBorder="1" applyAlignment="1">
      <alignment horizontal="left" vertical="top" wrapText="1"/>
    </xf>
    <xf numFmtId="0" fontId="0" fillId="4" borderId="9" xfId="0" applyFill="1" applyBorder="1" applyAlignment="1">
      <alignment horizontal="left" vertical="top" wrapText="1"/>
    </xf>
    <xf numFmtId="0" fontId="9" fillId="4" borderId="10" xfId="0" applyFont="1" applyFill="1" applyBorder="1" applyAlignment="1">
      <alignment horizontal="left" vertical="top" wrapText="1"/>
    </xf>
    <xf numFmtId="0" fontId="9" fillId="4" borderId="11" xfId="0" applyFont="1" applyFill="1" applyBorder="1" applyAlignment="1">
      <alignment horizontal="left" vertical="top" wrapText="1"/>
    </xf>
    <xf numFmtId="0" fontId="9" fillId="4" borderId="14" xfId="0" applyFont="1" applyFill="1" applyBorder="1" applyAlignment="1">
      <alignment horizontal="left" vertical="top" wrapText="1"/>
    </xf>
    <xf numFmtId="0" fontId="9" fillId="4" borderId="15" xfId="0" applyFont="1" applyFill="1" applyBorder="1" applyAlignment="1">
      <alignment horizontal="left" vertical="top" wrapText="1"/>
    </xf>
    <xf numFmtId="3" fontId="24" fillId="0" borderId="0" xfId="1" applyNumberFormat="1" applyFont="1" applyBorder="1" applyAlignment="1">
      <alignment horizontal="center" vertical="center"/>
    </xf>
    <xf numFmtId="3" fontId="24" fillId="0" borderId="39" xfId="1" applyNumberFormat="1" applyFont="1" applyBorder="1" applyAlignment="1">
      <alignment horizontal="center" vertical="center" wrapText="1"/>
    </xf>
    <xf numFmtId="3" fontId="24" fillId="0" borderId="28" xfId="1" applyNumberFormat="1" applyFont="1" applyBorder="1" applyAlignment="1">
      <alignment horizontal="center" vertical="center" wrapText="1"/>
    </xf>
    <xf numFmtId="3" fontId="24" fillId="0" borderId="32" xfId="1" applyNumberFormat="1" applyFont="1" applyBorder="1" applyAlignment="1">
      <alignment horizontal="center" vertical="center" wrapText="1"/>
    </xf>
    <xf numFmtId="3" fontId="21" fillId="0" borderId="0" xfId="1" applyNumberFormat="1" applyFont="1" applyBorder="1" applyAlignment="1">
      <alignment horizontal="center" vertical="center"/>
    </xf>
    <xf numFmtId="3" fontId="23" fillId="0" borderId="0" xfId="1" applyNumberFormat="1" applyFont="1" applyBorder="1" applyAlignment="1">
      <alignment horizontal="center" vertical="center"/>
    </xf>
    <xf numFmtId="3" fontId="24" fillId="0" borderId="39" xfId="1" applyNumberFormat="1" applyFont="1" applyBorder="1" applyAlignment="1">
      <alignment horizontal="center" vertical="center"/>
    </xf>
    <xf numFmtId="3" fontId="24" fillId="0" borderId="28" xfId="1" applyNumberFormat="1" applyFont="1" applyBorder="1" applyAlignment="1">
      <alignment horizontal="center" vertical="center"/>
    </xf>
    <xf numFmtId="3" fontId="24" fillId="0" borderId="32" xfId="1" applyNumberFormat="1" applyFont="1" applyBorder="1" applyAlignment="1">
      <alignment horizontal="center" vertical="center"/>
    </xf>
    <xf numFmtId="3" fontId="37" fillId="0" borderId="39" xfId="1" applyNumberFormat="1" applyFont="1" applyBorder="1" applyAlignment="1">
      <alignment horizontal="center" vertical="center"/>
    </xf>
    <xf numFmtId="3" fontId="28" fillId="0" borderId="0" xfId="1" applyNumberFormat="1" applyFont="1" applyBorder="1" applyAlignment="1">
      <alignment horizontal="left" vertical="center"/>
    </xf>
    <xf numFmtId="3" fontId="28" fillId="0" borderId="0" xfId="1" applyNumberFormat="1" applyFont="1" applyBorder="1" applyAlignment="1" applyProtection="1">
      <alignment horizontal="left" vertical="center"/>
      <protection hidden="1"/>
    </xf>
    <xf numFmtId="0" fontId="18" fillId="0" borderId="42" xfId="1" applyFont="1" applyBorder="1" applyAlignment="1" applyProtection="1">
      <alignment horizontal="center" wrapText="1"/>
      <protection hidden="1"/>
    </xf>
    <xf numFmtId="3" fontId="28" fillId="0" borderId="0" xfId="1" applyNumberFormat="1" applyFont="1" applyBorder="1" applyAlignment="1" applyProtection="1">
      <alignment horizontal="left" vertical="center"/>
    </xf>
    <xf numFmtId="0" fontId="18" fillId="0" borderId="35" xfId="1" applyFont="1" applyBorder="1" applyAlignment="1" applyProtection="1">
      <alignment horizontal="left" wrapText="1"/>
      <protection hidden="1"/>
    </xf>
    <xf numFmtId="0" fontId="18" fillId="0" borderId="28" xfId="1" applyFont="1" applyBorder="1" applyAlignment="1" applyProtection="1">
      <alignment horizontal="center" wrapText="1"/>
    </xf>
    <xf numFmtId="165" fontId="14" fillId="7" borderId="32" xfId="2" applyNumberFormat="1" applyFont="1" applyFill="1" applyBorder="1" applyAlignment="1">
      <alignment horizontal="left" wrapText="1"/>
    </xf>
    <xf numFmtId="165" fontId="14" fillId="7" borderId="28" xfId="2" applyNumberFormat="1" applyFont="1" applyFill="1" applyBorder="1" applyAlignment="1">
      <alignment horizontal="left" wrapText="1"/>
    </xf>
    <xf numFmtId="165" fontId="14" fillId="7" borderId="26" xfId="1" applyNumberFormat="1" applyFont="1" applyFill="1" applyBorder="1" applyAlignment="1">
      <alignment horizontal="left" wrapText="1"/>
    </xf>
    <xf numFmtId="165" fontId="14" fillId="7" borderId="30" xfId="1" applyNumberFormat="1" applyFont="1" applyFill="1" applyBorder="1" applyAlignment="1">
      <alignment horizontal="left" wrapText="1"/>
    </xf>
    <xf numFmtId="165" fontId="14" fillId="11" borderId="26" xfId="1" applyNumberFormat="1" applyFont="1" applyFill="1" applyBorder="1" applyAlignment="1">
      <alignment horizontal="left" wrapText="1"/>
    </xf>
    <xf numFmtId="165" fontId="14" fillId="7" borderId="23" xfId="1" applyNumberFormat="1" applyFont="1" applyFill="1" applyBorder="1" applyAlignment="1">
      <alignment horizontal="left" wrapText="1"/>
    </xf>
  </cellXfs>
  <cellStyles count="6">
    <cellStyle name="Hipervínculo_avila" xfId="3"/>
    <cellStyle name="Normal" xfId="0" builtinId="0"/>
    <cellStyle name="Normal 2" xfId="1"/>
    <cellStyle name="Normal 3" xfId="2"/>
    <cellStyle name="Título 1 1" xfId="4"/>
    <cellStyle name="Título 1 1 1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3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3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3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3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3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3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4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6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7.xml"/></Relationships>
</file>

<file path=xl/charts/_rels/chart4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9.xml"/></Relationships>
</file>

<file path=xl/charts/_rels/chart4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0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370450442249632"/>
          <c:y val="0.20424304669426202"/>
          <c:w val="0.70370624893753231"/>
          <c:h val="0.38071065989847713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multiLvlStrRef>
              <c:f>InformeDatosGrales!$Z$5:$AA$6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InformeDatosGrales!$Z$7:$AA$7</c:f>
              <c:numCache>
                <c:formatCode>#,##0</c:formatCode>
                <c:ptCount val="2"/>
                <c:pt idx="0">
                  <c:v>2346</c:v>
                </c:pt>
                <c:pt idx="1">
                  <c:v>1030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26301450396735093"/>
          <c:y val="0.58104841637878257"/>
          <c:w val="0.79193368531245734"/>
          <c:h val="0.7826367059848742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766686374100849"/>
          <c:y val="0.26785576295348873"/>
          <c:w val="0.51422374417026828"/>
          <c:h val="0.61842105263157898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multiLvlStrRef>
              <c:f>InformeDatosGrales!$BK$51:$BL$52</c:f>
              <c:multiLvlStrCache>
                <c:ptCount val="2"/>
                <c:lvl>
                  <c:pt idx="0">
                    <c:v>contencioso</c:v>
                  </c:pt>
                  <c:pt idx="1">
                    <c:v>mutuo acuerdo</c:v>
                  </c:pt>
                </c:lvl>
                <c:lvl>
                  <c:pt idx="0">
                    <c:v>Matrimonial</c:v>
                  </c:pt>
                  <c:pt idx="1">
                    <c:v>Matrimonial</c:v>
                  </c:pt>
                </c:lvl>
              </c:multiLvlStrCache>
            </c:multiLvlStrRef>
          </c:cat>
          <c:val>
            <c:numRef>
              <c:f>InformeDatosGrales!$BK$53:$BL$53</c:f>
              <c:numCache>
                <c:formatCode>#,##0</c:formatCode>
                <c:ptCount val="2"/>
                <c:pt idx="0">
                  <c:v>1468</c:v>
                </c:pt>
                <c:pt idx="1">
                  <c:v>930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66270502449992386"/>
          <c:y val="0.38580345604007621"/>
          <c:w val="0.94940362616788943"/>
          <c:h val="0.781757197862957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489232574597119"/>
          <c:y val="0.2424750522935902"/>
          <c:w val="0.52078830260648445"/>
          <c:h val="0.625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Lbls>
            <c:numFmt formatCode="0.00%" sourceLinked="0"/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InformeDatosGrales!$BK$65:$BM$65</c:f>
              <c:strCache>
                <c:ptCount val="3"/>
                <c:pt idx="0">
                  <c:v>Separaciones</c:v>
                </c:pt>
                <c:pt idx="1">
                  <c:v>Divorcios</c:v>
                </c:pt>
                <c:pt idx="2">
                  <c:v>Uniones de hecho</c:v>
                </c:pt>
              </c:strCache>
            </c:strRef>
          </c:cat>
          <c:val>
            <c:numRef>
              <c:f>InformeDatosGrales!$BK$66:$BM$66</c:f>
              <c:numCache>
                <c:formatCode>#,##0</c:formatCode>
                <c:ptCount val="3"/>
                <c:pt idx="0">
                  <c:v>524</c:v>
                </c:pt>
                <c:pt idx="1">
                  <c:v>1041</c:v>
                </c:pt>
                <c:pt idx="2">
                  <c:v>833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68830453360565425"/>
          <c:y val="0.22505096126943522"/>
          <c:w val="0.88114334470989764"/>
          <c:h val="0.8206669597772359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46728450979"/>
          <c:y val="0.17028695724058113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multiLvlStrRef>
              <c:f>InformeDatosGrales!$AB$5:$AC$6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InformeDatosGrales!$AB$7:$AC$7</c:f>
              <c:numCache>
                <c:formatCode>#,##0</c:formatCode>
                <c:ptCount val="2"/>
                <c:pt idx="0">
                  <c:v>1822</c:v>
                </c:pt>
                <c:pt idx="1">
                  <c:v>357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22714638546287907"/>
          <c:y val="0.57876134085601505"/>
          <c:w val="0.85253602149288854"/>
          <c:h val="0.77955597577861824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2662885751615849"/>
          <c:y val="0.27460243940095724"/>
          <c:w val="0.60906515580736542"/>
          <c:h val="0.40566037735849059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InformeDatosGrales!$CL$6:$CM$6</c:f>
              <c:strCache>
                <c:ptCount val="2"/>
                <c:pt idx="0">
                  <c:v>Incoaciones</c:v>
                </c:pt>
                <c:pt idx="1">
                  <c:v>Celebrados con intervención del M.F.</c:v>
                </c:pt>
              </c:strCache>
            </c:strRef>
          </c:cat>
          <c:val>
            <c:numRef>
              <c:f>InformeDatosGrales!$CL$7:$CM$7</c:f>
              <c:numCache>
                <c:formatCode>#,##0</c:formatCode>
                <c:ptCount val="2"/>
                <c:pt idx="0">
                  <c:v>7085</c:v>
                </c:pt>
                <c:pt idx="1">
                  <c:v>3933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419022512053837"/>
          <c:y val="0.75369769955226196"/>
          <c:w val="0.77755963323967769"/>
          <c:h val="8.8238188976377918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Aux!$V$2:$V$6</c:f>
              <c:strCache>
                <c:ptCount val="5"/>
                <c:pt idx="0">
                  <c:v>Juicio delito leve</c:v>
                </c:pt>
                <c:pt idx="1">
                  <c:v>En Procedimiento Abreviado</c:v>
                </c:pt>
                <c:pt idx="2">
                  <c:v>En Sumario</c:v>
                </c:pt>
                <c:pt idx="3">
                  <c:v>En Tribunal Jurado</c:v>
                </c:pt>
                <c:pt idx="4">
                  <c:v>En Diligencias Urgentes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1063</c:v>
              </c:pt>
              <c:pt idx="1">
                <c:v>3468</c:v>
              </c:pt>
              <c:pt idx="2">
                <c:v>83</c:v>
              </c:pt>
              <c:pt idx="3">
                <c:v>3</c:v>
              </c:pt>
              <c:pt idx="4">
                <c:v>111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Aux!$A$2:$A$6</c:f>
              <c:strCache>
                <c:ptCount val="5"/>
                <c:pt idx="0">
                  <c:v>Urgentes</c:v>
                </c:pt>
                <c:pt idx="1">
                  <c:v>Abreviado Penal</c:v>
                </c:pt>
                <c:pt idx="2">
                  <c:v>Abreviado Audiencia</c:v>
                </c:pt>
                <c:pt idx="3">
                  <c:v>Sumario</c:v>
                </c:pt>
                <c:pt idx="4">
                  <c:v>Jurado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2522</c:v>
              </c:pt>
              <c:pt idx="1">
                <c:v>2825</c:v>
              </c:pt>
              <c:pt idx="2">
                <c:v>63</c:v>
              </c:pt>
              <c:pt idx="3">
                <c:v>28</c:v>
              </c:pt>
              <c:pt idx="4">
                <c:v>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Aux!$B$2:$B$7</c:f>
              <c:strCache>
                <c:ptCount val="6"/>
                <c:pt idx="0">
                  <c:v>Por testimonio de procedimiento judicial</c:v>
                </c:pt>
                <c:pt idx="1">
                  <c:v>Por denuncia de la Administración</c:v>
                </c:pt>
                <c:pt idx="2">
                  <c:v>Por remisión de la Policía</c:v>
                </c:pt>
                <c:pt idx="3">
                  <c:v>De oficio</c:v>
                </c:pt>
                <c:pt idx="4">
                  <c:v>Denuncia de particulares</c:v>
                </c:pt>
                <c:pt idx="5">
                  <c:v>Otros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16</c:v>
              </c:pt>
              <c:pt idx="1">
                <c:v>122</c:v>
              </c:pt>
              <c:pt idx="2">
                <c:v>7</c:v>
              </c:pt>
              <c:pt idx="3">
                <c:v>17</c:v>
              </c:pt>
              <c:pt idx="4">
                <c:v>105</c:v>
              </c:pt>
              <c:pt idx="5">
                <c:v>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Aux!$W$2:$W$4</c:f>
              <c:strCache>
                <c:ptCount val="3"/>
                <c:pt idx="0">
                  <c:v>Remitidas al Juzgado</c:v>
                </c:pt>
                <c:pt idx="1">
                  <c:v>Archivadas</c:v>
                </c:pt>
                <c:pt idx="2">
                  <c:v>Pendientes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70</c:v>
              </c:pt>
              <c:pt idx="1">
                <c:v>199</c:v>
              </c:pt>
              <c:pt idx="2">
                <c:v>46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Aux!$C$2:$C$11</c:f>
              <c:strCache>
                <c:ptCount val="10"/>
                <c:pt idx="0">
                  <c:v>Matrimonio</c:v>
                </c:pt>
                <c:pt idx="1">
                  <c:v>Filiación</c:v>
                </c:pt>
                <c:pt idx="2">
                  <c:v>Menores</c:v>
                </c:pt>
                <c:pt idx="3">
                  <c:v>Derechos fundamentales</c:v>
                </c:pt>
                <c:pt idx="4">
                  <c:v>Sucesiones</c:v>
                </c:pt>
                <c:pt idx="5">
                  <c:v>Otros jurisdicción voluntaria</c:v>
                </c:pt>
                <c:pt idx="6">
                  <c:v>Ejecución</c:v>
                </c:pt>
                <c:pt idx="7">
                  <c:v>Competencia y jurisdicción</c:v>
                </c:pt>
                <c:pt idx="8">
                  <c:v>Mercantil</c:v>
                </c:pt>
                <c:pt idx="9">
                  <c:v>Discapaces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3458</c:v>
              </c:pt>
              <c:pt idx="1">
                <c:v>36</c:v>
              </c:pt>
              <c:pt idx="2">
                <c:v>461</c:v>
              </c:pt>
              <c:pt idx="3">
                <c:v>7</c:v>
              </c:pt>
              <c:pt idx="4">
                <c:v>207</c:v>
              </c:pt>
              <c:pt idx="5">
                <c:v>313</c:v>
              </c:pt>
              <c:pt idx="6">
                <c:v>50</c:v>
              </c:pt>
              <c:pt idx="7">
                <c:v>500</c:v>
              </c:pt>
              <c:pt idx="8">
                <c:v>259</c:v>
              </c:pt>
              <c:pt idx="9">
                <c:v>1710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Aux!$AI$2:$AI$12</c:f>
              <c:strCache>
                <c:ptCount val="11"/>
                <c:pt idx="0">
                  <c:v>Separación contencioso</c:v>
                </c:pt>
                <c:pt idx="1">
                  <c:v>Separación mutuo acuerdo</c:v>
                </c:pt>
                <c:pt idx="2">
                  <c:v>Divorcio contencioso</c:v>
                </c:pt>
                <c:pt idx="3">
                  <c:v>Divorcio mutuo acuerdo</c:v>
                </c:pt>
                <c:pt idx="4">
                  <c:v>Unión de hecho contencioso</c:v>
                </c:pt>
                <c:pt idx="5">
                  <c:v>Unión de hecho mutuo acuerdo</c:v>
                </c:pt>
                <c:pt idx="6">
                  <c:v>Medidas provisionales previas/coetáneas</c:v>
                </c:pt>
                <c:pt idx="7">
                  <c:v>Incidente modificación medidas contencioso</c:v>
                </c:pt>
                <c:pt idx="8">
                  <c:v>Incidente modificación medidas mutuo acuerdo</c:v>
                </c:pt>
                <c:pt idx="9">
                  <c:v>Ejecución forzosa medidas</c:v>
                </c:pt>
                <c:pt idx="10">
                  <c:v>Otros</c:v>
                </c:pt>
              </c:strCache>
            </c:strRef>
          </c:cat>
          <c:val>
            <c:numLit>
              <c:formatCode>General</c:formatCode>
              <c:ptCount val="11"/>
              <c:pt idx="0">
                <c:v>344</c:v>
              </c:pt>
              <c:pt idx="1">
                <c:v>180</c:v>
              </c:pt>
              <c:pt idx="2">
                <c:v>574</c:v>
              </c:pt>
              <c:pt idx="3">
                <c:v>467</c:v>
              </c:pt>
              <c:pt idx="4">
                <c:v>550</c:v>
              </c:pt>
              <c:pt idx="5">
                <c:v>283</c:v>
              </c:pt>
              <c:pt idx="6">
                <c:v>276</c:v>
              </c:pt>
              <c:pt idx="7">
                <c:v>571</c:v>
              </c:pt>
              <c:pt idx="8">
                <c:v>92</c:v>
              </c:pt>
              <c:pt idx="9">
                <c:v>93</c:v>
              </c:pt>
              <c:pt idx="10">
                <c:v>28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78153466111"/>
          <c:y val="0.16372527745055487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multiLvlStrRef>
              <c:f>InformeDatosGrales!$AJ$5:$AK$6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InformeDatosGrales!$AJ$7:$AK$7</c:f>
              <c:numCache>
                <c:formatCode>#,##0</c:formatCode>
                <c:ptCount val="2"/>
                <c:pt idx="0">
                  <c:v>7</c:v>
                </c:pt>
                <c:pt idx="1">
                  <c:v>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22941948432916473"/>
          <c:y val="0.57876134085601505"/>
          <c:w val="0.85297012505789715"/>
          <c:h val="0.77955597577861824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Aux!$D$2:$D$17</c:f>
              <c:strCache>
                <c:ptCount val="16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Honor</c:v>
                </c:pt>
                <c:pt idx="5">
                  <c:v>Relaciones familiares</c:v>
                </c:pt>
                <c:pt idx="6">
                  <c:v>Patrimonio</c:v>
                </c:pt>
                <c:pt idx="7">
                  <c:v>Seguridad colectiva</c:v>
                </c:pt>
                <c:pt idx="8">
                  <c:v>Drogas</c:v>
                </c:pt>
                <c:pt idx="9">
                  <c:v>Seguridad Vial </c:v>
                </c:pt>
                <c:pt idx="10">
                  <c:v>Falsedades</c:v>
                </c:pt>
                <c:pt idx="11">
                  <c:v>Administración Pública</c:v>
                </c:pt>
                <c:pt idx="12">
                  <c:v>Administración Justicia</c:v>
                </c:pt>
                <c:pt idx="13">
                  <c:v>Orden público</c:v>
                </c:pt>
                <c:pt idx="14">
                  <c:v>S / E</c:v>
                </c:pt>
                <c:pt idx="15">
                  <c:v>Otros</c:v>
                </c:pt>
              </c:strCache>
            </c:strRef>
          </c:cat>
          <c:val>
            <c:numLit>
              <c:formatCode>General</c:formatCode>
              <c:ptCount val="16"/>
              <c:pt idx="0">
                <c:v>21853</c:v>
              </c:pt>
              <c:pt idx="1">
                <c:v>1691</c:v>
              </c:pt>
              <c:pt idx="2">
                <c:v>1080</c:v>
              </c:pt>
              <c:pt idx="3">
                <c:v>264</c:v>
              </c:pt>
              <c:pt idx="4">
                <c:v>179</c:v>
              </c:pt>
              <c:pt idx="5">
                <c:v>736</c:v>
              </c:pt>
              <c:pt idx="6">
                <c:v>7136</c:v>
              </c:pt>
              <c:pt idx="7">
                <c:v>119</c:v>
              </c:pt>
              <c:pt idx="8">
                <c:v>497</c:v>
              </c:pt>
              <c:pt idx="9">
                <c:v>313</c:v>
              </c:pt>
              <c:pt idx="10">
                <c:v>172</c:v>
              </c:pt>
              <c:pt idx="11">
                <c:v>103</c:v>
              </c:pt>
              <c:pt idx="12">
                <c:v>838</c:v>
              </c:pt>
              <c:pt idx="13">
                <c:v>139</c:v>
              </c:pt>
              <c:pt idx="14">
                <c:v>8289</c:v>
              </c:pt>
              <c:pt idx="15">
                <c:v>299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Aux!$G$2:$G$10</c:f>
              <c:strCache>
                <c:ptCount val="9"/>
                <c:pt idx="0">
                  <c:v>Lesiones 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Patrimonio</c:v>
                </c:pt>
                <c:pt idx="4">
                  <c:v>Seguridad Vial </c:v>
                </c:pt>
                <c:pt idx="5">
                  <c:v>Administración Justicia</c:v>
                </c:pt>
                <c:pt idx="6">
                  <c:v>Orden público</c:v>
                </c:pt>
                <c:pt idx="7">
                  <c:v>S / E</c:v>
                </c:pt>
                <c:pt idx="8">
                  <c:v>Otros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107</c:v>
              </c:pt>
              <c:pt idx="1">
                <c:v>1130</c:v>
              </c:pt>
              <c:pt idx="2">
                <c:v>151</c:v>
              </c:pt>
              <c:pt idx="3">
                <c:v>276</c:v>
              </c:pt>
              <c:pt idx="4">
                <c:v>1221</c:v>
              </c:pt>
              <c:pt idx="5">
                <c:v>329</c:v>
              </c:pt>
              <c:pt idx="6">
                <c:v>127</c:v>
              </c:pt>
              <c:pt idx="7">
                <c:v>69</c:v>
              </c:pt>
              <c:pt idx="8">
                <c:v>142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Aux!$H$2:$H$13</c:f>
              <c:strCache>
                <c:ptCount val="12"/>
                <c:pt idx="0">
                  <c:v>Lesiones 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Honor</c:v>
                </c:pt>
                <c:pt idx="4">
                  <c:v>Patrimonio</c:v>
                </c:pt>
                <c:pt idx="5">
                  <c:v>Seguridad colectiva</c:v>
                </c:pt>
                <c:pt idx="6">
                  <c:v>Drogas</c:v>
                </c:pt>
                <c:pt idx="7">
                  <c:v>Seguridad Vial </c:v>
                </c:pt>
                <c:pt idx="8">
                  <c:v>Administración Pública</c:v>
                </c:pt>
                <c:pt idx="9">
                  <c:v>Administración Justicia</c:v>
                </c:pt>
                <c:pt idx="10">
                  <c:v>Orden público</c:v>
                </c:pt>
                <c:pt idx="11">
                  <c:v>Otros</c:v>
                </c:pt>
              </c:strCache>
            </c:strRef>
          </c:cat>
          <c:val>
            <c:numLit>
              <c:formatCode>General</c:formatCode>
              <c:ptCount val="12"/>
              <c:pt idx="0">
                <c:v>100</c:v>
              </c:pt>
              <c:pt idx="1">
                <c:v>662</c:v>
              </c:pt>
              <c:pt idx="2">
                <c:v>141</c:v>
              </c:pt>
              <c:pt idx="3">
                <c:v>31</c:v>
              </c:pt>
              <c:pt idx="4">
                <c:v>219</c:v>
              </c:pt>
              <c:pt idx="5">
                <c:v>13</c:v>
              </c:pt>
              <c:pt idx="6">
                <c:v>338</c:v>
              </c:pt>
              <c:pt idx="7">
                <c:v>1116</c:v>
              </c:pt>
              <c:pt idx="8">
                <c:v>11</c:v>
              </c:pt>
              <c:pt idx="9">
                <c:v>285</c:v>
              </c:pt>
              <c:pt idx="10">
                <c:v>97</c:v>
              </c:pt>
              <c:pt idx="11">
                <c:v>18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Aux!$I$2:$I$13</c:f>
              <c:strCache>
                <c:ptCount val="12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Drogas</c:v>
                </c:pt>
                <c:pt idx="7">
                  <c:v>Seguridad Vial </c:v>
                </c:pt>
                <c:pt idx="8">
                  <c:v>Falsedades</c:v>
                </c:pt>
                <c:pt idx="9">
                  <c:v>Administración Justicia</c:v>
                </c:pt>
                <c:pt idx="10">
                  <c:v>Orden público</c:v>
                </c:pt>
                <c:pt idx="11">
                  <c:v>Otros</c:v>
                </c:pt>
              </c:strCache>
            </c:strRef>
          </c:cat>
          <c:val>
            <c:numLit>
              <c:formatCode>General</c:formatCode>
              <c:ptCount val="12"/>
              <c:pt idx="0">
                <c:v>345</c:v>
              </c:pt>
              <c:pt idx="1">
                <c:v>248</c:v>
              </c:pt>
              <c:pt idx="2">
                <c:v>87</c:v>
              </c:pt>
              <c:pt idx="3">
                <c:v>53</c:v>
              </c:pt>
              <c:pt idx="4">
                <c:v>448</c:v>
              </c:pt>
              <c:pt idx="5">
                <c:v>1367</c:v>
              </c:pt>
              <c:pt idx="6">
                <c:v>315</c:v>
              </c:pt>
              <c:pt idx="7">
                <c:v>231</c:v>
              </c:pt>
              <c:pt idx="8">
                <c:v>52</c:v>
              </c:pt>
              <c:pt idx="9">
                <c:v>287</c:v>
              </c:pt>
              <c:pt idx="10">
                <c:v>101</c:v>
              </c:pt>
              <c:pt idx="11">
                <c:v>163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Aux!$J$2:$J$12</c:f>
              <c:strCache>
                <c:ptCount val="11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Relaciones familiares</c:v>
                </c:pt>
                <c:pt idx="4">
                  <c:v>Patrimonio</c:v>
                </c:pt>
                <c:pt idx="5">
                  <c:v>Drogas</c:v>
                </c:pt>
                <c:pt idx="6">
                  <c:v>Seguridad Vial </c:v>
                </c:pt>
                <c:pt idx="7">
                  <c:v>Falsedades</c:v>
                </c:pt>
                <c:pt idx="8">
                  <c:v>Administración Justicia</c:v>
                </c:pt>
                <c:pt idx="9">
                  <c:v>Orden público</c:v>
                </c:pt>
                <c:pt idx="10">
                  <c:v>Otros</c:v>
                </c:pt>
              </c:strCache>
            </c:strRef>
          </c:cat>
          <c:val>
            <c:numLit>
              <c:formatCode>General</c:formatCode>
              <c:ptCount val="11"/>
              <c:pt idx="0">
                <c:v>277</c:v>
              </c:pt>
              <c:pt idx="1">
                <c:v>78</c:v>
              </c:pt>
              <c:pt idx="2">
                <c:v>84</c:v>
              </c:pt>
              <c:pt idx="3">
                <c:v>273</c:v>
              </c:pt>
              <c:pt idx="4">
                <c:v>936</c:v>
              </c:pt>
              <c:pt idx="5">
                <c:v>302</c:v>
              </c:pt>
              <c:pt idx="6">
                <c:v>228</c:v>
              </c:pt>
              <c:pt idx="7">
                <c:v>70</c:v>
              </c:pt>
              <c:pt idx="8">
                <c:v>240</c:v>
              </c:pt>
              <c:pt idx="9">
                <c:v>101</c:v>
              </c:pt>
              <c:pt idx="10">
                <c:v>110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Aux!$K$2:$K$8</c:f>
              <c:strCache>
                <c:ptCount val="7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 sexual</c:v>
                </c:pt>
                <c:pt idx="3">
                  <c:v>Patrimonio</c:v>
                </c:pt>
                <c:pt idx="4">
                  <c:v>Drogas</c:v>
                </c:pt>
                <c:pt idx="5">
                  <c:v>Orden público</c:v>
                </c:pt>
                <c:pt idx="6">
                  <c:v>S / E</c:v>
                </c:pt>
              </c:strCache>
            </c:strRef>
          </c:cat>
          <c:val>
            <c:numLit>
              <c:formatCode>General</c:formatCode>
              <c:ptCount val="7"/>
              <c:pt idx="0">
                <c:v>13</c:v>
              </c:pt>
              <c:pt idx="1">
                <c:v>2</c:v>
              </c:pt>
              <c:pt idx="2">
                <c:v>20</c:v>
              </c:pt>
              <c:pt idx="3">
                <c:v>1</c:v>
              </c:pt>
              <c:pt idx="4">
                <c:v>1</c:v>
              </c:pt>
              <c:pt idx="5">
                <c:v>2</c:v>
              </c:pt>
              <c:pt idx="6">
                <c:v>68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Aux!$L$2:$L$8</c:f>
              <c:strCache>
                <c:ptCount val="7"/>
                <c:pt idx="0">
                  <c:v>Vida /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Patrimonio</c:v>
                </c:pt>
                <c:pt idx="4">
                  <c:v>Ordenación territorio / patrimonio histórico / medio ambiente</c:v>
                </c:pt>
                <c:pt idx="5">
                  <c:v>Seguridad colectiva</c:v>
                </c:pt>
                <c:pt idx="6">
                  <c:v>Orden público</c:v>
                </c:pt>
              </c:strCache>
            </c:strRef>
          </c:cat>
          <c:val>
            <c:numLit>
              <c:formatCode>General</c:formatCode>
              <c:ptCount val="7"/>
              <c:pt idx="0">
                <c:v>11</c:v>
              </c:pt>
              <c:pt idx="1">
                <c:v>1</c:v>
              </c:pt>
              <c:pt idx="2">
                <c:v>11</c:v>
              </c:pt>
              <c:pt idx="3">
                <c:v>1</c:v>
              </c:pt>
              <c:pt idx="4">
                <c:v>1</c:v>
              </c:pt>
              <c:pt idx="5">
                <c:v>1</c:v>
              </c:pt>
              <c:pt idx="6">
                <c:v>3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Aux!$M$2:$M$4</c:f>
              <c:strCache>
                <c:ptCount val="3"/>
                <c:pt idx="0">
                  <c:v>Vida / integridad</c:v>
                </c:pt>
                <c:pt idx="1">
                  <c:v>Integridad moral</c:v>
                </c:pt>
                <c:pt idx="2">
                  <c:v>Administración Pública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3</c:v>
              </c:pt>
              <c:pt idx="1">
                <c:v>1</c:v>
              </c:pt>
              <c:pt idx="2">
                <c:v>3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Aux!$N$2</c:f>
              <c:strCache>
                <c:ptCount val="1"/>
                <c:pt idx="0">
                  <c:v>Administración Pública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Aux!$F$2:$F$14</c:f>
              <c:strCache>
                <c:ptCount val="13"/>
                <c:pt idx="0">
                  <c:v>Vida / integridad</c:v>
                </c:pt>
                <c:pt idx="1">
                  <c:v>Violencia doméstica/género</c:v>
                </c:pt>
                <c:pt idx="2">
                  <c:v>Libertad</c:v>
                </c:pt>
                <c:pt idx="3">
                  <c:v>Patrimonio</c:v>
                </c:pt>
                <c:pt idx="4">
                  <c:v>Ordenación territorio</c:v>
                </c:pt>
                <c:pt idx="5">
                  <c:v>Patrimonio histórico</c:v>
                </c:pt>
                <c:pt idx="6">
                  <c:v>Medio ambiente</c:v>
                </c:pt>
                <c:pt idx="7">
                  <c:v>Drogas</c:v>
                </c:pt>
                <c:pt idx="8">
                  <c:v>Seguridad Vial </c:v>
                </c:pt>
                <c:pt idx="9">
                  <c:v>Falsedades</c:v>
                </c:pt>
                <c:pt idx="10">
                  <c:v>Administración Pública</c:v>
                </c:pt>
                <c:pt idx="11">
                  <c:v>Orden público</c:v>
                </c:pt>
                <c:pt idx="12">
                  <c:v>Otros</c:v>
                </c:pt>
              </c:strCache>
            </c:strRef>
          </c:cat>
          <c:val>
            <c:numLit>
              <c:formatCode>General</c:formatCode>
              <c:ptCount val="13"/>
              <c:pt idx="0">
                <c:v>39</c:v>
              </c:pt>
              <c:pt idx="1">
                <c:v>18</c:v>
              </c:pt>
              <c:pt idx="2">
                <c:v>11</c:v>
              </c:pt>
              <c:pt idx="3">
                <c:v>36</c:v>
              </c:pt>
              <c:pt idx="4">
                <c:v>31</c:v>
              </c:pt>
              <c:pt idx="5">
                <c:v>11</c:v>
              </c:pt>
              <c:pt idx="6">
                <c:v>21</c:v>
              </c:pt>
              <c:pt idx="7">
                <c:v>34</c:v>
              </c:pt>
              <c:pt idx="8">
                <c:v>11</c:v>
              </c:pt>
              <c:pt idx="9">
                <c:v>17</c:v>
              </c:pt>
              <c:pt idx="10">
                <c:v>36</c:v>
              </c:pt>
              <c:pt idx="11">
                <c:v>12</c:v>
              </c:pt>
              <c:pt idx="12">
                <c:v>31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07584529874942"/>
          <c:y val="0.2129864870406824"/>
          <c:w val="0.67803281114173153"/>
          <c:h val="0.35678479503178745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multiLvlStrRef>
              <c:f>InformeDatosGrales!$AH$5:$AI$6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InformeDatosGrales!$AH$7:$AI$7</c:f>
              <c:numCache>
                <c:formatCode>#,##0</c:formatCode>
                <c:ptCount val="2"/>
                <c:pt idx="0">
                  <c:v>114</c:v>
                </c:pt>
                <c:pt idx="1">
                  <c:v>35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24706731511502239"/>
          <c:y val="0.58465387139107616"/>
          <c:w val="0.78532075034738313"/>
          <c:h val="0.78387877296587938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Aux!$E$2:$E$11</c:f>
              <c:strCache>
                <c:ptCount val="10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Patrimonio</c:v>
                </c:pt>
                <c:pt idx="5">
                  <c:v>Seguridad colectiva</c:v>
                </c:pt>
                <c:pt idx="6">
                  <c:v>Drogas</c:v>
                </c:pt>
                <c:pt idx="7">
                  <c:v>Administración Justicia</c:v>
                </c:pt>
                <c:pt idx="8">
                  <c:v>Orden público</c:v>
                </c:pt>
                <c:pt idx="9">
                  <c:v>S / E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14</c:v>
              </c:pt>
              <c:pt idx="1">
                <c:v>6</c:v>
              </c:pt>
              <c:pt idx="2">
                <c:v>1</c:v>
              </c:pt>
              <c:pt idx="3">
                <c:v>2</c:v>
              </c:pt>
              <c:pt idx="4">
                <c:v>78</c:v>
              </c:pt>
              <c:pt idx="5">
                <c:v>2</c:v>
              </c:pt>
              <c:pt idx="6">
                <c:v>32</c:v>
              </c:pt>
              <c:pt idx="7">
                <c:v>3</c:v>
              </c:pt>
              <c:pt idx="8">
                <c:v>4</c:v>
              </c:pt>
              <c:pt idx="9">
                <c:v>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Aux!$O$2:$O$13</c:f>
              <c:strCache>
                <c:ptCount val="12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Drogas</c:v>
                </c:pt>
                <c:pt idx="7">
                  <c:v>Seguridad Vial </c:v>
                </c:pt>
                <c:pt idx="8">
                  <c:v>Falsedades</c:v>
                </c:pt>
                <c:pt idx="9">
                  <c:v>Administración Justicia</c:v>
                </c:pt>
                <c:pt idx="10">
                  <c:v>Orden público</c:v>
                </c:pt>
                <c:pt idx="11">
                  <c:v>Otros</c:v>
                </c:pt>
              </c:strCache>
            </c:strRef>
          </c:cat>
          <c:val>
            <c:numLit>
              <c:formatCode>General</c:formatCode>
              <c:ptCount val="12"/>
              <c:pt idx="0">
                <c:v>468</c:v>
              </c:pt>
              <c:pt idx="1">
                <c:v>403</c:v>
              </c:pt>
              <c:pt idx="2">
                <c:v>256</c:v>
              </c:pt>
              <c:pt idx="3">
                <c:v>51</c:v>
              </c:pt>
              <c:pt idx="4">
                <c:v>198</c:v>
              </c:pt>
              <c:pt idx="5">
                <c:v>1092</c:v>
              </c:pt>
              <c:pt idx="6">
                <c:v>300</c:v>
              </c:pt>
              <c:pt idx="7">
                <c:v>1541</c:v>
              </c:pt>
              <c:pt idx="8">
                <c:v>87</c:v>
              </c:pt>
              <c:pt idx="9">
                <c:v>467</c:v>
              </c:pt>
              <c:pt idx="10">
                <c:v>232</c:v>
              </c:pt>
              <c:pt idx="11">
                <c:v>127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847036818639051"/>
          <c:y val="0.31168831168831168"/>
          <c:w val="0.76776161138578858"/>
          <c:h val="0.36363636363636365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Lbls>
            <c:dLbl>
              <c:idx val="0"/>
              <c:delete val="1"/>
            </c:dLbl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InformeDatosMenores!$L$6:$N$7</c:f>
              <c:strCache>
                <c:ptCount val="3"/>
                <c:pt idx="0">
                  <c:v>Absolutorias</c:v>
                </c:pt>
                <c:pt idx="1">
                  <c:v>Condenatorias sin conformidad</c:v>
                </c:pt>
                <c:pt idx="2">
                  <c:v>Condenatorias con conformidad</c:v>
                </c:pt>
              </c:strCache>
            </c:strRef>
          </c:cat>
          <c:val>
            <c:numRef>
              <c:f>InformeDatosMenores!$L$8:$N$8</c:f>
              <c:numCache>
                <c:formatCode>#,##0</c:formatCode>
                <c:ptCount val="3"/>
                <c:pt idx="0">
                  <c:v>50</c:v>
                </c:pt>
                <c:pt idx="1">
                  <c:v>20</c:v>
                </c:pt>
                <c:pt idx="2">
                  <c:v>447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2.9788350924219581E-2"/>
          <c:y val="0.71281566305517285"/>
          <c:w val="0.90428603339476177"/>
          <c:h val="0.1331633806870746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Medidas</a:t>
            </a:r>
          </a:p>
        </c:rich>
      </c:tx>
      <c:layout>
        <c:manualLayout>
          <c:xMode val="edge"/>
          <c:yMode val="edge"/>
          <c:x val="0.46237858406903681"/>
          <c:y val="0.13475215598050244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339740913067687"/>
          <c:y val="0.34296137982752156"/>
          <c:w val="0.43434343434343431"/>
          <c:h val="0.50253355830521185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Pt>
            <c:idx val="7"/>
            <c:bubble3D val="0"/>
          </c:dPt>
          <c:dPt>
            <c:idx val="8"/>
            <c:bubble3D val="0"/>
          </c:dPt>
          <c:dLbls>
            <c:dLbl>
              <c:idx val="1"/>
              <c:delete val="1"/>
            </c:dLbl>
            <c:dLbl>
              <c:idx val="4"/>
              <c:delete val="1"/>
            </c:dLbl>
            <c:dLbl>
              <c:idx val="6"/>
              <c:delete val="1"/>
            </c:dLbl>
            <c:numFmt formatCode="0%" sourceLinked="0"/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InformeDatosMenores!$S$7:$AA$7</c:f>
              <c:strCache>
                <c:ptCount val="9"/>
                <c:pt idx="0">
                  <c:v>Expedientes de ejecución</c:v>
                </c:pt>
                <c:pt idx="1">
                  <c:v>Internamientos</c:v>
                </c:pt>
                <c:pt idx="2">
                  <c:v>Permanencias de fines de semana</c:v>
                </c:pt>
                <c:pt idx="3">
                  <c:v>Libertad vigilada</c:v>
                </c:pt>
                <c:pt idx="4">
                  <c:v>Prestaciones en beneficio de la comunidad</c:v>
                </c:pt>
                <c:pt idx="5">
                  <c:v>Privación de permisos y licencias</c:v>
                </c:pt>
                <c:pt idx="6">
                  <c:v>Convivencia Familiar Educativa</c:v>
                </c:pt>
                <c:pt idx="7">
                  <c:v>Amonestaciones</c:v>
                </c:pt>
                <c:pt idx="8">
                  <c:v>Otras</c:v>
                </c:pt>
              </c:strCache>
            </c:strRef>
          </c:cat>
          <c:val>
            <c:numRef>
              <c:f>InformeDatosMenores!$S$8:$AA$8</c:f>
              <c:numCache>
                <c:formatCode>#,##0</c:formatCode>
                <c:ptCount val="9"/>
                <c:pt idx="0">
                  <c:v>437</c:v>
                </c:pt>
                <c:pt idx="1">
                  <c:v>155</c:v>
                </c:pt>
                <c:pt idx="2">
                  <c:v>10</c:v>
                </c:pt>
                <c:pt idx="3">
                  <c:v>397</c:v>
                </c:pt>
                <c:pt idx="4">
                  <c:v>123</c:v>
                </c:pt>
                <c:pt idx="5">
                  <c:v>1</c:v>
                </c:pt>
                <c:pt idx="6">
                  <c:v>23</c:v>
                </c:pt>
                <c:pt idx="7">
                  <c:v>2</c:v>
                </c:pt>
                <c:pt idx="8">
                  <c:v>73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1"/>
        <c:delete val="1"/>
      </c:legendEntry>
      <c:legendEntry>
        <c:idx val="4"/>
        <c:delete val="1"/>
      </c:legendEntry>
      <c:legendEntry>
        <c:idx val="6"/>
        <c:delete val="1"/>
      </c:legendEntry>
      <c:layout>
        <c:manualLayout>
          <c:xMode val="edge"/>
          <c:yMode val="edge"/>
          <c:x val="0.57388128330549582"/>
          <c:y val="0.2933490813648294"/>
          <c:w val="0.24432576254672711"/>
          <c:h val="0.6495429321334833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795922626967853"/>
          <c:y val="0.1897775010027232"/>
          <c:w val="0.76020408163265307"/>
          <c:h val="0.39403973509933776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InformeDatosMenores!$D$9:$H$9</c:f>
              <c:strCache>
                <c:ptCount val="5"/>
                <c:pt idx="0">
                  <c:v>Incoados en el año</c:v>
                </c:pt>
                <c:pt idx="1">
                  <c:v>Soluciones extrajudiciales</c:v>
                </c:pt>
                <c:pt idx="2">
                  <c:v>Sobreseimiento del art. 27.4</c:v>
                </c:pt>
                <c:pt idx="3">
                  <c:v>Escrito de alegaciones art. 30</c:v>
                </c:pt>
                <c:pt idx="4">
                  <c:v>Pendientes a 31 de diciembre</c:v>
                </c:pt>
              </c:strCache>
            </c:strRef>
          </c:cat>
          <c:val>
            <c:numRef>
              <c:f>InformeDatosMenores!$D$10:$H$10</c:f>
              <c:numCache>
                <c:formatCode>#,##0</c:formatCode>
                <c:ptCount val="5"/>
                <c:pt idx="0">
                  <c:v>711</c:v>
                </c:pt>
                <c:pt idx="1">
                  <c:v>77</c:v>
                </c:pt>
                <c:pt idx="2">
                  <c:v>11</c:v>
                </c:pt>
                <c:pt idx="3">
                  <c:v>536</c:v>
                </c:pt>
                <c:pt idx="4">
                  <c:v>101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6.75965206138497E-2"/>
          <c:y val="0.67026415598854427"/>
          <c:w val="0.79127674895508837"/>
          <c:h val="0.1983981057327619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094186778481957"/>
          <c:y val="8.3314540932980061E-2"/>
          <c:w val="0.62890704969666755"/>
          <c:h val="0.56637331297621962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Pt>
            <c:idx val="7"/>
            <c:bubble3D val="0"/>
          </c:dPt>
          <c:dPt>
            <c:idx val="8"/>
            <c:bubble3D val="0"/>
          </c:dPt>
          <c:dPt>
            <c:idx val="9"/>
            <c:bubble3D val="0"/>
          </c:dPt>
          <c:dPt>
            <c:idx val="10"/>
            <c:bubble3D val="0"/>
          </c:dPt>
          <c:dPt>
            <c:idx val="11"/>
            <c:bubble3D val="0"/>
          </c:dPt>
          <c:dPt>
            <c:idx val="12"/>
            <c:bubble3D val="0"/>
          </c:dPt>
          <c:dPt>
            <c:idx val="13"/>
            <c:bubble3D val="0"/>
          </c:dPt>
          <c:dPt>
            <c:idx val="14"/>
            <c:bubble3D val="0"/>
          </c:dPt>
          <c:dLbls>
            <c:numFmt formatCode="0.0%" sourceLinked="0"/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DatosMenores!$B$5:$B$19</c:f>
              <c:strCache>
                <c:ptCount val="15"/>
                <c:pt idx="0">
                  <c:v>Homicidio/Asesinato dolosos</c:v>
                </c:pt>
                <c:pt idx="1">
                  <c:v>Lesiones</c:v>
                </c:pt>
                <c:pt idx="2">
                  <c:v>Agresión sexual</c:v>
                </c:pt>
                <c:pt idx="3">
                  <c:v>Abuso sexual</c:v>
                </c:pt>
                <c:pt idx="4">
                  <c:v>Robos con fuerza</c:v>
                </c:pt>
                <c:pt idx="5">
                  <c:v>Robos con violencia o intimidación</c:v>
                </c:pt>
                <c:pt idx="6">
                  <c:v>Hurtos</c:v>
                </c:pt>
                <c:pt idx="7">
                  <c:v>Daños</c:v>
                </c:pt>
                <c:pt idx="8">
                  <c:v>Contra la salud pública</c:v>
                </c:pt>
                <c:pt idx="9">
                  <c:v>Conduccción etílica/drogas</c:v>
                </c:pt>
                <c:pt idx="10">
                  <c:v>Conducción temeraria</c:v>
                </c:pt>
                <c:pt idx="11">
                  <c:v>Conducción sin permiso</c:v>
                </c:pt>
                <c:pt idx="12">
                  <c:v>Violencia doméstica</c:v>
                </c:pt>
                <c:pt idx="13">
                  <c:v>Violencia de género</c:v>
                </c:pt>
                <c:pt idx="14">
                  <c:v>Otros</c:v>
                </c:pt>
              </c:strCache>
            </c:strRef>
          </c:cat>
          <c:val>
            <c:numRef>
              <c:f>DatosMenores!$C$5:$C$19</c:f>
              <c:numCache>
                <c:formatCode>#,##0</c:formatCode>
                <c:ptCount val="15"/>
                <c:pt idx="0">
                  <c:v>1</c:v>
                </c:pt>
                <c:pt idx="1">
                  <c:v>390</c:v>
                </c:pt>
                <c:pt idx="2">
                  <c:v>26</c:v>
                </c:pt>
                <c:pt idx="3">
                  <c:v>7</c:v>
                </c:pt>
                <c:pt idx="4">
                  <c:v>83</c:v>
                </c:pt>
                <c:pt idx="5">
                  <c:v>73</c:v>
                </c:pt>
                <c:pt idx="6">
                  <c:v>190</c:v>
                </c:pt>
                <c:pt idx="7">
                  <c:v>94</c:v>
                </c:pt>
                <c:pt idx="8">
                  <c:v>6</c:v>
                </c:pt>
                <c:pt idx="9">
                  <c:v>2</c:v>
                </c:pt>
                <c:pt idx="10">
                  <c:v>5</c:v>
                </c:pt>
                <c:pt idx="11">
                  <c:v>56</c:v>
                </c:pt>
                <c:pt idx="12">
                  <c:v>72</c:v>
                </c:pt>
                <c:pt idx="13">
                  <c:v>6</c:v>
                </c:pt>
                <c:pt idx="14">
                  <c:v>76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2651664482399783"/>
          <c:y val="8.6780601288475298E-2"/>
          <c:w val="0.81282564451910178"/>
          <c:h val="0.52247191011235961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Pt>
            <c:idx val="7"/>
            <c:bubble3D val="0"/>
          </c:dPt>
          <c:dPt>
            <c:idx val="8"/>
            <c:bubble3D val="0"/>
          </c:dPt>
          <c:dPt>
            <c:idx val="9"/>
            <c:bubble3D val="0"/>
          </c:dPt>
          <c:dPt>
            <c:idx val="10"/>
            <c:bubble3D val="0"/>
          </c:dPt>
          <c:dLbls>
            <c:numFmt formatCode="0.0%" sourceLinked="0"/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TablasMenoresAux!$B$4:$B$14</c:f>
              <c:strCache>
                <c:ptCount val="11"/>
                <c:pt idx="0">
                  <c:v>Tutela automática</c:v>
                </c:pt>
                <c:pt idx="1">
                  <c:v>Expedientes de Guarda</c:v>
                </c:pt>
                <c:pt idx="2">
                  <c:v>Situación de riesgo</c:v>
                </c:pt>
                <c:pt idx="3">
                  <c:v>Intervención en acogimientos</c:v>
                </c:pt>
                <c:pt idx="4">
                  <c:v>Intervención en adopciones</c:v>
                </c:pt>
                <c:pt idx="5">
                  <c:v>Defensa de los derechos fundamentales</c:v>
                </c:pt>
                <c:pt idx="6">
                  <c:v>Sustracción internacional de menores</c:v>
                </c:pt>
                <c:pt idx="7">
                  <c:v>Visitas a Centros</c:v>
                </c:pt>
                <c:pt idx="8">
                  <c:v>Ensayos Clínicos</c:v>
                </c:pt>
                <c:pt idx="9">
                  <c:v>Impugnación a instacia del Fiscal</c:v>
                </c:pt>
                <c:pt idx="10">
                  <c:v>Impugnación a instancia de particulares</c:v>
                </c:pt>
              </c:strCache>
            </c:strRef>
          </c:cat>
          <c:val>
            <c:numRef>
              <c:f>TablasMenoresAux!$C$4:$C$14</c:f>
              <c:numCache>
                <c:formatCode>0</c:formatCode>
                <c:ptCount val="11"/>
                <c:pt idx="0" formatCode="#,##0">
                  <c:v>246</c:v>
                </c:pt>
                <c:pt idx="1">
                  <c:v>5</c:v>
                </c:pt>
                <c:pt idx="2">
                  <c:v>1260</c:v>
                </c:pt>
                <c:pt idx="3">
                  <c:v>2</c:v>
                </c:pt>
                <c:pt idx="4">
                  <c:v>29</c:v>
                </c:pt>
                <c:pt idx="5">
                  <c:v>0</c:v>
                </c:pt>
                <c:pt idx="6">
                  <c:v>1</c:v>
                </c:pt>
                <c:pt idx="7">
                  <c:v>26</c:v>
                </c:pt>
                <c:pt idx="8">
                  <c:v>0</c:v>
                </c:pt>
                <c:pt idx="9">
                  <c:v>0</c:v>
                </c:pt>
                <c:pt idx="10">
                  <c:v>93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7766513128546679"/>
          <c:y val="0.18585044243474871"/>
          <c:w val="0.72081307603936495"/>
          <c:h val="0.3737704918032787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InformeDatosMenores!$D$7:$H$7</c:f>
              <c:strCache>
                <c:ptCount val="5"/>
                <c:pt idx="0">
                  <c:v>Incoadas en el año</c:v>
                </c:pt>
                <c:pt idx="1">
                  <c:v>Archivadas por edad menor de 14 años</c:v>
                </c:pt>
                <c:pt idx="2">
                  <c:v>Archivadas por desistimiento de incoación (art. 18)</c:v>
                </c:pt>
                <c:pt idx="3">
                  <c:v>Archivadas por otras causas</c:v>
                </c:pt>
                <c:pt idx="4">
                  <c:v>Pendientes a 31 de diciembre</c:v>
                </c:pt>
              </c:strCache>
            </c:strRef>
          </c:cat>
          <c:val>
            <c:numRef>
              <c:f>InformeDatosMenores!$D$8:$H$8</c:f>
              <c:numCache>
                <c:formatCode>#,##0</c:formatCode>
                <c:ptCount val="5"/>
                <c:pt idx="0">
                  <c:v>1494</c:v>
                </c:pt>
                <c:pt idx="1">
                  <c:v>115</c:v>
                </c:pt>
                <c:pt idx="2">
                  <c:v>165</c:v>
                </c:pt>
                <c:pt idx="3">
                  <c:v>488</c:v>
                </c:pt>
                <c:pt idx="4">
                  <c:v>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415512537217432"/>
          <c:y val="0.58622569393679913"/>
          <c:w val="0.64824209226811069"/>
          <c:h val="0.3262703899413104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Internamientos</a:t>
            </a:r>
          </a:p>
        </c:rich>
      </c:tx>
      <c:layout>
        <c:manualLayout>
          <c:xMode val="edge"/>
          <c:yMode val="edge"/>
          <c:x val="0.35662704990823518"/>
          <c:y val="0.14022172601559132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177905393404772E-2"/>
          <c:y val="0.57395816194617455"/>
          <c:w val="0.5221987054249797"/>
          <c:h val="0.30954127002781362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DatosMenores!$B$25:$B$28</c:f>
              <c:strCache>
                <c:ptCount val="4"/>
                <c:pt idx="0">
                  <c:v>Cerrado</c:v>
                </c:pt>
                <c:pt idx="1">
                  <c:v>Semiabierto</c:v>
                </c:pt>
                <c:pt idx="2">
                  <c:v>Abierto</c:v>
                </c:pt>
                <c:pt idx="3">
                  <c:v>Terapeúticos</c:v>
                </c:pt>
              </c:strCache>
            </c:strRef>
          </c:cat>
          <c:val>
            <c:numRef>
              <c:f>DatosMenores!$C$25:$C$28</c:f>
              <c:numCache>
                <c:formatCode>#,##0</c:formatCode>
                <c:ptCount val="4"/>
                <c:pt idx="0">
                  <c:v>0</c:v>
                </c:pt>
                <c:pt idx="1">
                  <c:v>136</c:v>
                </c:pt>
                <c:pt idx="2">
                  <c:v>7</c:v>
                </c:pt>
                <c:pt idx="3">
                  <c:v>12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044234602253672"/>
          <c:y val="0.44977161436909935"/>
          <c:w val="0.2782046158703847"/>
          <c:h val="0.3860794452932189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Transformación de las medidas</a:t>
            </a:r>
          </a:p>
        </c:rich>
      </c:tx>
      <c:layout>
        <c:manualLayout>
          <c:xMode val="edge"/>
          <c:yMode val="edge"/>
          <c:x val="0.21695772950560172"/>
          <c:y val="0.15354330708661415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674275151403751E-3"/>
          <c:y val="0.61216489312637834"/>
          <c:w val="0.57040120714482678"/>
          <c:h val="0.34846502813346419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DatosMenores!$B$36:$B$40</c:f>
              <c:strCache>
                <c:ptCount val="5"/>
                <c:pt idx="0">
                  <c:v>Reducciones y sustituciones (arts. 13 y 51)</c:v>
                </c:pt>
                <c:pt idx="1">
                  <c:v>Por quebrantamiento (art. 50.2)</c:v>
                </c:pt>
                <c:pt idx="2">
                  <c:v>Cancelaciones anticipadas</c:v>
                </c:pt>
                <c:pt idx="3">
                  <c:v>Traslado a Centros Penitenciarios</c:v>
                </c:pt>
                <c:pt idx="4">
                  <c:v>Conversión internamientos en cerrados (art. 51.2)</c:v>
                </c:pt>
              </c:strCache>
            </c:strRef>
          </c:cat>
          <c:val>
            <c:numRef>
              <c:f>DatosMenores!$C$36:$C$40</c:f>
              <c:numCache>
                <c:formatCode>#,##0</c:formatCode>
                <c:ptCount val="5"/>
                <c:pt idx="0">
                  <c:v>19</c:v>
                </c:pt>
                <c:pt idx="1">
                  <c:v>198</c:v>
                </c:pt>
                <c:pt idx="2">
                  <c:v>25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60788955118928E-2"/>
          <c:y val="0.24214680061544031"/>
          <c:w val="0.55200000000000005"/>
          <c:h val="0.48889101081167885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InformeDatosGrales!$AP$6:$AR$6</c:f>
              <c:strCache>
                <c:ptCount val="3"/>
                <c:pt idx="0">
                  <c:v>Petición de prisión sin fianza</c:v>
                </c:pt>
                <c:pt idx="1">
                  <c:v>Petición de prisión con fianza</c:v>
                </c:pt>
                <c:pt idx="2">
                  <c:v>Petición de libertad</c:v>
                </c:pt>
              </c:strCache>
            </c:strRef>
          </c:cat>
          <c:val>
            <c:numRef>
              <c:f>InformeDatosGrales!$AP$7:$AR$7</c:f>
              <c:numCache>
                <c:formatCode>#,##0</c:formatCode>
                <c:ptCount val="3"/>
                <c:pt idx="0">
                  <c:v>141</c:v>
                </c:pt>
                <c:pt idx="1">
                  <c:v>2</c:v>
                </c:pt>
                <c:pt idx="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65422625326039852"/>
          <c:y val="0.34828717530998282"/>
          <c:w val="0.92214740680779395"/>
          <c:h val="0.66898723866413246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285714285714285"/>
          <c:y val="0.36290322580645162"/>
          <c:w val="0.56900726392251821"/>
          <c:h val="0.37903225806451613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TablasVDomesticaAux!$B$14:$B$15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TablasVDomesticaAux!$C$14:$C$15</c:f>
              <c:numCache>
                <c:formatCode>0</c:formatCode>
                <c:ptCount val="2"/>
                <c:pt idx="0" formatCode="#,##0">
                  <c:v>16</c:v>
                </c:pt>
                <c:pt idx="1">
                  <c:v>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7.909851664022223E-2"/>
          <c:y val="0.73180104823345693"/>
          <c:w val="0.55180687159867725"/>
          <c:h val="8.1635473135951431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000020425462383"/>
          <c:y val="0.19712936826292943"/>
          <c:w val="0.57618723000091898"/>
          <c:h val="0.37249995873157371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DatosViolenciaDoméstica!$A$33:$A$36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Solo Civiles</c:v>
                </c:pt>
              </c:strCache>
            </c:strRef>
          </c:cat>
          <c:val>
            <c:numRef>
              <c:f>DatosViolenciaDoméstica!$C$33:$C$36</c:f>
              <c:numCache>
                <c:formatCode>#,##0</c:formatCode>
                <c:ptCount val="4"/>
                <c:pt idx="0">
                  <c:v>0</c:v>
                </c:pt>
                <c:pt idx="1">
                  <c:v>8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Aux!$P$2:$P$5</c:f>
              <c:strCache>
                <c:ptCount val="4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368</c:v>
              </c:pt>
              <c:pt idx="1">
                <c:v>3</c:v>
              </c:pt>
              <c:pt idx="2">
                <c:v>2</c:v>
              </c:pt>
              <c:pt idx="3">
                <c:v>16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Aux!$Q$2:$Q$4</c:f>
              <c:strCache>
                <c:ptCount val="3"/>
                <c:pt idx="0">
                  <c:v>Vida e Integridad</c:v>
                </c:pt>
                <c:pt idx="1">
                  <c:v>Libertad</c:v>
                </c:pt>
                <c:pt idx="2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109</c:v>
              </c:pt>
              <c:pt idx="1">
                <c:v>7</c:v>
              </c:pt>
              <c:pt idx="2">
                <c:v>11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Aux!$R$2:$R$11</c:f>
              <c:strCache>
                <c:ptCount val="10"/>
                <c:pt idx="0">
                  <c:v>Cónyuge</c:v>
                </c:pt>
                <c:pt idx="1">
                  <c:v>Ex Cónyuge</c:v>
                </c:pt>
                <c:pt idx="2">
                  <c:v>Pareja de Hecho</c:v>
                </c:pt>
                <c:pt idx="3">
                  <c:v>Ex Pareja de Hecho</c:v>
                </c:pt>
                <c:pt idx="4">
                  <c:v>Hijos</c:v>
                </c:pt>
                <c:pt idx="5">
                  <c:v>Progenitores</c:v>
                </c:pt>
                <c:pt idx="6">
                  <c:v>Nietos y otros descendientes</c:v>
                </c:pt>
                <c:pt idx="7">
                  <c:v>Abuelos y otros ascendientes</c:v>
                </c:pt>
                <c:pt idx="8">
                  <c:v>Persona vulnerable que conviva con el agresor</c:v>
                </c:pt>
                <c:pt idx="9">
                  <c:v>Otros parientes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15</c:v>
              </c:pt>
              <c:pt idx="1">
                <c:v>19</c:v>
              </c:pt>
              <c:pt idx="2">
                <c:v>11</c:v>
              </c:pt>
              <c:pt idx="3">
                <c:v>12</c:v>
              </c:pt>
              <c:pt idx="4">
                <c:v>234</c:v>
              </c:pt>
              <c:pt idx="5">
                <c:v>100</c:v>
              </c:pt>
              <c:pt idx="6">
                <c:v>46</c:v>
              </c:pt>
              <c:pt idx="7">
                <c:v>1</c:v>
              </c:pt>
              <c:pt idx="8">
                <c:v>3</c:v>
              </c:pt>
              <c:pt idx="9">
                <c:v>61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834967852804361"/>
          <c:y val="0.36290322580645162"/>
          <c:w val="0.57524340019554976"/>
          <c:h val="0.37903225806451613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</c:dPt>
          <c:dPt>
            <c:idx val="1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TablasVGeneroAux!$B$14:$B$15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TablasVGeneroAux!$C$14:$C$15</c:f>
              <c:numCache>
                <c:formatCode>0</c:formatCode>
                <c:ptCount val="2"/>
                <c:pt idx="0" formatCode="#,##0">
                  <c:v>76</c:v>
                </c:pt>
                <c:pt idx="1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139168414759"/>
          <c:y val="0.14951798478020437"/>
          <c:w val="0.55086915379424073"/>
          <c:h val="0.35627600794694131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DatosViolenciaGénero!$A$35:$A$38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civiles</c:v>
                </c:pt>
              </c:strCache>
            </c:strRef>
          </c:cat>
          <c:val>
            <c:numRef>
              <c:f>DatosViolenciaGénero!$C$35:$C$38</c:f>
              <c:numCache>
                <c:formatCode>#,##0</c:formatCode>
                <c:ptCount val="4"/>
                <c:pt idx="0">
                  <c:v>6</c:v>
                </c:pt>
                <c:pt idx="1">
                  <c:v>50</c:v>
                </c:pt>
                <c:pt idx="2">
                  <c:v>3</c:v>
                </c:pt>
                <c:pt idx="3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Aux!$S$2:$S$5</c:f>
              <c:strCache>
                <c:ptCount val="4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2025</c:v>
              </c:pt>
              <c:pt idx="1">
                <c:v>106</c:v>
              </c:pt>
              <c:pt idx="2">
                <c:v>5</c:v>
              </c:pt>
              <c:pt idx="3">
                <c:v>365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Aux!$T$2:$T$4</c:f>
              <c:strCache>
                <c:ptCount val="3"/>
                <c:pt idx="0">
                  <c:v>Vida e Integridad</c:v>
                </c:pt>
                <c:pt idx="1">
                  <c:v>Libertad</c:v>
                </c:pt>
                <c:pt idx="2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516</c:v>
              </c:pt>
              <c:pt idx="1">
                <c:v>48</c:v>
              </c:pt>
              <c:pt idx="2">
                <c:v>202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Aux!$U$2:$U$6</c:f>
              <c:strCache>
                <c:ptCount val="5"/>
                <c:pt idx="0">
                  <c:v>Cónyuge</c:v>
                </c:pt>
                <c:pt idx="1">
                  <c:v>Ex Cónyuge</c:v>
                </c:pt>
                <c:pt idx="2">
                  <c:v>Pareja de Hecho</c:v>
                </c:pt>
                <c:pt idx="3">
                  <c:v>Ex Pareja de Hecho</c:v>
                </c:pt>
                <c:pt idx="4">
                  <c:v>Noviazgo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463</c:v>
              </c:pt>
              <c:pt idx="1">
                <c:v>257</c:v>
              </c:pt>
              <c:pt idx="2">
                <c:v>1343</c:v>
              </c:pt>
              <c:pt idx="3">
                <c:v>621</c:v>
              </c:pt>
              <c:pt idx="4">
                <c:v>123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6676970554461927E-2"/>
          <c:y val="0.22829893176933133"/>
          <c:w val="0.59798994974874375"/>
          <c:h val="0.49735706719714778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InformeDatosGrales!$BX$6:$BZ$6</c:f>
              <c:strCache>
                <c:ptCount val="3"/>
                <c:pt idx="0">
                  <c:v>Matrimonio</c:v>
                </c:pt>
                <c:pt idx="1">
                  <c:v>Nacionalidad</c:v>
                </c:pt>
                <c:pt idx="2">
                  <c:v>Otros</c:v>
                </c:pt>
              </c:strCache>
            </c:strRef>
          </c:cat>
          <c:val>
            <c:numRef>
              <c:f>InformeDatosGrales!$BX$7:$BZ$7</c:f>
              <c:numCache>
                <c:formatCode>#,##0</c:formatCode>
                <c:ptCount val="3"/>
                <c:pt idx="0">
                  <c:v>2108</c:v>
                </c:pt>
                <c:pt idx="1">
                  <c:v>238</c:v>
                </c:pt>
                <c:pt idx="2">
                  <c:v>1394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3895407849409445"/>
          <c:y val="0.36215233898231852"/>
          <c:w val="0.18164626394356953"/>
          <c:h val="0.22222978300551938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0580096"/>
        <c:axId val="80959680"/>
      </c:barChart>
      <c:catAx>
        <c:axId val="80580096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0959680"/>
        <c:crosses val="autoZero"/>
        <c:auto val="1"/>
        <c:lblAlgn val="ctr"/>
        <c:lblOffset val="100"/>
        <c:tickMarkSkip val="1"/>
        <c:noMultiLvlLbl val="0"/>
      </c:catAx>
      <c:valAx>
        <c:axId val="80959680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0580096"/>
        <c:crosses val="autoZero"/>
        <c:crossBetween val="between"/>
      </c:valAx>
      <c:spPr>
        <a:solidFill>
          <a:srgbClr val="D9D9D9"/>
        </a:solidFill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Aux!$AA$2:$AA$3</c:f>
              <c:strCache>
                <c:ptCount val="2"/>
                <c:pt idx="0">
                  <c:v>Delito de homicidio por accidente laboral</c:v>
                </c:pt>
                <c:pt idx="1">
                  <c:v>Delito de lesiones por accidente laboral</c:v>
                </c:pt>
              </c:strCache>
            </c:strRef>
          </c:cat>
          <c:val>
            <c:numLit>
              <c:formatCode>General</c:formatCode>
              <c:ptCount val="2"/>
              <c:pt idx="0">
                <c:v>4</c:v>
              </c:pt>
              <c:pt idx="1">
                <c:v>133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Aux!$AB$2:$AB$3</c:f>
              <c:strCache>
                <c:ptCount val="2"/>
                <c:pt idx="0">
                  <c:v>Homicidio en accidente laboral</c:v>
                </c:pt>
                <c:pt idx="1">
                  <c:v>Lesiones en accidente laboral</c:v>
                </c:pt>
              </c:strCache>
            </c:strRef>
          </c:cat>
          <c:val>
            <c:numLit>
              <c:formatCode>General</c:formatCode>
              <c:ptCount val="2"/>
              <c:pt idx="0">
                <c:v>8</c:v>
              </c:pt>
              <c:pt idx="1">
                <c:v>15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Aux!$AC$2:$AC$5</c:f>
              <c:strCache>
                <c:ptCount val="4"/>
                <c:pt idx="0">
                  <c:v>Diligencias de investigación incoadas</c:v>
                </c:pt>
                <c:pt idx="1">
                  <c:v>Diligencias de investigación archivadas</c:v>
                </c:pt>
                <c:pt idx="2">
                  <c:v>Diligencias de investigación terminadas con denuncia o querella</c:v>
                </c:pt>
                <c:pt idx="3">
                  <c:v>Diligencias de investigación en trámite</c:v>
                </c:pt>
              </c:strCache>
            </c:strRef>
          </c:cat>
          <c:val>
            <c:numLit>
              <c:formatCode>General</c:formatCode>
              <c:ptCount val="4"/>
              <c:pt idx="0">
                <c:v>32</c:v>
              </c:pt>
              <c:pt idx="1">
                <c:v>28</c:v>
              </c:pt>
              <c:pt idx="2">
                <c:v>3</c:v>
              </c:pt>
              <c:pt idx="3">
                <c:v>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Aux!$AD$2:$AD$7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Conducción sin licencia/permiso</c:v>
                </c:pt>
                <c:pt idx="5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6"/>
              <c:pt idx="0">
                <c:v>4</c:v>
              </c:pt>
              <c:pt idx="1">
                <c:v>157</c:v>
              </c:pt>
              <c:pt idx="2">
                <c:v>32</c:v>
              </c:pt>
              <c:pt idx="3">
                <c:v>2</c:v>
              </c:pt>
              <c:pt idx="4">
                <c:v>116</c:v>
              </c:pt>
              <c:pt idx="5">
                <c:v>2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Aux!$AL$2:$AL$7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7</c:v>
              </c:pt>
              <c:pt idx="1">
                <c:v>580</c:v>
              </c:pt>
              <c:pt idx="2">
                <c:v>15</c:v>
              </c:pt>
              <c:pt idx="3">
                <c:v>2</c:v>
              </c:pt>
              <c:pt idx="4">
                <c:v>8</c:v>
              </c:pt>
              <c:pt idx="5">
                <c:v>609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Aux!$AM$2:$AM$7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5</c:v>
              </c:pt>
              <c:pt idx="1">
                <c:v>561</c:v>
              </c:pt>
              <c:pt idx="2">
                <c:v>13</c:v>
              </c:pt>
              <c:pt idx="3">
                <c:v>2</c:v>
              </c:pt>
              <c:pt idx="4">
                <c:v>8</c:v>
              </c:pt>
              <c:pt idx="5">
                <c:v>527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Aux!$AN$2:$AN$6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</c:v>
              </c:pt>
              <c:pt idx="1">
                <c:v>126</c:v>
              </c:pt>
              <c:pt idx="2">
                <c:v>24</c:v>
              </c:pt>
              <c:pt idx="3">
                <c:v>1</c:v>
              </c:pt>
              <c:pt idx="4">
                <c:v>78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Aux!$AO$2:$AO$7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2</c:v>
              </c:pt>
              <c:pt idx="1">
                <c:v>125</c:v>
              </c:pt>
              <c:pt idx="2">
                <c:v>28</c:v>
              </c:pt>
              <c:pt idx="3">
                <c:v>2</c:v>
              </c:pt>
              <c:pt idx="4">
                <c:v>2</c:v>
              </c:pt>
              <c:pt idx="5">
                <c:v>69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Aux!$AT$2</c:f>
              <c:strCache>
                <c:ptCount val="1"/>
                <c:pt idx="0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992661413449827"/>
          <c:y val="0.25882352941176473"/>
          <c:w val="0.5055151596205405"/>
          <c:h val="0.64117647058823535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InformeDatosGrales!$CE$6:$CF$6</c:f>
              <c:strCache>
                <c:ptCount val="2"/>
                <c:pt idx="0">
                  <c:v>Presentadas por el Fiscal</c:v>
                </c:pt>
                <c:pt idx="1">
                  <c:v>Presentadas por particulares</c:v>
                </c:pt>
              </c:strCache>
            </c:strRef>
          </c:cat>
          <c:val>
            <c:numRef>
              <c:f>InformeDatosGrales!$CE$7:$CF$7</c:f>
              <c:numCache>
                <c:formatCode>#,##0</c:formatCode>
                <c:ptCount val="2"/>
                <c:pt idx="0">
                  <c:v>261</c:v>
                </c:pt>
                <c:pt idx="1">
                  <c:v>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906917885264351"/>
          <c:y val="0.37596327856278239"/>
          <c:w val="0.24000768653918259"/>
          <c:h val="0.3470439482735890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Aux!$AV$2:$AV$7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9</c:v>
              </c:pt>
              <c:pt idx="1">
                <c:v>724</c:v>
              </c:pt>
              <c:pt idx="2">
                <c:v>50</c:v>
              </c:pt>
              <c:pt idx="3">
                <c:v>1</c:v>
              </c:pt>
              <c:pt idx="4">
                <c:v>20</c:v>
              </c:pt>
              <c:pt idx="5">
                <c:v>737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Aux!$AE$2:$AE$6</c:f>
              <c:strCache>
                <c:ptCount val="5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Patrimonio histórico</c:v>
                </c:pt>
                <c:pt idx="3">
                  <c:v>Flora y fauna</c:v>
                </c:pt>
                <c:pt idx="4">
                  <c:v>Incendios forestales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15</c:v>
              </c:pt>
              <c:pt idx="1">
                <c:v>31</c:v>
              </c:pt>
              <c:pt idx="2">
                <c:v>11</c:v>
              </c:pt>
              <c:pt idx="3">
                <c:v>6</c:v>
              </c:pt>
              <c:pt idx="4">
                <c:v>4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Aux!$AF$2:$AF$5</c:f>
              <c:strCache>
                <c:ptCount val="4"/>
                <c:pt idx="0">
                  <c:v>Diligencias Urgentes</c:v>
                </c:pt>
                <c:pt idx="1">
                  <c:v>Diligencias Previas Juzgado Instrucción</c:v>
                </c:pt>
                <c:pt idx="2">
                  <c:v>Procedimiento Abreviado Juzgado Penal</c:v>
                </c:pt>
                <c:pt idx="3">
                  <c:v>Procedimiento Ordinario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</c:v>
              </c:pt>
              <c:pt idx="1">
                <c:v>120</c:v>
              </c:pt>
              <c:pt idx="2">
                <c:v>34</c:v>
              </c:pt>
              <c:pt idx="3">
                <c:v>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Aux!$AG$2:$AG$7</c:f>
              <c:strCache>
                <c:ptCount val="6"/>
                <c:pt idx="0">
                  <c:v>Condenatorias</c:v>
                </c:pt>
                <c:pt idx="1">
                  <c:v>Absolutorias</c:v>
                </c:pt>
                <c:pt idx="2">
                  <c:v>Medio ambiente</c:v>
                </c:pt>
                <c:pt idx="3">
                  <c:v>Ordenación del territorio y urbanismo</c:v>
                </c:pt>
                <c:pt idx="4">
                  <c:v>Patrimonio histórico</c:v>
                </c:pt>
                <c:pt idx="5">
                  <c:v>Flora y fauna</c:v>
                </c:pt>
              </c:strCache>
            </c:strRef>
          </c:cat>
          <c:val>
            <c:numLit>
              <c:formatCode>General</c:formatCode>
              <c:ptCount val="6"/>
              <c:pt idx="0">
                <c:v>23</c:v>
              </c:pt>
              <c:pt idx="1">
                <c:v>27</c:v>
              </c:pt>
              <c:pt idx="2">
                <c:v>1</c:v>
              </c:pt>
              <c:pt idx="3">
                <c:v>18</c:v>
              </c:pt>
              <c:pt idx="4">
                <c:v>3</c:v>
              </c:pt>
              <c:pt idx="5">
                <c:v>2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92307813932896"/>
          <c:y val="0.26043025871766029"/>
          <c:w val="0.69146546817190013"/>
          <c:h val="0.3259612860892388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InformeDatosGrales!$D$6:$E$6</c:f>
              <c:strCache>
                <c:ptCount val="2"/>
                <c:pt idx="0">
                  <c:v>Transformadas en otros procedimientos</c:v>
                </c:pt>
                <c:pt idx="1">
                  <c:v>Finalizadas</c:v>
                </c:pt>
              </c:strCache>
            </c:strRef>
          </c:cat>
          <c:val>
            <c:numRef>
              <c:f>InformeDatosGrales!$D$7:$E$7</c:f>
              <c:numCache>
                <c:formatCode>#,##0</c:formatCode>
                <c:ptCount val="2"/>
                <c:pt idx="0">
                  <c:v>4728</c:v>
                </c:pt>
                <c:pt idx="1">
                  <c:v>39283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16265613635644943"/>
          <c:y val="0.61787682789651288"/>
          <c:w val="0.9548516902254689"/>
          <c:h val="0.8000253093363328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2586606498749"/>
          <c:y val="0.35558098107772629"/>
          <c:w val="0.4792461660638378"/>
          <c:h val="0.23148252804239025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InformeDatosGrales!$J$6:$L$6</c:f>
              <c:strCache>
                <c:ptCount val="3"/>
                <c:pt idx="0">
                  <c:v>Sobreseimientos</c:v>
                </c:pt>
                <c:pt idx="1">
                  <c:v>Transformaciones</c:v>
                </c:pt>
                <c:pt idx="2">
                  <c:v>Calificaciones</c:v>
                </c:pt>
              </c:strCache>
            </c:strRef>
          </c:cat>
          <c:val>
            <c:numRef>
              <c:f>InformeDatosGrales!$J$7:$L$7</c:f>
              <c:numCache>
                <c:formatCode>#,##0</c:formatCode>
                <c:ptCount val="3"/>
                <c:pt idx="0">
                  <c:v>281</c:v>
                </c:pt>
                <c:pt idx="1">
                  <c:v>613</c:v>
                </c:pt>
                <c:pt idx="2">
                  <c:v>2522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16082446930975733"/>
          <c:y val="0.60651998825056619"/>
          <c:w val="0.9210852481159153"/>
          <c:h val="0.790642144461184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743523584975605"/>
          <c:y val="0.34996818579495753"/>
          <c:w val="0.50181818181818183"/>
          <c:h val="0.26699029126213591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InformeDatosGrales!$M$6:$N$6</c:f>
              <c:strCache>
                <c:ptCount val="2"/>
                <c:pt idx="0">
                  <c:v>Conformidades</c:v>
                </c:pt>
                <c:pt idx="1">
                  <c:v>No conformidades</c:v>
                </c:pt>
              </c:strCache>
            </c:strRef>
          </c:cat>
          <c:val>
            <c:numRef>
              <c:f>InformeDatosGrales!$M$7:$N$7</c:f>
              <c:numCache>
                <c:formatCode>#,##0</c:formatCode>
                <c:ptCount val="2"/>
                <c:pt idx="0">
                  <c:v>1802</c:v>
                </c:pt>
                <c:pt idx="1">
                  <c:v>720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22599611489241811"/>
          <c:y val="0.678051678199316"/>
          <c:w val="0.91245903584085886"/>
          <c:h val="0.7765395092658872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7.xml"/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12" Type="http://schemas.openxmlformats.org/officeDocument/2006/relationships/chart" Target="../charts/chart31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6" Type="http://schemas.openxmlformats.org/officeDocument/2006/relationships/chart" Target="../charts/chart25.xml"/><Relationship Id="rId11" Type="http://schemas.openxmlformats.org/officeDocument/2006/relationships/chart" Target="../charts/chart30.xml"/><Relationship Id="rId5" Type="http://schemas.openxmlformats.org/officeDocument/2006/relationships/chart" Target="../charts/chart24.xml"/><Relationship Id="rId10" Type="http://schemas.openxmlformats.org/officeDocument/2006/relationships/chart" Target="../charts/chart29.xml"/><Relationship Id="rId4" Type="http://schemas.openxmlformats.org/officeDocument/2006/relationships/chart" Target="../charts/chart23.xml"/><Relationship Id="rId9" Type="http://schemas.openxmlformats.org/officeDocument/2006/relationships/chart" Target="../charts/chart28.xml"/></Relationships>
</file>

<file path=xl/drawings/_rels/drawing1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9.xml"/><Relationship Id="rId3" Type="http://schemas.openxmlformats.org/officeDocument/2006/relationships/chart" Target="../charts/chart34.xml"/><Relationship Id="rId7" Type="http://schemas.openxmlformats.org/officeDocument/2006/relationships/chart" Target="../charts/chart38.xml"/><Relationship Id="rId2" Type="http://schemas.openxmlformats.org/officeDocument/2006/relationships/chart" Target="../charts/chart33.xml"/><Relationship Id="rId1" Type="http://schemas.openxmlformats.org/officeDocument/2006/relationships/chart" Target="../charts/chart32.xml"/><Relationship Id="rId6" Type="http://schemas.openxmlformats.org/officeDocument/2006/relationships/chart" Target="../charts/chart37.xml"/><Relationship Id="rId5" Type="http://schemas.openxmlformats.org/officeDocument/2006/relationships/chart" Target="../charts/chart36.xml"/><Relationship Id="rId4" Type="http://schemas.openxmlformats.org/officeDocument/2006/relationships/chart" Target="../charts/chart35.xml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2.xml"/><Relationship Id="rId2" Type="http://schemas.openxmlformats.org/officeDocument/2006/relationships/chart" Target="../charts/chart41.xml"/><Relationship Id="rId1" Type="http://schemas.openxmlformats.org/officeDocument/2006/relationships/chart" Target="../charts/chart40.xml"/><Relationship Id="rId5" Type="http://schemas.openxmlformats.org/officeDocument/2006/relationships/chart" Target="../charts/chart44.xml"/><Relationship Id="rId4" Type="http://schemas.openxmlformats.org/officeDocument/2006/relationships/chart" Target="../charts/chart43.xml"/></Relationships>
</file>

<file path=xl/drawings/_rels/drawing2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7.xml"/><Relationship Id="rId2" Type="http://schemas.openxmlformats.org/officeDocument/2006/relationships/chart" Target="../charts/chart46.xml"/><Relationship Id="rId1" Type="http://schemas.openxmlformats.org/officeDocument/2006/relationships/chart" Target="../charts/chart45.xml"/><Relationship Id="rId5" Type="http://schemas.openxmlformats.org/officeDocument/2006/relationships/chart" Target="../charts/chart49.xml"/><Relationship Id="rId4" Type="http://schemas.openxmlformats.org/officeDocument/2006/relationships/chart" Target="../charts/chart48.xml"/></Relationships>
</file>

<file path=xl/drawings/_rels/drawing3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2.xml"/><Relationship Id="rId2" Type="http://schemas.openxmlformats.org/officeDocument/2006/relationships/chart" Target="../charts/chart51.xml"/><Relationship Id="rId1" Type="http://schemas.openxmlformats.org/officeDocument/2006/relationships/chart" Target="../charts/chart50.xml"/><Relationship Id="rId4" Type="http://schemas.openxmlformats.org/officeDocument/2006/relationships/chart" Target="../charts/chart53.xml"/></Relationships>
</file>

<file path=xl/drawings/_rels/drawing3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6.xml"/><Relationship Id="rId7" Type="http://schemas.openxmlformats.org/officeDocument/2006/relationships/chart" Target="../charts/chart60.xml"/><Relationship Id="rId2" Type="http://schemas.openxmlformats.org/officeDocument/2006/relationships/chart" Target="../charts/chart55.xml"/><Relationship Id="rId1" Type="http://schemas.openxmlformats.org/officeDocument/2006/relationships/chart" Target="../charts/chart54.xml"/><Relationship Id="rId6" Type="http://schemas.openxmlformats.org/officeDocument/2006/relationships/chart" Target="../charts/chart59.xml"/><Relationship Id="rId5" Type="http://schemas.openxmlformats.org/officeDocument/2006/relationships/chart" Target="../charts/chart58.xml"/><Relationship Id="rId4" Type="http://schemas.openxmlformats.org/officeDocument/2006/relationships/chart" Target="../charts/chart57.xml"/></Relationships>
</file>

<file path=xl/drawings/_rels/drawing3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3.xml"/><Relationship Id="rId2" Type="http://schemas.openxmlformats.org/officeDocument/2006/relationships/chart" Target="../charts/chart62.xml"/><Relationship Id="rId1" Type="http://schemas.openxmlformats.org/officeDocument/2006/relationships/chart" Target="../charts/chart6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30480</xdr:colOff>
      <xdr:row>6</xdr:row>
      <xdr:rowOff>152400</xdr:rowOff>
    </xdr:from>
    <xdr:to>
      <xdr:col>27</xdr:col>
      <xdr:colOff>358140</xdr:colOff>
      <xdr:row>17</xdr:row>
      <xdr:rowOff>144780</xdr:rowOff>
    </xdr:to>
    <xdr:graphicFrame macro="">
      <xdr:nvGraphicFramePr>
        <xdr:cNvPr id="2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35</xdr:col>
      <xdr:colOff>160020</xdr:colOff>
      <xdr:row>6</xdr:row>
      <xdr:rowOff>144780</xdr:rowOff>
    </xdr:from>
    <xdr:to>
      <xdr:col>38</xdr:col>
      <xdr:colOff>396240</xdr:colOff>
      <xdr:row>17</xdr:row>
      <xdr:rowOff>144780</xdr:rowOff>
    </xdr:to>
    <xdr:graphicFrame macro="">
      <xdr:nvGraphicFramePr>
        <xdr:cNvPr id="3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32</xdr:col>
      <xdr:colOff>342900</xdr:colOff>
      <xdr:row>6</xdr:row>
      <xdr:rowOff>121920</xdr:rowOff>
    </xdr:from>
    <xdr:to>
      <xdr:col>35</xdr:col>
      <xdr:colOff>579120</xdr:colOff>
      <xdr:row>17</xdr:row>
      <xdr:rowOff>137160</xdr:rowOff>
    </xdr:to>
    <xdr:graphicFrame macro="">
      <xdr:nvGraphicFramePr>
        <xdr:cNvPr id="4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40</xdr:col>
      <xdr:colOff>449580</xdr:colOff>
      <xdr:row>6</xdr:row>
      <xdr:rowOff>152400</xdr:rowOff>
    </xdr:from>
    <xdr:to>
      <xdr:col>44</xdr:col>
      <xdr:colOff>624840</xdr:colOff>
      <xdr:row>19</xdr:row>
      <xdr:rowOff>91440</xdr:rowOff>
    </xdr:to>
    <xdr:graphicFrame macro="">
      <xdr:nvGraphicFramePr>
        <xdr:cNvPr id="5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74</xdr:col>
      <xdr:colOff>472440</xdr:colOff>
      <xdr:row>6</xdr:row>
      <xdr:rowOff>182880</xdr:rowOff>
    </xdr:from>
    <xdr:to>
      <xdr:col>78</xdr:col>
      <xdr:colOff>579120</xdr:colOff>
      <xdr:row>17</xdr:row>
      <xdr:rowOff>99060</xdr:rowOff>
    </xdr:to>
    <xdr:graphicFrame macro="">
      <xdr:nvGraphicFramePr>
        <xdr:cNvPr id="6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81</xdr:col>
      <xdr:colOff>60960</xdr:colOff>
      <xdr:row>6</xdr:row>
      <xdr:rowOff>228600</xdr:rowOff>
    </xdr:from>
    <xdr:to>
      <xdr:col>85</xdr:col>
      <xdr:colOff>571500</xdr:colOff>
      <xdr:row>16</xdr:row>
      <xdr:rowOff>129540</xdr:rowOff>
    </xdr:to>
    <xdr:graphicFrame macro="">
      <xdr:nvGraphicFramePr>
        <xdr:cNvPr id="7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213360</xdr:colOff>
      <xdr:row>6</xdr:row>
      <xdr:rowOff>15240</xdr:rowOff>
    </xdr:from>
    <xdr:to>
      <xdr:col>3</xdr:col>
      <xdr:colOff>1165860</xdr:colOff>
      <xdr:row>18</xdr:row>
      <xdr:rowOff>45720</xdr:rowOff>
    </xdr:to>
    <xdr:graphicFrame macro="">
      <xdr:nvGraphicFramePr>
        <xdr:cNvPr id="8" name="Gráfico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7</xdr:col>
      <xdr:colOff>464820</xdr:colOff>
      <xdr:row>5</xdr:row>
      <xdr:rowOff>160020</xdr:rowOff>
    </xdr:from>
    <xdr:to>
      <xdr:col>11</xdr:col>
      <xdr:colOff>22860</xdr:colOff>
      <xdr:row>17</xdr:row>
      <xdr:rowOff>160020</xdr:rowOff>
    </xdr:to>
    <xdr:graphicFrame macro="">
      <xdr:nvGraphicFramePr>
        <xdr:cNvPr id="9" name="Grá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678180</xdr:colOff>
      <xdr:row>5</xdr:row>
      <xdr:rowOff>160020</xdr:rowOff>
    </xdr:from>
    <xdr:to>
      <xdr:col>14</xdr:col>
      <xdr:colOff>640080</xdr:colOff>
      <xdr:row>17</xdr:row>
      <xdr:rowOff>60960</xdr:rowOff>
    </xdr:to>
    <xdr:graphicFrame macro="">
      <xdr:nvGraphicFramePr>
        <xdr:cNvPr id="10" name="Gráfico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62</xdr:col>
      <xdr:colOff>99060</xdr:colOff>
      <xdr:row>41</xdr:row>
      <xdr:rowOff>30480</xdr:rowOff>
    </xdr:from>
    <xdr:to>
      <xdr:col>70</xdr:col>
      <xdr:colOff>548640</xdr:colOff>
      <xdr:row>50</xdr:row>
      <xdr:rowOff>22860</xdr:rowOff>
    </xdr:to>
    <xdr:graphicFrame macro="">
      <xdr:nvGraphicFramePr>
        <xdr:cNvPr id="11" name="Gráfico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62</xdr:col>
      <xdr:colOff>99060</xdr:colOff>
      <xdr:row>55</xdr:row>
      <xdr:rowOff>30480</xdr:rowOff>
    </xdr:from>
    <xdr:to>
      <xdr:col>70</xdr:col>
      <xdr:colOff>548640</xdr:colOff>
      <xdr:row>64</xdr:row>
      <xdr:rowOff>22860</xdr:rowOff>
    </xdr:to>
    <xdr:graphicFrame macro="">
      <xdr:nvGraphicFramePr>
        <xdr:cNvPr id="12" name="Gráfico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26</xdr:col>
      <xdr:colOff>807720</xdr:colOff>
      <xdr:row>6</xdr:row>
      <xdr:rowOff>137160</xdr:rowOff>
    </xdr:from>
    <xdr:to>
      <xdr:col>29</xdr:col>
      <xdr:colOff>579120</xdr:colOff>
      <xdr:row>17</xdr:row>
      <xdr:rowOff>137160</xdr:rowOff>
    </xdr:to>
    <xdr:graphicFrame macro="">
      <xdr:nvGraphicFramePr>
        <xdr:cNvPr id="13" name="Gráfico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88</xdr:col>
      <xdr:colOff>441960</xdr:colOff>
      <xdr:row>6</xdr:row>
      <xdr:rowOff>106680</xdr:rowOff>
    </xdr:from>
    <xdr:to>
      <xdr:col>91</xdr:col>
      <xdr:colOff>701040</xdr:colOff>
      <xdr:row>18</xdr:row>
      <xdr:rowOff>76200</xdr:rowOff>
    </xdr:to>
    <xdr:graphicFrame macro="">
      <xdr:nvGraphicFramePr>
        <xdr:cNvPr id="14" name="Gráfico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</xdr:col>
      <xdr:colOff>665480</xdr:colOff>
      <xdr:row>6</xdr:row>
      <xdr:rowOff>228600</xdr:rowOff>
    </xdr:from>
    <xdr:to>
      <xdr:col>5</xdr:col>
      <xdr:colOff>408940</xdr:colOff>
      <xdr:row>20</xdr:row>
      <xdr:rowOff>76200</xdr:rowOff>
    </xdr:to>
    <xdr:graphicFrame macro="">
      <xdr:nvGraphicFramePr>
        <xdr:cNvPr id="15" name="graficoDiligenciasPrev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16</xdr:col>
      <xdr:colOff>568960</xdr:colOff>
      <xdr:row>6</xdr:row>
      <xdr:rowOff>38100</xdr:rowOff>
    </xdr:from>
    <xdr:to>
      <xdr:col>22</xdr:col>
      <xdr:colOff>137160</xdr:colOff>
      <xdr:row>17</xdr:row>
      <xdr:rowOff>7620</xdr:rowOff>
    </xdr:to>
    <xdr:graphicFrame macro="">
      <xdr:nvGraphicFramePr>
        <xdr:cNvPr id="16" name="graficoCalificacion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47</xdr:col>
      <xdr:colOff>533400</xdr:colOff>
      <xdr:row>7</xdr:row>
      <xdr:rowOff>152400</xdr:rowOff>
    </xdr:from>
    <xdr:to>
      <xdr:col>55</xdr:col>
      <xdr:colOff>434340</xdr:colOff>
      <xdr:row>17</xdr:row>
      <xdr:rowOff>7620</xdr:rowOff>
    </xdr:to>
    <xdr:graphicFrame macro="">
      <xdr:nvGraphicFramePr>
        <xdr:cNvPr id="17" name="graficoDiligsInvestigacio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55</xdr:col>
      <xdr:colOff>688340</xdr:colOff>
      <xdr:row>6</xdr:row>
      <xdr:rowOff>165100</xdr:rowOff>
    </xdr:from>
    <xdr:to>
      <xdr:col>60</xdr:col>
      <xdr:colOff>497840</xdr:colOff>
      <xdr:row>15</xdr:row>
      <xdr:rowOff>81280</xdr:rowOff>
    </xdr:to>
    <xdr:graphicFrame macro="">
      <xdr:nvGraphicFramePr>
        <xdr:cNvPr id="18" name="graficoDiligsInvestigacion_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63</xdr:col>
      <xdr:colOff>167640</xdr:colOff>
      <xdr:row>7</xdr:row>
      <xdr:rowOff>152400</xdr:rowOff>
    </xdr:from>
    <xdr:to>
      <xdr:col>74</xdr:col>
      <xdr:colOff>43180</xdr:colOff>
      <xdr:row>18</xdr:row>
      <xdr:rowOff>93980</xdr:rowOff>
    </xdr:to>
    <xdr:graphicFrame macro="">
      <xdr:nvGraphicFramePr>
        <xdr:cNvPr id="19" name="graficoCivi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63</xdr:col>
      <xdr:colOff>167640</xdr:colOff>
      <xdr:row>23</xdr:row>
      <xdr:rowOff>17780</xdr:rowOff>
    </xdr:from>
    <xdr:to>
      <xdr:col>74</xdr:col>
      <xdr:colOff>297180</xdr:colOff>
      <xdr:row>35</xdr:row>
      <xdr:rowOff>60960</xdr:rowOff>
    </xdr:to>
    <xdr:graphicFrame macro="">
      <xdr:nvGraphicFramePr>
        <xdr:cNvPr id="20" name="graficoCivilMatrimoni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71120</xdr:colOff>
      <xdr:row>3</xdr:row>
      <xdr:rowOff>38100</xdr:rowOff>
    </xdr:from>
    <xdr:to>
      <xdr:col>4</xdr:col>
      <xdr:colOff>3002280</xdr:colOff>
      <xdr:row>19</xdr:row>
      <xdr:rowOff>111760</xdr:rowOff>
    </xdr:to>
    <xdr:graphicFrame macro="">
      <xdr:nvGraphicFramePr>
        <xdr:cNvPr id="2" name="graficoDelitosDilPrev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20320</xdr:colOff>
      <xdr:row>3</xdr:row>
      <xdr:rowOff>38100</xdr:rowOff>
    </xdr:from>
    <xdr:to>
      <xdr:col>9</xdr:col>
      <xdr:colOff>2989580</xdr:colOff>
      <xdr:row>19</xdr:row>
      <xdr:rowOff>111760</xdr:rowOff>
    </xdr:to>
    <xdr:graphicFrame macro="">
      <xdr:nvGraphicFramePr>
        <xdr:cNvPr id="3" name="graficoDelitosIncDilUrgent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7620</xdr:colOff>
      <xdr:row>3</xdr:row>
      <xdr:rowOff>38100</xdr:rowOff>
    </xdr:from>
    <xdr:to>
      <xdr:col>14</xdr:col>
      <xdr:colOff>2976880</xdr:colOff>
      <xdr:row>19</xdr:row>
      <xdr:rowOff>111760</xdr:rowOff>
    </xdr:to>
    <xdr:graphicFrame macro="">
      <xdr:nvGraphicFramePr>
        <xdr:cNvPr id="4" name="graficoDelitosCalDilUrgent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20320</xdr:colOff>
      <xdr:row>3</xdr:row>
      <xdr:rowOff>38100</xdr:rowOff>
    </xdr:from>
    <xdr:to>
      <xdr:col>19</xdr:col>
      <xdr:colOff>2989580</xdr:colOff>
      <xdr:row>19</xdr:row>
      <xdr:rowOff>111760</xdr:rowOff>
    </xdr:to>
    <xdr:graphicFrame macro="">
      <xdr:nvGraphicFramePr>
        <xdr:cNvPr id="5" name="graficoDelitosIncProcAbr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426720</xdr:colOff>
      <xdr:row>3</xdr:row>
      <xdr:rowOff>38100</xdr:rowOff>
    </xdr:from>
    <xdr:to>
      <xdr:col>24</xdr:col>
      <xdr:colOff>3395980</xdr:colOff>
      <xdr:row>19</xdr:row>
      <xdr:rowOff>111760</xdr:rowOff>
    </xdr:to>
    <xdr:graphicFrame macro="">
      <xdr:nvGraphicFramePr>
        <xdr:cNvPr id="6" name="graficoDelitosCalProcAbr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33020</xdr:colOff>
      <xdr:row>3</xdr:row>
      <xdr:rowOff>38100</xdr:rowOff>
    </xdr:from>
    <xdr:to>
      <xdr:col>29</xdr:col>
      <xdr:colOff>3002280</xdr:colOff>
      <xdr:row>19</xdr:row>
      <xdr:rowOff>111760</xdr:rowOff>
    </xdr:to>
    <xdr:graphicFrame macro="">
      <xdr:nvGraphicFramePr>
        <xdr:cNvPr id="7" name="graficoDelitosIncSumari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30</xdr:col>
      <xdr:colOff>76200</xdr:colOff>
      <xdr:row>3</xdr:row>
      <xdr:rowOff>38100</xdr:rowOff>
    </xdr:from>
    <xdr:to>
      <xdr:col>34</xdr:col>
      <xdr:colOff>2862580</xdr:colOff>
      <xdr:row>19</xdr:row>
      <xdr:rowOff>111760</xdr:rowOff>
    </xdr:to>
    <xdr:graphicFrame macro="">
      <xdr:nvGraphicFramePr>
        <xdr:cNvPr id="8" name="graficoDelitosCalSumari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36</xdr:col>
      <xdr:colOff>388620</xdr:colOff>
      <xdr:row>3</xdr:row>
      <xdr:rowOff>38100</xdr:rowOff>
    </xdr:from>
    <xdr:to>
      <xdr:col>39</xdr:col>
      <xdr:colOff>3357880</xdr:colOff>
      <xdr:row>19</xdr:row>
      <xdr:rowOff>111760</xdr:rowOff>
    </xdr:to>
    <xdr:graphicFrame macro="">
      <xdr:nvGraphicFramePr>
        <xdr:cNvPr id="9" name="graficoDelitosIncJurad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41</xdr:col>
      <xdr:colOff>439420</xdr:colOff>
      <xdr:row>3</xdr:row>
      <xdr:rowOff>38100</xdr:rowOff>
    </xdr:from>
    <xdr:to>
      <xdr:col>44</xdr:col>
      <xdr:colOff>3408680</xdr:colOff>
      <xdr:row>19</xdr:row>
      <xdr:rowOff>111760</xdr:rowOff>
    </xdr:to>
    <xdr:graphicFrame macro="">
      <xdr:nvGraphicFramePr>
        <xdr:cNvPr id="10" name="graficoDelitosCalJurad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46</xdr:col>
      <xdr:colOff>363220</xdr:colOff>
      <xdr:row>3</xdr:row>
      <xdr:rowOff>38100</xdr:rowOff>
    </xdr:from>
    <xdr:to>
      <xdr:col>49</xdr:col>
      <xdr:colOff>3332480</xdr:colOff>
      <xdr:row>19</xdr:row>
      <xdr:rowOff>111760</xdr:rowOff>
    </xdr:to>
    <xdr:graphicFrame macro="">
      <xdr:nvGraphicFramePr>
        <xdr:cNvPr id="11" name="graficoDelitosDilInvestigacio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52</xdr:col>
      <xdr:colOff>266700</xdr:colOff>
      <xdr:row>3</xdr:row>
      <xdr:rowOff>38100</xdr:rowOff>
    </xdr:from>
    <xdr:to>
      <xdr:col>56</xdr:col>
      <xdr:colOff>96520</xdr:colOff>
      <xdr:row>19</xdr:row>
      <xdr:rowOff>111760</xdr:rowOff>
    </xdr:to>
    <xdr:graphicFrame macro="">
      <xdr:nvGraphicFramePr>
        <xdr:cNvPr id="12" name="graficoDelitosPrisio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57</xdr:col>
      <xdr:colOff>152400</xdr:colOff>
      <xdr:row>3</xdr:row>
      <xdr:rowOff>38100</xdr:rowOff>
    </xdr:from>
    <xdr:to>
      <xdr:col>60</xdr:col>
      <xdr:colOff>165100</xdr:colOff>
      <xdr:row>19</xdr:row>
      <xdr:rowOff>111760</xdr:rowOff>
    </xdr:to>
    <xdr:graphicFrame macro="">
      <xdr:nvGraphicFramePr>
        <xdr:cNvPr id="13" name="graficoDelitosSentenc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8</xdr:row>
      <xdr:rowOff>45720</xdr:rowOff>
    </xdr:from>
    <xdr:to>
      <xdr:col>13</xdr:col>
      <xdr:colOff>754380</xdr:colOff>
      <xdr:row>24</xdr:row>
      <xdr:rowOff>144780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19</xdr:col>
      <xdr:colOff>0</xdr:colOff>
      <xdr:row>9</xdr:row>
      <xdr:rowOff>91440</xdr:rowOff>
    </xdr:from>
    <xdr:to>
      <xdr:col>27</xdr:col>
      <xdr:colOff>0</xdr:colOff>
      <xdr:row>24</xdr:row>
      <xdr:rowOff>121920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7620</xdr:colOff>
      <xdr:row>10</xdr:row>
      <xdr:rowOff>22860</xdr:rowOff>
    </xdr:from>
    <xdr:to>
      <xdr:col>8</xdr:col>
      <xdr:colOff>0</xdr:colOff>
      <xdr:row>27</xdr:row>
      <xdr:rowOff>121920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30</xdr:col>
      <xdr:colOff>22860</xdr:colOff>
      <xdr:row>11</xdr:row>
      <xdr:rowOff>15240</xdr:rowOff>
    </xdr:from>
    <xdr:to>
      <xdr:col>38</xdr:col>
      <xdr:colOff>22860</xdr:colOff>
      <xdr:row>31</xdr:row>
      <xdr:rowOff>7620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41</xdr:col>
      <xdr:colOff>0</xdr:colOff>
      <xdr:row>11</xdr:row>
      <xdr:rowOff>7620</xdr:rowOff>
    </xdr:from>
    <xdr:to>
      <xdr:col>47</xdr:col>
      <xdr:colOff>7620</xdr:colOff>
      <xdr:row>32</xdr:row>
      <xdr:rowOff>0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7620</xdr:colOff>
      <xdr:row>10</xdr:row>
      <xdr:rowOff>22860</xdr:rowOff>
    </xdr:from>
    <xdr:to>
      <xdr:col>5</xdr:col>
      <xdr:colOff>22860</xdr:colOff>
      <xdr:row>27</xdr:row>
      <xdr:rowOff>152400</xdr:rowOff>
    </xdr:to>
    <xdr:graphicFrame macro="">
      <xdr:nvGraphicFramePr>
        <xdr:cNvPr id="7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19</xdr:col>
      <xdr:colOff>0</xdr:colOff>
      <xdr:row>24</xdr:row>
      <xdr:rowOff>152400</xdr:rowOff>
    </xdr:from>
    <xdr:to>
      <xdr:col>23</xdr:col>
      <xdr:colOff>30480</xdr:colOff>
      <xdr:row>40</xdr:row>
      <xdr:rowOff>144780</xdr:rowOff>
    </xdr:to>
    <xdr:graphicFrame macro="">
      <xdr:nvGraphicFramePr>
        <xdr:cNvPr id="8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23</xdr:col>
      <xdr:colOff>0</xdr:colOff>
      <xdr:row>24</xdr:row>
      <xdr:rowOff>137160</xdr:rowOff>
    </xdr:from>
    <xdr:to>
      <xdr:col>26</xdr:col>
      <xdr:colOff>899160</xdr:colOff>
      <xdr:row>39</xdr:row>
      <xdr:rowOff>121920</xdr:rowOff>
    </xdr:to>
    <xdr:graphicFrame macro="">
      <xdr:nvGraphicFramePr>
        <xdr:cNvPr id="9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0.16925</cdr:x>
      <cdr:y>0.67393</cdr:y>
    </cdr:from>
    <cdr:to>
      <cdr:x>0.16925</cdr:x>
      <cdr:y>0.67393</cdr:y>
    </cdr:to>
    <cdr:sp macro="" textlink="">
      <cdr:nvSpPr>
        <cdr:cNvPr id="4198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5763" y="198457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0.16925</cdr:x>
      <cdr:y>0.67393</cdr:y>
    </cdr:from>
    <cdr:to>
      <cdr:x>0.16925</cdr:x>
      <cdr:y>0.67393</cdr:y>
    </cdr:to>
    <cdr:sp macro="" textlink="">
      <cdr:nvSpPr>
        <cdr:cNvPr id="4198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5763" y="198457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0.16925</cdr:x>
      <cdr:y>0.67393</cdr:y>
    </cdr:from>
    <cdr:to>
      <cdr:x>0.16925</cdr:x>
      <cdr:y>0.67393</cdr:y>
    </cdr:to>
    <cdr:sp macro="" textlink="">
      <cdr:nvSpPr>
        <cdr:cNvPr id="4198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5763" y="198457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0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5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6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5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1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2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3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4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5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6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7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8" name="Text Box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9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70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71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7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8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9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90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91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60960</xdr:colOff>
      <xdr:row>5</xdr:row>
      <xdr:rowOff>0</xdr:rowOff>
    </xdr:from>
    <xdr:to>
      <xdr:col>27</xdr:col>
      <xdr:colOff>2537460</xdr:colOff>
      <xdr:row>19</xdr:row>
      <xdr:rowOff>99060</xdr:rowOff>
    </xdr:to>
    <xdr:graphicFrame macro="">
      <xdr:nvGraphicFramePr>
        <xdr:cNvPr id="2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396240</xdr:colOff>
      <xdr:row>20</xdr:row>
      <xdr:rowOff>45720</xdr:rowOff>
    </xdr:from>
    <xdr:to>
      <xdr:col>28</xdr:col>
      <xdr:colOff>30480</xdr:colOff>
      <xdr:row>34</xdr:row>
      <xdr:rowOff>99060</xdr:rowOff>
    </xdr:to>
    <xdr:graphicFrame macro="">
      <xdr:nvGraphicFramePr>
        <xdr:cNvPr id="3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175260</xdr:colOff>
      <xdr:row>3</xdr:row>
      <xdr:rowOff>38100</xdr:rowOff>
    </xdr:from>
    <xdr:to>
      <xdr:col>12</xdr:col>
      <xdr:colOff>2694940</xdr:colOff>
      <xdr:row>20</xdr:row>
      <xdr:rowOff>27940</xdr:rowOff>
    </xdr:to>
    <xdr:graphicFrame macro="">
      <xdr:nvGraphicFramePr>
        <xdr:cNvPr id="4" name="graficoVDomesticaInco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3266440</xdr:colOff>
      <xdr:row>3</xdr:row>
      <xdr:rowOff>38100</xdr:rowOff>
    </xdr:from>
    <xdr:to>
      <xdr:col>17</xdr:col>
      <xdr:colOff>2555240</xdr:colOff>
      <xdr:row>20</xdr:row>
      <xdr:rowOff>27940</xdr:rowOff>
    </xdr:to>
    <xdr:graphicFrame macro="">
      <xdr:nvGraphicFramePr>
        <xdr:cNvPr id="5" name="graficoVDomesticaCalific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17</xdr:col>
      <xdr:colOff>3126740</xdr:colOff>
      <xdr:row>3</xdr:row>
      <xdr:rowOff>38100</xdr:rowOff>
    </xdr:from>
    <xdr:to>
      <xdr:col>22</xdr:col>
      <xdr:colOff>2415540</xdr:colOff>
      <xdr:row>20</xdr:row>
      <xdr:rowOff>27940</xdr:rowOff>
    </xdr:to>
    <xdr:graphicFrame macro="">
      <xdr:nvGraphicFramePr>
        <xdr:cNvPr id="6" name="graficoVDomesticaParentes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7.xml><?xml version="1.0" encoding="utf-8"?>
<c:userShapes xmlns:c="http://schemas.openxmlformats.org/drawingml/2006/chart"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76200</xdr:colOff>
      <xdr:row>4</xdr:row>
      <xdr:rowOff>144780</xdr:rowOff>
    </xdr:from>
    <xdr:to>
      <xdr:col>27</xdr:col>
      <xdr:colOff>2545080</xdr:colOff>
      <xdr:row>19</xdr:row>
      <xdr:rowOff>76200</xdr:rowOff>
    </xdr:to>
    <xdr:graphicFrame macro="">
      <xdr:nvGraphicFramePr>
        <xdr:cNvPr id="2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335280</xdr:colOff>
      <xdr:row>20</xdr:row>
      <xdr:rowOff>38100</xdr:rowOff>
    </xdr:from>
    <xdr:to>
      <xdr:col>28</xdr:col>
      <xdr:colOff>0</xdr:colOff>
      <xdr:row>34</xdr:row>
      <xdr:rowOff>91440</xdr:rowOff>
    </xdr:to>
    <xdr:graphicFrame macro="">
      <xdr:nvGraphicFramePr>
        <xdr:cNvPr id="3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175260</xdr:colOff>
      <xdr:row>3</xdr:row>
      <xdr:rowOff>38100</xdr:rowOff>
    </xdr:from>
    <xdr:to>
      <xdr:col>12</xdr:col>
      <xdr:colOff>2694940</xdr:colOff>
      <xdr:row>20</xdr:row>
      <xdr:rowOff>27940</xdr:rowOff>
    </xdr:to>
    <xdr:graphicFrame macro="">
      <xdr:nvGraphicFramePr>
        <xdr:cNvPr id="4" name="graficoVGeneroInco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3266440</xdr:colOff>
      <xdr:row>3</xdr:row>
      <xdr:rowOff>38100</xdr:rowOff>
    </xdr:from>
    <xdr:to>
      <xdr:col>17</xdr:col>
      <xdr:colOff>2555240</xdr:colOff>
      <xdr:row>20</xdr:row>
      <xdr:rowOff>27940</xdr:rowOff>
    </xdr:to>
    <xdr:graphicFrame macro="">
      <xdr:nvGraphicFramePr>
        <xdr:cNvPr id="5" name="graficoVGeneroCalific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17</xdr:col>
      <xdr:colOff>3126740</xdr:colOff>
      <xdr:row>3</xdr:row>
      <xdr:rowOff>38100</xdr:rowOff>
    </xdr:from>
    <xdr:to>
      <xdr:col>22</xdr:col>
      <xdr:colOff>2415540</xdr:colOff>
      <xdr:row>20</xdr:row>
      <xdr:rowOff>27940</xdr:rowOff>
    </xdr:to>
    <xdr:graphicFrame macro="">
      <xdr:nvGraphicFramePr>
        <xdr:cNvPr id="6" name="graficoVGeneroParentes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9.xml><?xml version="1.0" encoding="utf-8"?>
<c:userShapes xmlns:c="http://schemas.openxmlformats.org/drawingml/2006/chart"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30.xml><?xml version="1.0" encoding="utf-8"?>
<c:userShapes xmlns:c="http://schemas.openxmlformats.org/drawingml/2006/chart"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3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20</xdr:row>
      <xdr:rowOff>38100</xdr:rowOff>
    </xdr:from>
    <xdr:to>
      <xdr:col>16</xdr:col>
      <xdr:colOff>7620</xdr:colOff>
      <xdr:row>34</xdr:row>
      <xdr:rowOff>91440</xdr:rowOff>
    </xdr:to>
    <xdr:graphicFrame macro="">
      <xdr:nvGraphicFramePr>
        <xdr:cNvPr id="2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71120</xdr:colOff>
      <xdr:row>3</xdr:row>
      <xdr:rowOff>91440</xdr:rowOff>
    </xdr:from>
    <xdr:to>
      <xdr:col>4</xdr:col>
      <xdr:colOff>3276600</xdr:colOff>
      <xdr:row>19</xdr:row>
      <xdr:rowOff>127000</xdr:rowOff>
    </xdr:to>
    <xdr:graphicFrame macro="">
      <xdr:nvGraphicFramePr>
        <xdr:cNvPr id="3" name="graficoSinLabInfraccion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124460</xdr:colOff>
      <xdr:row>3</xdr:row>
      <xdr:rowOff>91440</xdr:rowOff>
    </xdr:from>
    <xdr:to>
      <xdr:col>9</xdr:col>
      <xdr:colOff>3093720</xdr:colOff>
      <xdr:row>19</xdr:row>
      <xdr:rowOff>127000</xdr:rowOff>
    </xdr:to>
    <xdr:graphicFrame macro="">
      <xdr:nvGraphicFramePr>
        <xdr:cNvPr id="4" name="graficoSinLabDelit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25400</xdr:colOff>
      <xdr:row>3</xdr:row>
      <xdr:rowOff>91440</xdr:rowOff>
    </xdr:from>
    <xdr:to>
      <xdr:col>14</xdr:col>
      <xdr:colOff>2811780</xdr:colOff>
      <xdr:row>19</xdr:row>
      <xdr:rowOff>127000</xdr:rowOff>
    </xdr:to>
    <xdr:graphicFrame macro="">
      <xdr:nvGraphicFramePr>
        <xdr:cNvPr id="5" name="graficoSinLabDilInves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71120</xdr:colOff>
      <xdr:row>3</xdr:row>
      <xdr:rowOff>91440</xdr:rowOff>
    </xdr:from>
    <xdr:to>
      <xdr:col>4</xdr:col>
      <xdr:colOff>3276600</xdr:colOff>
      <xdr:row>19</xdr:row>
      <xdr:rowOff>127000</xdr:rowOff>
    </xdr:to>
    <xdr:graphicFrame macro="">
      <xdr:nvGraphicFramePr>
        <xdr:cNvPr id="2" name="graficoSVialDilPrev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124460</xdr:colOff>
      <xdr:row>3</xdr:row>
      <xdr:rowOff>91440</xdr:rowOff>
    </xdr:from>
    <xdr:to>
      <xdr:col>9</xdr:col>
      <xdr:colOff>3093720</xdr:colOff>
      <xdr:row>19</xdr:row>
      <xdr:rowOff>127000</xdr:rowOff>
    </xdr:to>
    <xdr:graphicFrame macro="">
      <xdr:nvGraphicFramePr>
        <xdr:cNvPr id="3" name="graficoSVialDilUrgInc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25400</xdr:colOff>
      <xdr:row>3</xdr:row>
      <xdr:rowOff>91440</xdr:rowOff>
    </xdr:from>
    <xdr:to>
      <xdr:col>14</xdr:col>
      <xdr:colOff>2811780</xdr:colOff>
      <xdr:row>19</xdr:row>
      <xdr:rowOff>127000</xdr:rowOff>
    </xdr:to>
    <xdr:graphicFrame macro="">
      <xdr:nvGraphicFramePr>
        <xdr:cNvPr id="4" name="graficoSVialDilUrgCa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3446780</xdr:colOff>
      <xdr:row>3</xdr:row>
      <xdr:rowOff>91440</xdr:rowOff>
    </xdr:from>
    <xdr:to>
      <xdr:col>19</xdr:col>
      <xdr:colOff>2529840</xdr:colOff>
      <xdr:row>19</xdr:row>
      <xdr:rowOff>127000</xdr:rowOff>
    </xdr:to>
    <xdr:graphicFrame macro="">
      <xdr:nvGraphicFramePr>
        <xdr:cNvPr id="5" name="graficoSVialPAInc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19</xdr:col>
      <xdr:colOff>3418840</xdr:colOff>
      <xdr:row>3</xdr:row>
      <xdr:rowOff>91440</xdr:rowOff>
    </xdr:from>
    <xdr:to>
      <xdr:col>24</xdr:col>
      <xdr:colOff>2501900</xdr:colOff>
      <xdr:row>19</xdr:row>
      <xdr:rowOff>127000</xdr:rowOff>
    </xdr:to>
    <xdr:graphicFrame macro="">
      <xdr:nvGraphicFramePr>
        <xdr:cNvPr id="6" name="graficoSVialPACa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44</xdr:col>
      <xdr:colOff>3025140</xdr:colOff>
      <xdr:row>3</xdr:row>
      <xdr:rowOff>91440</xdr:rowOff>
    </xdr:from>
    <xdr:to>
      <xdr:col>49</xdr:col>
      <xdr:colOff>2108200</xdr:colOff>
      <xdr:row>19</xdr:row>
      <xdr:rowOff>127000</xdr:rowOff>
    </xdr:to>
    <xdr:graphicFrame macro="">
      <xdr:nvGraphicFramePr>
        <xdr:cNvPr id="7" name="graficoSVialDilInv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55</xdr:col>
      <xdr:colOff>27940</xdr:colOff>
      <xdr:row>3</xdr:row>
      <xdr:rowOff>91440</xdr:rowOff>
    </xdr:from>
    <xdr:to>
      <xdr:col>59</xdr:col>
      <xdr:colOff>2814320</xdr:colOff>
      <xdr:row>19</xdr:row>
      <xdr:rowOff>127000</xdr:rowOff>
    </xdr:to>
    <xdr:graphicFrame macro="">
      <xdr:nvGraphicFramePr>
        <xdr:cNvPr id="8" name="graficoSVialSentenc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71120</xdr:colOff>
      <xdr:row>3</xdr:row>
      <xdr:rowOff>68580</xdr:rowOff>
    </xdr:from>
    <xdr:to>
      <xdr:col>4</xdr:col>
      <xdr:colOff>3276600</xdr:colOff>
      <xdr:row>22</xdr:row>
      <xdr:rowOff>58420</xdr:rowOff>
    </xdr:to>
    <xdr:graphicFrame macro="">
      <xdr:nvGraphicFramePr>
        <xdr:cNvPr id="2" name="graficoMAmbDilInv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124460</xdr:colOff>
      <xdr:row>3</xdr:row>
      <xdr:rowOff>68580</xdr:rowOff>
    </xdr:from>
    <xdr:to>
      <xdr:col>9</xdr:col>
      <xdr:colOff>3093720</xdr:colOff>
      <xdr:row>22</xdr:row>
      <xdr:rowOff>58420</xdr:rowOff>
    </xdr:to>
    <xdr:graphicFrame macro="">
      <xdr:nvGraphicFramePr>
        <xdr:cNvPr id="3" name="graficoMAmbProcJud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25400</xdr:colOff>
      <xdr:row>3</xdr:row>
      <xdr:rowOff>68580</xdr:rowOff>
    </xdr:from>
    <xdr:to>
      <xdr:col>14</xdr:col>
      <xdr:colOff>2811780</xdr:colOff>
      <xdr:row>22</xdr:row>
      <xdr:rowOff>58420</xdr:rowOff>
    </xdr:to>
    <xdr:graphicFrame macro="">
      <xdr:nvGraphicFramePr>
        <xdr:cNvPr id="4" name="graficoMAmbSentenc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5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1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32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3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showGridLines="0" workbookViewId="0">
      <selection sqref="A1:B1"/>
    </sheetView>
  </sheetViews>
  <sheetFormatPr baseColWidth="10" defaultColWidth="8.88671875" defaultRowHeight="14.4" x14ac:dyDescent="0.3"/>
  <cols>
    <col min="1" max="1" width="18.6640625" customWidth="1"/>
    <col min="2" max="2" width="33.109375" customWidth="1"/>
    <col min="3" max="3" width="1.109375" customWidth="1"/>
    <col min="4" max="4" width="0.33203125" customWidth="1"/>
    <col min="5" max="37" width="9.21875" customWidth="1"/>
  </cols>
  <sheetData>
    <row r="1" spans="1:2" x14ac:dyDescent="0.3">
      <c r="A1" s="175" t="s">
        <v>0</v>
      </c>
      <c r="B1" s="175"/>
    </row>
    <row r="2" spans="1:2" x14ac:dyDescent="0.3">
      <c r="A2" s="1" t="s">
        <v>1</v>
      </c>
    </row>
    <row r="3" spans="1:2" x14ac:dyDescent="0.3">
      <c r="A3" s="2" t="s">
        <v>2</v>
      </c>
    </row>
    <row r="4" spans="1:2" x14ac:dyDescent="0.3">
      <c r="A4" s="1" t="s">
        <v>3</v>
      </c>
    </row>
    <row r="5" spans="1:2" x14ac:dyDescent="0.3">
      <c r="A5" s="2" t="s">
        <v>4</v>
      </c>
    </row>
    <row r="6" spans="1:2" x14ac:dyDescent="0.3">
      <c r="A6" s="1" t="s">
        <v>5</v>
      </c>
    </row>
    <row r="7" spans="1:2" x14ac:dyDescent="0.3">
      <c r="A7" s="2" t="s">
        <v>6</v>
      </c>
    </row>
    <row r="8" spans="1:2" x14ac:dyDescent="0.3">
      <c r="A8" s="1" t="s">
        <v>7</v>
      </c>
    </row>
    <row r="9" spans="1:2" x14ac:dyDescent="0.3">
      <c r="A9" s="2" t="s">
        <v>8</v>
      </c>
    </row>
  </sheetData>
  <mergeCells count="1">
    <mergeCell ref="A1:B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9"/>
  <sheetViews>
    <sheetView showGridLines="0" workbookViewId="0"/>
  </sheetViews>
  <sheetFormatPr baseColWidth="10" defaultColWidth="8.88671875" defaultRowHeight="14.4" x14ac:dyDescent="0.3"/>
  <cols>
    <col min="1" max="1" width="31.21875" customWidth="1"/>
    <col min="2" max="2" width="56.33203125" customWidth="1"/>
    <col min="3" max="3" width="8.33203125" customWidth="1"/>
    <col min="4" max="4" width="25.109375" customWidth="1"/>
    <col min="5" max="5" width="10.6640625" customWidth="1"/>
    <col min="6" max="9" width="0.77734375" customWidth="1"/>
    <col min="10" max="39" width="7.33203125" customWidth="1"/>
  </cols>
  <sheetData>
    <row r="1" spans="1:5" x14ac:dyDescent="0.3">
      <c r="A1" s="3" t="s">
        <v>860</v>
      </c>
    </row>
    <row r="3" spans="1:5" x14ac:dyDescent="0.3">
      <c r="A3" s="4"/>
    </row>
    <row r="4" spans="1:5" ht="18.45" customHeight="1" x14ac:dyDescent="0.3">
      <c r="A4" s="5"/>
      <c r="B4" s="6" t="s">
        <v>819</v>
      </c>
    </row>
    <row r="5" spans="1:5" x14ac:dyDescent="0.3">
      <c r="A5" s="7"/>
      <c r="B5" s="8"/>
      <c r="C5" s="37" t="s">
        <v>97</v>
      </c>
      <c r="D5" s="37" t="s">
        <v>861</v>
      </c>
      <c r="E5" s="38" t="s">
        <v>107</v>
      </c>
    </row>
    <row r="6" spans="1:5" ht="16.649999999999999" customHeight="1" x14ac:dyDescent="0.3">
      <c r="A6" s="11" t="s">
        <v>862</v>
      </c>
      <c r="B6" s="18"/>
      <c r="C6" s="13">
        <v>15</v>
      </c>
      <c r="D6" s="13">
        <v>1</v>
      </c>
      <c r="E6" s="23">
        <v>12</v>
      </c>
    </row>
    <row r="7" spans="1:5" ht="16.649999999999999" customHeight="1" x14ac:dyDescent="0.3">
      <c r="A7" s="11" t="s">
        <v>863</v>
      </c>
      <c r="B7" s="18"/>
      <c r="C7" s="13">
        <v>31</v>
      </c>
      <c r="D7" s="13">
        <v>6</v>
      </c>
      <c r="E7" s="23">
        <v>15</v>
      </c>
    </row>
    <row r="8" spans="1:5" ht="16.649999999999999" customHeight="1" x14ac:dyDescent="0.3">
      <c r="A8" s="11" t="s">
        <v>864</v>
      </c>
      <c r="B8" s="18"/>
      <c r="C8" s="13">
        <v>11</v>
      </c>
      <c r="D8" s="13">
        <v>3</v>
      </c>
      <c r="E8" s="23">
        <v>10</v>
      </c>
    </row>
    <row r="9" spans="1:5" ht="16.649999999999999" customHeight="1" x14ac:dyDescent="0.3">
      <c r="A9" s="11" t="s">
        <v>865</v>
      </c>
      <c r="B9" s="18"/>
      <c r="C9" s="13">
        <v>6</v>
      </c>
      <c r="D9" s="13">
        <v>1</v>
      </c>
      <c r="E9" s="23">
        <v>14</v>
      </c>
    </row>
    <row r="10" spans="1:5" ht="16.649999999999999" customHeight="1" x14ac:dyDescent="0.3">
      <c r="A10" s="11" t="s">
        <v>478</v>
      </c>
      <c r="B10" s="18"/>
      <c r="C10" s="13">
        <v>4</v>
      </c>
      <c r="D10" s="13">
        <v>1</v>
      </c>
      <c r="E10" s="23">
        <v>1</v>
      </c>
    </row>
    <row r="11" spans="1:5" ht="16.649999999999999" customHeight="1" x14ac:dyDescent="0.3">
      <c r="A11" s="11" t="s">
        <v>866</v>
      </c>
      <c r="B11" s="18"/>
      <c r="C11" s="13">
        <v>0</v>
      </c>
      <c r="D11" s="13">
        <v>0</v>
      </c>
      <c r="E11" s="23">
        <v>0</v>
      </c>
    </row>
    <row r="12" spans="1:5" ht="16.649999999999999" customHeight="1" x14ac:dyDescent="0.3">
      <c r="A12" s="187" t="s">
        <v>643</v>
      </c>
      <c r="B12" s="188"/>
      <c r="C12" s="39">
        <v>67</v>
      </c>
      <c r="D12" s="39">
        <v>12</v>
      </c>
      <c r="E12" s="39">
        <v>52</v>
      </c>
    </row>
    <row r="14" spans="1:5" ht="18.45" customHeight="1" x14ac:dyDescent="0.3">
      <c r="A14" s="5"/>
      <c r="B14" s="6" t="s">
        <v>867</v>
      </c>
    </row>
    <row r="15" spans="1:5" ht="16.649999999999999" customHeight="1" x14ac:dyDescent="0.3">
      <c r="A15" s="11" t="s">
        <v>868</v>
      </c>
      <c r="B15" s="18"/>
      <c r="C15" s="23">
        <v>18</v>
      </c>
    </row>
    <row r="16" spans="1:5" ht="16.649999999999999" customHeight="1" x14ac:dyDescent="0.3">
      <c r="A16" s="11" t="s">
        <v>869</v>
      </c>
      <c r="B16" s="18"/>
      <c r="C16" s="23">
        <v>0</v>
      </c>
    </row>
    <row r="17" spans="1:3" ht="16.649999999999999" customHeight="1" x14ac:dyDescent="0.3">
      <c r="A17" s="11" t="s">
        <v>870</v>
      </c>
      <c r="B17" s="18"/>
      <c r="C17" s="23">
        <v>0</v>
      </c>
    </row>
    <row r="18" spans="1:3" ht="16.649999999999999" customHeight="1" x14ac:dyDescent="0.3">
      <c r="A18" s="185" t="s">
        <v>643</v>
      </c>
      <c r="B18" s="186"/>
      <c r="C18" s="35">
        <v>18</v>
      </c>
    </row>
    <row r="19" spans="1:3" ht="18.45" customHeight="1" x14ac:dyDescent="0.3">
      <c r="A19" s="5"/>
      <c r="B19" s="6" t="s">
        <v>871</v>
      </c>
    </row>
    <row r="20" spans="1:3" ht="16.649999999999999" customHeight="1" x14ac:dyDescent="0.3">
      <c r="A20" s="11" t="s">
        <v>862</v>
      </c>
      <c r="B20" s="18"/>
      <c r="C20" s="23">
        <v>5</v>
      </c>
    </row>
    <row r="21" spans="1:3" ht="16.649999999999999" customHeight="1" x14ac:dyDescent="0.3">
      <c r="A21" s="11" t="s">
        <v>863</v>
      </c>
      <c r="B21" s="18"/>
      <c r="C21" s="23">
        <v>23</v>
      </c>
    </row>
    <row r="22" spans="1:3" ht="16.649999999999999" customHeight="1" x14ac:dyDescent="0.3">
      <c r="A22" s="11" t="s">
        <v>864</v>
      </c>
      <c r="B22" s="18"/>
      <c r="C22" s="23">
        <v>9</v>
      </c>
    </row>
    <row r="23" spans="1:3" ht="16.649999999999999" customHeight="1" x14ac:dyDescent="0.3">
      <c r="A23" s="11" t="s">
        <v>865</v>
      </c>
      <c r="B23" s="18"/>
      <c r="C23" s="23">
        <v>9</v>
      </c>
    </row>
    <row r="24" spans="1:3" ht="16.649999999999999" customHeight="1" x14ac:dyDescent="0.3">
      <c r="A24" s="11" t="s">
        <v>478</v>
      </c>
      <c r="B24" s="18"/>
      <c r="C24" s="23">
        <v>59</v>
      </c>
    </row>
    <row r="25" spans="1:3" ht="16.649999999999999" customHeight="1" x14ac:dyDescent="0.3">
      <c r="A25" s="11" t="s">
        <v>866</v>
      </c>
      <c r="B25" s="18"/>
      <c r="C25" s="23">
        <v>15</v>
      </c>
    </row>
    <row r="26" spans="1:3" ht="16.649999999999999" customHeight="1" x14ac:dyDescent="0.3">
      <c r="A26" s="185" t="s">
        <v>643</v>
      </c>
      <c r="B26" s="186"/>
      <c r="C26" s="35">
        <v>120</v>
      </c>
    </row>
    <row r="28" spans="1:3" ht="18.45" customHeight="1" x14ac:dyDescent="0.3">
      <c r="A28" s="5"/>
      <c r="B28" s="6" t="s">
        <v>763</v>
      </c>
    </row>
    <row r="29" spans="1:3" ht="16.649999999999999" customHeight="1" x14ac:dyDescent="0.3">
      <c r="A29" s="11" t="s">
        <v>765</v>
      </c>
      <c r="B29" s="18"/>
      <c r="C29" s="23">
        <v>1</v>
      </c>
    </row>
    <row r="30" spans="1:3" ht="16.649999999999999" customHeight="1" x14ac:dyDescent="0.3">
      <c r="A30" s="11" t="s">
        <v>710</v>
      </c>
      <c r="B30" s="18"/>
      <c r="C30" s="23">
        <v>0</v>
      </c>
    </row>
    <row r="31" spans="1:3" ht="16.649999999999999" customHeight="1" x14ac:dyDescent="0.3">
      <c r="A31" s="11" t="s">
        <v>872</v>
      </c>
      <c r="B31" s="18"/>
      <c r="C31" s="23">
        <v>120</v>
      </c>
    </row>
    <row r="32" spans="1:3" ht="16.649999999999999" customHeight="1" x14ac:dyDescent="0.3">
      <c r="A32" s="11" t="s">
        <v>804</v>
      </c>
      <c r="B32" s="18"/>
      <c r="C32" s="23">
        <v>0</v>
      </c>
    </row>
    <row r="33" spans="1:3" ht="16.649999999999999" customHeight="1" x14ac:dyDescent="0.3">
      <c r="A33" s="11" t="s">
        <v>873</v>
      </c>
      <c r="B33" s="18"/>
      <c r="C33" s="23">
        <v>34</v>
      </c>
    </row>
    <row r="34" spans="1:3" ht="16.649999999999999" customHeight="1" x14ac:dyDescent="0.3">
      <c r="A34" s="11" t="s">
        <v>712</v>
      </c>
      <c r="B34" s="18"/>
      <c r="C34" s="23">
        <v>0</v>
      </c>
    </row>
    <row r="35" spans="1:3" ht="16.649999999999999" customHeight="1" x14ac:dyDescent="0.3">
      <c r="A35" s="11" t="s">
        <v>713</v>
      </c>
      <c r="B35" s="18"/>
      <c r="C35" s="23">
        <v>1</v>
      </c>
    </row>
    <row r="36" spans="1:3" ht="16.649999999999999" customHeight="1" x14ac:dyDescent="0.3">
      <c r="A36" s="11" t="s">
        <v>768</v>
      </c>
      <c r="B36" s="18"/>
      <c r="C36" s="23">
        <v>0</v>
      </c>
    </row>
    <row r="37" spans="1:3" ht="16.649999999999999" customHeight="1" x14ac:dyDescent="0.3">
      <c r="A37" s="11" t="s">
        <v>769</v>
      </c>
      <c r="B37" s="18"/>
      <c r="C37" s="23">
        <v>0</v>
      </c>
    </row>
    <row r="38" spans="1:3" ht="16.649999999999999" customHeight="1" x14ac:dyDescent="0.3">
      <c r="A38" s="185" t="s">
        <v>643</v>
      </c>
      <c r="B38" s="186"/>
      <c r="C38" s="35">
        <v>156</v>
      </c>
    </row>
    <row r="40" spans="1:3" ht="18.45" customHeight="1" x14ac:dyDescent="0.3">
      <c r="A40" s="5"/>
      <c r="B40" s="6" t="s">
        <v>874</v>
      </c>
    </row>
    <row r="41" spans="1:3" ht="16.649999999999999" customHeight="1" x14ac:dyDescent="0.3">
      <c r="A41" s="11" t="s">
        <v>862</v>
      </c>
      <c r="B41" s="18"/>
      <c r="C41" s="23">
        <v>4</v>
      </c>
    </row>
    <row r="42" spans="1:3" ht="16.649999999999999" customHeight="1" x14ac:dyDescent="0.3">
      <c r="A42" s="11" t="s">
        <v>863</v>
      </c>
      <c r="B42" s="18"/>
      <c r="C42" s="23">
        <v>11</v>
      </c>
    </row>
    <row r="43" spans="1:3" ht="16.649999999999999" customHeight="1" x14ac:dyDescent="0.3">
      <c r="A43" s="11" t="s">
        <v>864</v>
      </c>
      <c r="B43" s="18"/>
      <c r="C43" s="23">
        <v>3</v>
      </c>
    </row>
    <row r="44" spans="1:3" ht="16.649999999999999" customHeight="1" x14ac:dyDescent="0.3">
      <c r="A44" s="11" t="s">
        <v>865</v>
      </c>
      <c r="B44" s="18"/>
      <c r="C44" s="23">
        <v>2</v>
      </c>
    </row>
    <row r="45" spans="1:3" ht="16.649999999999999" customHeight="1" x14ac:dyDescent="0.3">
      <c r="A45" s="11" t="s">
        <v>478</v>
      </c>
      <c r="B45" s="18"/>
      <c r="C45" s="23">
        <v>11</v>
      </c>
    </row>
    <row r="46" spans="1:3" ht="16.649999999999999" customHeight="1" x14ac:dyDescent="0.3">
      <c r="A46" s="11" t="s">
        <v>866</v>
      </c>
      <c r="B46" s="18"/>
      <c r="C46" s="23">
        <v>0</v>
      </c>
    </row>
    <row r="47" spans="1:3" ht="16.649999999999999" customHeight="1" x14ac:dyDescent="0.3">
      <c r="A47" s="185" t="s">
        <v>643</v>
      </c>
      <c r="B47" s="186"/>
      <c r="C47" s="35">
        <v>31</v>
      </c>
    </row>
    <row r="51" spans="1:3" ht="18.45" customHeight="1" x14ac:dyDescent="0.3">
      <c r="A51" s="5"/>
      <c r="B51" s="6" t="s">
        <v>875</v>
      </c>
    </row>
    <row r="52" spans="1:3" x14ac:dyDescent="0.3">
      <c r="A52" s="176" t="s">
        <v>322</v>
      </c>
      <c r="B52" s="12" t="s">
        <v>75</v>
      </c>
      <c r="C52" s="23">
        <v>23</v>
      </c>
    </row>
    <row r="53" spans="1:3" x14ac:dyDescent="0.3">
      <c r="A53" s="178"/>
      <c r="B53" s="12" t="s">
        <v>76</v>
      </c>
      <c r="C53" s="23">
        <v>27</v>
      </c>
    </row>
    <row r="54" spans="1:3" x14ac:dyDescent="0.3">
      <c r="A54" s="176" t="s">
        <v>876</v>
      </c>
      <c r="B54" s="12" t="s">
        <v>862</v>
      </c>
      <c r="C54" s="23">
        <v>1</v>
      </c>
    </row>
    <row r="55" spans="1:3" x14ac:dyDescent="0.3">
      <c r="A55" s="177"/>
      <c r="B55" s="12" t="s">
        <v>863</v>
      </c>
      <c r="C55" s="23">
        <v>18</v>
      </c>
    </row>
    <row r="56" spans="1:3" x14ac:dyDescent="0.3">
      <c r="A56" s="177"/>
      <c r="B56" s="12" t="s">
        <v>864</v>
      </c>
      <c r="C56" s="23">
        <v>3</v>
      </c>
    </row>
    <row r="57" spans="1:3" x14ac:dyDescent="0.3">
      <c r="A57" s="177"/>
      <c r="B57" s="12" t="s">
        <v>865</v>
      </c>
      <c r="C57" s="23">
        <v>2</v>
      </c>
    </row>
    <row r="58" spans="1:3" x14ac:dyDescent="0.3">
      <c r="A58" s="177"/>
      <c r="B58" s="12" t="s">
        <v>478</v>
      </c>
      <c r="C58" s="23">
        <v>8</v>
      </c>
    </row>
    <row r="59" spans="1:3" x14ac:dyDescent="0.3">
      <c r="A59" s="178"/>
      <c r="B59" s="15" t="s">
        <v>866</v>
      </c>
      <c r="C59" s="33">
        <v>4</v>
      </c>
    </row>
  </sheetData>
  <mergeCells count="7">
    <mergeCell ref="A52:A53"/>
    <mergeCell ref="A54:A59"/>
    <mergeCell ref="A12:B12"/>
    <mergeCell ref="A18:B18"/>
    <mergeCell ref="A26:B26"/>
    <mergeCell ref="A38:B38"/>
    <mergeCell ref="A47:B4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showGridLines="0" workbookViewId="0"/>
  </sheetViews>
  <sheetFormatPr baseColWidth="10" defaultColWidth="8.88671875" defaultRowHeight="14.4" x14ac:dyDescent="0.3"/>
  <cols>
    <col min="1" max="1" width="30.44140625" customWidth="1"/>
    <col min="2" max="2" width="69.33203125" customWidth="1"/>
    <col min="3" max="3" width="28.21875" customWidth="1"/>
    <col min="4" max="4" width="13" customWidth="1"/>
    <col min="5" max="5" width="21.33203125" customWidth="1"/>
    <col min="6" max="6" width="19.77734375" customWidth="1"/>
    <col min="7" max="10" width="0.77734375" customWidth="1"/>
    <col min="11" max="28" width="9.5546875" customWidth="1"/>
  </cols>
  <sheetData>
    <row r="1" spans="1:6" x14ac:dyDescent="0.3">
      <c r="A1" s="3" t="s">
        <v>877</v>
      </c>
    </row>
    <row r="3" spans="1:6" x14ac:dyDescent="0.3">
      <c r="A3" s="4"/>
    </row>
    <row r="4" spans="1:6" ht="18.45" customHeight="1" x14ac:dyDescent="0.3">
      <c r="A4" s="5"/>
      <c r="B4" s="6" t="s">
        <v>878</v>
      </c>
    </row>
    <row r="5" spans="1:6" ht="16.649999999999999" customHeight="1" x14ac:dyDescent="0.3">
      <c r="A5" s="7"/>
      <c r="B5" s="8"/>
      <c r="C5" s="34" t="s">
        <v>879</v>
      </c>
      <c r="D5" s="34" t="s">
        <v>58</v>
      </c>
      <c r="E5" s="34" t="s">
        <v>718</v>
      </c>
      <c r="F5" s="34" t="s">
        <v>880</v>
      </c>
    </row>
    <row r="6" spans="1:6" x14ac:dyDescent="0.3">
      <c r="A6" s="176" t="s">
        <v>881</v>
      </c>
      <c r="B6" s="12" t="s">
        <v>882</v>
      </c>
      <c r="C6" s="13">
        <v>5</v>
      </c>
      <c r="D6" s="13">
        <v>0</v>
      </c>
      <c r="E6" s="13">
        <v>0</v>
      </c>
      <c r="F6" s="23">
        <v>0</v>
      </c>
    </row>
    <row r="7" spans="1:6" x14ac:dyDescent="0.3">
      <c r="A7" s="178"/>
      <c r="B7" s="12" t="s">
        <v>883</v>
      </c>
      <c r="C7" s="13">
        <v>0</v>
      </c>
      <c r="D7" s="13">
        <v>0</v>
      </c>
      <c r="E7" s="13">
        <v>0</v>
      </c>
      <c r="F7" s="23">
        <v>0</v>
      </c>
    </row>
    <row r="8" spans="1:6" ht="16.649999999999999" customHeight="1" x14ac:dyDescent="0.3">
      <c r="A8" s="11" t="s">
        <v>884</v>
      </c>
      <c r="B8" s="12" t="s">
        <v>885</v>
      </c>
      <c r="C8" s="13">
        <v>0</v>
      </c>
      <c r="D8" s="13">
        <v>0</v>
      </c>
      <c r="E8" s="13">
        <v>0</v>
      </c>
      <c r="F8" s="23">
        <v>0</v>
      </c>
    </row>
    <row r="9" spans="1:6" x14ac:dyDescent="0.3">
      <c r="A9" s="176" t="s">
        <v>886</v>
      </c>
      <c r="B9" s="12" t="s">
        <v>887</v>
      </c>
      <c r="C9" s="13">
        <v>3</v>
      </c>
      <c r="D9" s="13">
        <v>4</v>
      </c>
      <c r="E9" s="13">
        <v>0</v>
      </c>
      <c r="F9" s="23">
        <v>0</v>
      </c>
    </row>
    <row r="10" spans="1:6" x14ac:dyDescent="0.3">
      <c r="A10" s="177"/>
      <c r="B10" s="12" t="s">
        <v>888</v>
      </c>
      <c r="C10" s="13">
        <v>0</v>
      </c>
      <c r="D10" s="13">
        <v>0</v>
      </c>
      <c r="E10" s="13">
        <v>0</v>
      </c>
      <c r="F10" s="23">
        <v>0</v>
      </c>
    </row>
    <row r="11" spans="1:6" x14ac:dyDescent="0.3">
      <c r="A11" s="178"/>
      <c r="B11" s="12" t="s">
        <v>889</v>
      </c>
      <c r="C11" s="13">
        <v>0</v>
      </c>
      <c r="D11" s="13">
        <v>0</v>
      </c>
      <c r="E11" s="13">
        <v>0</v>
      </c>
      <c r="F11" s="23">
        <v>0</v>
      </c>
    </row>
    <row r="12" spans="1:6" x14ac:dyDescent="0.3">
      <c r="A12" s="176" t="s">
        <v>890</v>
      </c>
      <c r="B12" s="12" t="s">
        <v>891</v>
      </c>
      <c r="C12" s="13">
        <v>0</v>
      </c>
      <c r="D12" s="13">
        <v>0</v>
      </c>
      <c r="E12" s="13">
        <v>0</v>
      </c>
      <c r="F12" s="23">
        <v>0</v>
      </c>
    </row>
    <row r="13" spans="1:6" x14ac:dyDescent="0.3">
      <c r="A13" s="178"/>
      <c r="B13" s="12" t="s">
        <v>892</v>
      </c>
      <c r="C13" s="13">
        <v>0</v>
      </c>
      <c r="D13" s="13">
        <v>1</v>
      </c>
      <c r="E13" s="13">
        <v>0</v>
      </c>
      <c r="F13" s="23">
        <v>0</v>
      </c>
    </row>
    <row r="14" spans="1:6" ht="16.649999999999999" customHeight="1" x14ac:dyDescent="0.3">
      <c r="A14" s="11" t="s">
        <v>893</v>
      </c>
      <c r="B14" s="12" t="s">
        <v>894</v>
      </c>
      <c r="C14" s="13">
        <v>4</v>
      </c>
      <c r="D14" s="13">
        <v>0</v>
      </c>
      <c r="E14" s="13">
        <v>0</v>
      </c>
      <c r="F14" s="23">
        <v>0</v>
      </c>
    </row>
    <row r="15" spans="1:6" x14ac:dyDescent="0.3">
      <c r="A15" s="176" t="s">
        <v>895</v>
      </c>
      <c r="B15" s="12" t="s">
        <v>896</v>
      </c>
      <c r="C15" s="13">
        <v>7</v>
      </c>
      <c r="D15" s="13">
        <v>4</v>
      </c>
      <c r="E15" s="13">
        <v>0</v>
      </c>
      <c r="F15" s="23">
        <v>0</v>
      </c>
    </row>
    <row r="16" spans="1:6" x14ac:dyDescent="0.3">
      <c r="A16" s="177"/>
      <c r="B16" s="12" t="s">
        <v>897</v>
      </c>
      <c r="C16" s="13">
        <v>0</v>
      </c>
      <c r="D16" s="13">
        <v>0</v>
      </c>
      <c r="E16" s="13">
        <v>0</v>
      </c>
      <c r="F16" s="23">
        <v>0</v>
      </c>
    </row>
    <row r="17" spans="1:6" x14ac:dyDescent="0.3">
      <c r="A17" s="177"/>
      <c r="B17" s="12" t="s">
        <v>898</v>
      </c>
      <c r="C17" s="13">
        <v>0</v>
      </c>
      <c r="D17" s="13">
        <v>1</v>
      </c>
      <c r="E17" s="13">
        <v>0</v>
      </c>
      <c r="F17" s="23">
        <v>0</v>
      </c>
    </row>
    <row r="18" spans="1:6" x14ac:dyDescent="0.3">
      <c r="A18" s="177"/>
      <c r="B18" s="12" t="s">
        <v>899</v>
      </c>
      <c r="C18" s="13">
        <v>0</v>
      </c>
      <c r="D18" s="13">
        <v>0</v>
      </c>
      <c r="E18" s="13">
        <v>0</v>
      </c>
      <c r="F18" s="23">
        <v>0</v>
      </c>
    </row>
    <row r="19" spans="1:6" x14ac:dyDescent="0.3">
      <c r="A19" s="178"/>
      <c r="B19" s="12" t="s">
        <v>900</v>
      </c>
      <c r="C19" s="13">
        <v>0</v>
      </c>
      <c r="D19" s="13">
        <v>0</v>
      </c>
      <c r="E19" s="13">
        <v>0</v>
      </c>
      <c r="F19" s="23">
        <v>0</v>
      </c>
    </row>
    <row r="20" spans="1:6" ht="16.649999999999999" customHeight="1" x14ac:dyDescent="0.3">
      <c r="A20" s="11" t="s">
        <v>901</v>
      </c>
      <c r="B20" s="12" t="s">
        <v>902</v>
      </c>
      <c r="C20" s="13">
        <v>0</v>
      </c>
      <c r="D20" s="13">
        <v>0</v>
      </c>
      <c r="E20" s="13">
        <v>0</v>
      </c>
      <c r="F20" s="23">
        <v>0</v>
      </c>
    </row>
    <row r="21" spans="1:6" ht="16.649999999999999" customHeight="1" x14ac:dyDescent="0.3">
      <c r="A21" s="11" t="s">
        <v>903</v>
      </c>
      <c r="B21" s="12" t="s">
        <v>904</v>
      </c>
      <c r="C21" s="13">
        <v>0</v>
      </c>
      <c r="D21" s="13">
        <v>0</v>
      </c>
      <c r="E21" s="13">
        <v>0</v>
      </c>
      <c r="F21" s="23">
        <v>0</v>
      </c>
    </row>
    <row r="22" spans="1:6" ht="16.649999999999999" customHeight="1" x14ac:dyDescent="0.3">
      <c r="A22" s="187" t="s">
        <v>643</v>
      </c>
      <c r="B22" s="188"/>
      <c r="C22" s="39">
        <v>19</v>
      </c>
      <c r="D22" s="39">
        <v>10</v>
      </c>
      <c r="E22" s="39">
        <v>0</v>
      </c>
      <c r="F22" s="39">
        <v>0</v>
      </c>
    </row>
    <row r="23" spans="1:6" ht="18.45" customHeight="1" x14ac:dyDescent="0.3">
      <c r="A23" s="5"/>
      <c r="B23" s="6" t="s">
        <v>819</v>
      </c>
    </row>
    <row r="24" spans="1:6" ht="16.649999999999999" customHeight="1" x14ac:dyDescent="0.3">
      <c r="A24" s="11" t="s">
        <v>97</v>
      </c>
      <c r="B24" s="23">
        <v>0</v>
      </c>
    </row>
    <row r="25" spans="1:6" ht="16.649999999999999" customHeight="1" x14ac:dyDescent="0.3">
      <c r="A25" s="11" t="s">
        <v>107</v>
      </c>
      <c r="B25" s="23">
        <v>0</v>
      </c>
    </row>
    <row r="26" spans="1:6" ht="16.649999999999999" customHeight="1" x14ac:dyDescent="0.3">
      <c r="A26" s="11" t="s">
        <v>905</v>
      </c>
      <c r="B26" s="23">
        <v>0</v>
      </c>
    </row>
    <row r="27" spans="1:6" ht="16.649999999999999" customHeight="1" x14ac:dyDescent="0.3">
      <c r="A27" s="34" t="s">
        <v>643</v>
      </c>
      <c r="B27" s="35">
        <v>0</v>
      </c>
    </row>
    <row r="28" spans="1:6" ht="18.45" customHeight="1" x14ac:dyDescent="0.3">
      <c r="A28" s="5"/>
      <c r="B28" s="6" t="s">
        <v>875</v>
      </c>
    </row>
    <row r="29" spans="1:6" ht="16.649999999999999" customHeight="1" x14ac:dyDescent="0.3">
      <c r="A29" s="11" t="s">
        <v>906</v>
      </c>
      <c r="B29" s="23">
        <v>2</v>
      </c>
    </row>
    <row r="30" spans="1:6" ht="16.649999999999999" customHeight="1" x14ac:dyDescent="0.3">
      <c r="A30" s="11" t="s">
        <v>907</v>
      </c>
      <c r="B30" s="23">
        <v>6</v>
      </c>
    </row>
    <row r="31" spans="1:6" ht="16.649999999999999" customHeight="1" x14ac:dyDescent="0.3">
      <c r="A31" s="11" t="s">
        <v>76</v>
      </c>
      <c r="B31" s="23">
        <v>2</v>
      </c>
    </row>
    <row r="32" spans="1:6" ht="16.649999999999999" customHeight="1" x14ac:dyDescent="0.3">
      <c r="A32" s="34" t="s">
        <v>643</v>
      </c>
      <c r="B32" s="35">
        <v>10</v>
      </c>
    </row>
    <row r="33" spans="1:2" ht="18.45" customHeight="1" x14ac:dyDescent="0.3">
      <c r="A33" s="5"/>
      <c r="B33" s="6" t="s">
        <v>908</v>
      </c>
    </row>
    <row r="34" spans="1:2" ht="16.649999999999999" customHeight="1" x14ac:dyDescent="0.3">
      <c r="A34" s="11" t="s">
        <v>909</v>
      </c>
      <c r="B34" s="23">
        <v>33</v>
      </c>
    </row>
    <row r="35" spans="1:2" ht="16.649999999999999" customHeight="1" x14ac:dyDescent="0.3">
      <c r="A35" s="11" t="s">
        <v>910</v>
      </c>
      <c r="B35" s="23">
        <v>9</v>
      </c>
    </row>
    <row r="36" spans="1:2" ht="16.649999999999999" customHeight="1" x14ac:dyDescent="0.3">
      <c r="A36" s="34" t="s">
        <v>643</v>
      </c>
      <c r="B36" s="35">
        <v>42</v>
      </c>
    </row>
  </sheetData>
  <mergeCells count="5">
    <mergeCell ref="A6:A7"/>
    <mergeCell ref="A9:A11"/>
    <mergeCell ref="A12:A13"/>
    <mergeCell ref="A15:A19"/>
    <mergeCell ref="A22:B2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N66"/>
  <sheetViews>
    <sheetView showGridLines="0" topLeftCell="CA1" workbookViewId="0">
      <selection activeCell="CU7" sqref="CU7"/>
    </sheetView>
  </sheetViews>
  <sheetFormatPr baseColWidth="10" defaultColWidth="11.44140625" defaultRowHeight="13.2" x14ac:dyDescent="0.3"/>
  <cols>
    <col min="1" max="1" width="2.6640625" style="90" customWidth="1"/>
    <col min="2" max="2" width="4.44140625" style="90" customWidth="1"/>
    <col min="3" max="3" width="18.5546875" style="90" customWidth="1"/>
    <col min="4" max="4" width="36.109375" style="90" customWidth="1"/>
    <col min="5" max="5" width="18.5546875" style="90" customWidth="1"/>
    <col min="6" max="6" width="7.44140625" style="90" customWidth="1"/>
    <col min="7" max="7" width="2.6640625" style="90" customWidth="1"/>
    <col min="8" max="8" width="10.109375" style="90" customWidth="1"/>
    <col min="9" max="13" width="11.44140625" style="90"/>
    <col min="14" max="14" width="5.5546875" style="90" customWidth="1"/>
    <col min="15" max="15" width="10.88671875" style="90" customWidth="1"/>
    <col min="16" max="16" width="2.6640625" style="90" customWidth="1"/>
    <col min="17" max="17" width="11.44140625" style="90"/>
    <col min="18" max="19" width="12.6640625" style="90" customWidth="1"/>
    <col min="20" max="23" width="11.44140625" style="90"/>
    <col min="24" max="24" width="2.6640625" style="90" customWidth="1"/>
    <col min="25" max="25" width="6.33203125" style="90" customWidth="1"/>
    <col min="26" max="29" width="13.6640625" style="90" customWidth="1"/>
    <col min="30" max="30" width="11.44140625" style="90"/>
    <col min="31" max="31" width="9.44140625" style="90" customWidth="1"/>
    <col min="32" max="32" width="2.6640625" style="90" customWidth="1"/>
    <col min="33" max="38" width="11.44140625" style="90"/>
    <col min="39" max="39" width="14.44140625" style="90" customWidth="1"/>
    <col min="40" max="40" width="2.6640625" style="90" customWidth="1"/>
    <col min="41" max="41" width="11.44140625" style="90"/>
    <col min="42" max="44" width="19.109375" style="90" customWidth="1"/>
    <col min="45" max="45" width="14.6640625" style="90" customWidth="1"/>
    <col min="46" max="46" width="2.6640625" style="90" customWidth="1"/>
    <col min="47" max="47" width="7" style="90" customWidth="1"/>
    <col min="48" max="48" width="13.88671875" style="90" customWidth="1"/>
    <col min="49" max="53" width="11.44140625" style="90"/>
    <col min="54" max="54" width="5.44140625" style="90" customWidth="1"/>
    <col min="55" max="55" width="2.6640625" style="90" customWidth="1"/>
    <col min="56" max="56" width="11.44140625" style="90"/>
    <col min="57" max="59" width="13.6640625" style="90" customWidth="1"/>
    <col min="60" max="60" width="11.44140625" style="90"/>
    <col min="61" max="61" width="19.109375" style="90" customWidth="1"/>
    <col min="62" max="62" width="2.6640625" style="90" customWidth="1"/>
    <col min="63" max="63" width="7.109375" style="90" customWidth="1"/>
    <col min="64" max="65" width="6.5546875" style="90" customWidth="1"/>
    <col min="66" max="66" width="9" style="90" customWidth="1"/>
    <col min="67" max="68" width="7" style="90" customWidth="1"/>
    <col min="69" max="69" width="8.6640625" style="90" customWidth="1"/>
    <col min="70" max="70" width="6.6640625" style="90" customWidth="1"/>
    <col min="71" max="71" width="9" style="90" customWidth="1"/>
    <col min="72" max="72" width="6.109375" style="90" customWidth="1"/>
    <col min="73" max="73" width="6.6640625" style="90" customWidth="1"/>
    <col min="74" max="74" width="2.6640625" style="90" customWidth="1"/>
    <col min="75" max="75" width="21" style="90" customWidth="1"/>
    <col min="76" max="79" width="11.44140625" style="90"/>
    <col min="80" max="80" width="16.33203125" style="90" customWidth="1"/>
    <col min="81" max="81" width="2.6640625" style="90" customWidth="1"/>
    <col min="82" max="82" width="16.88671875" style="90" customWidth="1"/>
    <col min="83" max="84" width="21" style="90" customWidth="1"/>
    <col min="85" max="87" width="11.44140625" style="90"/>
    <col min="88" max="88" width="2.6640625" style="90" customWidth="1"/>
    <col min="89" max="89" width="15" style="90" customWidth="1"/>
    <col min="90" max="90" width="8.33203125" style="90" customWidth="1"/>
    <col min="91" max="91" width="23.33203125" style="90" customWidth="1"/>
    <col min="92" max="92" width="14.6640625" style="90" customWidth="1"/>
    <col min="93" max="93" width="17.88671875" style="90" customWidth="1"/>
    <col min="94" max="16384" width="11.44140625" style="90"/>
  </cols>
  <sheetData>
    <row r="1" spans="1:92" ht="17.399999999999999" x14ac:dyDescent="0.3">
      <c r="A1" s="88"/>
      <c r="B1" s="89"/>
      <c r="C1" s="193" t="s">
        <v>1002</v>
      </c>
      <c r="D1" s="193"/>
      <c r="E1" s="193"/>
      <c r="G1" s="88"/>
      <c r="P1" s="88"/>
      <c r="X1" s="88"/>
      <c r="AF1" s="88"/>
      <c r="AN1" s="88"/>
      <c r="AT1" s="88"/>
      <c r="BC1" s="88"/>
      <c r="BJ1" s="88"/>
      <c r="BV1" s="88"/>
      <c r="CC1" s="88"/>
      <c r="CJ1" s="88"/>
    </row>
    <row r="2" spans="1:92" s="92" customFormat="1" ht="10.199999999999999" x14ac:dyDescent="0.3">
      <c r="A2" s="91">
        <v>0</v>
      </c>
      <c r="H2" s="93"/>
      <c r="Z2" s="189"/>
      <c r="AA2" s="189"/>
      <c r="AB2" s="189"/>
      <c r="AC2" s="189"/>
      <c r="AH2" s="189"/>
      <c r="AI2" s="189"/>
      <c r="AJ2" s="189"/>
      <c r="AK2" s="189"/>
      <c r="AV2" s="194"/>
      <c r="AW2" s="194"/>
      <c r="AX2" s="194"/>
      <c r="AY2" s="194"/>
      <c r="AZ2" s="194"/>
      <c r="BA2" s="194"/>
      <c r="BK2" s="194" t="s">
        <v>1003</v>
      </c>
      <c r="BL2" s="194"/>
      <c r="BM2" s="194"/>
      <c r="BN2" s="194"/>
      <c r="BO2" s="194"/>
      <c r="BP2" s="194"/>
      <c r="BQ2" s="194"/>
      <c r="BR2" s="194"/>
      <c r="BS2" s="194"/>
      <c r="BT2" s="194"/>
      <c r="CK2" s="93"/>
    </row>
    <row r="3" spans="1:92" s="92" customFormat="1" ht="10.199999999999999" x14ac:dyDescent="0.3">
      <c r="Z3" s="189" t="s">
        <v>1004</v>
      </c>
      <c r="AA3" s="189"/>
      <c r="AB3" s="189"/>
      <c r="AC3" s="189"/>
      <c r="AH3" s="189" t="s">
        <v>1005</v>
      </c>
      <c r="AI3" s="189"/>
      <c r="AJ3" s="189"/>
      <c r="AK3" s="189"/>
      <c r="AV3" s="194" t="s">
        <v>819</v>
      </c>
      <c r="AW3" s="194"/>
      <c r="AX3" s="194"/>
      <c r="AY3" s="194"/>
      <c r="AZ3" s="194"/>
      <c r="BA3" s="194"/>
      <c r="CK3" s="93"/>
    </row>
    <row r="4" spans="1:92" s="94" customFormat="1" ht="21.75" customHeight="1" x14ac:dyDescent="0.3">
      <c r="C4" s="189" t="s">
        <v>10</v>
      </c>
      <c r="D4" s="189"/>
      <c r="E4" s="189"/>
      <c r="I4" s="189" t="s">
        <v>33</v>
      </c>
      <c r="J4" s="189"/>
      <c r="K4" s="189"/>
      <c r="L4" s="189"/>
      <c r="M4" s="189"/>
      <c r="Q4" s="189" t="s">
        <v>1006</v>
      </c>
      <c r="R4" s="189"/>
      <c r="S4" s="189"/>
      <c r="T4" s="189"/>
      <c r="U4" s="189"/>
      <c r="V4" s="189"/>
      <c r="AP4" s="189" t="s">
        <v>1007</v>
      </c>
      <c r="AQ4" s="189"/>
      <c r="AR4" s="189"/>
      <c r="BE4" s="189" t="s">
        <v>819</v>
      </c>
      <c r="BF4" s="189"/>
      <c r="BG4" s="189"/>
      <c r="BK4" s="190" t="s">
        <v>177</v>
      </c>
      <c r="BL4" s="191" t="s">
        <v>194</v>
      </c>
      <c r="BM4" s="191" t="s">
        <v>198</v>
      </c>
      <c r="BN4" s="191" t="s">
        <v>153</v>
      </c>
      <c r="BO4" s="191" t="s">
        <v>236</v>
      </c>
      <c r="BP4" s="191" t="s">
        <v>246</v>
      </c>
      <c r="BQ4" s="191" t="s">
        <v>250</v>
      </c>
      <c r="BR4" s="191" t="s">
        <v>264</v>
      </c>
      <c r="BS4" s="192" t="s">
        <v>267</v>
      </c>
      <c r="BT4" s="192" t="s">
        <v>271</v>
      </c>
      <c r="BU4" s="192" t="s">
        <v>284</v>
      </c>
      <c r="BX4" s="189" t="s">
        <v>130</v>
      </c>
      <c r="BY4" s="189"/>
      <c r="BZ4" s="189"/>
      <c r="CE4" s="189" t="s">
        <v>1008</v>
      </c>
      <c r="CF4" s="189"/>
      <c r="CK4" s="189" t="s">
        <v>41</v>
      </c>
      <c r="CL4" s="189"/>
      <c r="CM4" s="189"/>
      <c r="CN4" s="189"/>
    </row>
    <row r="5" spans="1:92" s="94" customFormat="1" ht="14.25" customHeight="1" x14ac:dyDescent="0.3">
      <c r="Z5" s="95" t="s">
        <v>1009</v>
      </c>
      <c r="AA5" s="96" t="s">
        <v>1010</v>
      </c>
      <c r="AB5" s="96" t="s">
        <v>75</v>
      </c>
      <c r="AC5" s="97" t="s">
        <v>75</v>
      </c>
      <c r="AH5" s="95" t="s">
        <v>1009</v>
      </c>
      <c r="AI5" s="96" t="s">
        <v>1010</v>
      </c>
      <c r="AJ5" s="96" t="s">
        <v>75</v>
      </c>
      <c r="AK5" s="97" t="s">
        <v>75</v>
      </c>
      <c r="AV5" s="190" t="s">
        <v>1011</v>
      </c>
      <c r="AW5" s="191" t="s">
        <v>1012</v>
      </c>
      <c r="AX5" s="191" t="s">
        <v>1013</v>
      </c>
      <c r="AY5" s="191" t="s">
        <v>102</v>
      </c>
      <c r="AZ5" s="191" t="s">
        <v>103</v>
      </c>
      <c r="BA5" s="192" t="s">
        <v>104</v>
      </c>
      <c r="BK5" s="190"/>
      <c r="BL5" s="191"/>
      <c r="BM5" s="191"/>
      <c r="BN5" s="191"/>
      <c r="BO5" s="191"/>
      <c r="BP5" s="191"/>
      <c r="BQ5" s="191"/>
      <c r="BR5" s="191"/>
      <c r="BS5" s="192"/>
      <c r="BT5" s="192"/>
      <c r="BU5" s="192"/>
    </row>
    <row r="6" spans="1:92" s="94" customFormat="1" ht="14.25" customHeight="1" x14ac:dyDescent="0.3">
      <c r="C6" s="98" t="s">
        <v>16</v>
      </c>
      <c r="D6" s="99" t="s">
        <v>1014</v>
      </c>
      <c r="E6" s="98" t="s">
        <v>20</v>
      </c>
      <c r="I6" s="100" t="s">
        <v>42</v>
      </c>
      <c r="J6" s="99" t="s">
        <v>1015</v>
      </c>
      <c r="K6" s="99" t="s">
        <v>56</v>
      </c>
      <c r="L6" s="99" t="s">
        <v>58</v>
      </c>
      <c r="M6" s="101" t="s">
        <v>1016</v>
      </c>
      <c r="N6" s="102" t="s">
        <v>1017</v>
      </c>
      <c r="O6" s="102"/>
      <c r="Q6" s="100" t="s">
        <v>1018</v>
      </c>
      <c r="R6" s="99" t="s">
        <v>1019</v>
      </c>
      <c r="S6" s="99" t="s">
        <v>1020</v>
      </c>
      <c r="T6" s="99" t="s">
        <v>712</v>
      </c>
      <c r="U6" s="99" t="s">
        <v>1021</v>
      </c>
      <c r="V6" s="101" t="s">
        <v>193</v>
      </c>
      <c r="Z6" s="103" t="s">
        <v>1022</v>
      </c>
      <c r="AA6" s="104" t="s">
        <v>1022</v>
      </c>
      <c r="AB6" s="104" t="s">
        <v>1023</v>
      </c>
      <c r="AC6" s="105" t="s">
        <v>1024</v>
      </c>
      <c r="AH6" s="103" t="s">
        <v>1022</v>
      </c>
      <c r="AI6" s="104" t="s">
        <v>1022</v>
      </c>
      <c r="AJ6" s="104" t="s">
        <v>1023</v>
      </c>
      <c r="AK6" s="105" t="s">
        <v>1024</v>
      </c>
      <c r="AP6" s="100" t="s">
        <v>1025</v>
      </c>
      <c r="AQ6" s="99" t="s">
        <v>1026</v>
      </c>
      <c r="AR6" s="101" t="s">
        <v>1027</v>
      </c>
      <c r="AV6" s="190"/>
      <c r="AW6" s="191"/>
      <c r="AX6" s="191"/>
      <c r="AY6" s="191"/>
      <c r="AZ6" s="191"/>
      <c r="BA6" s="192"/>
      <c r="BE6" s="100" t="s">
        <v>106</v>
      </c>
      <c r="BF6" s="99" t="s">
        <v>107</v>
      </c>
      <c r="BG6" s="101" t="s">
        <v>1028</v>
      </c>
      <c r="BK6" s="190"/>
      <c r="BL6" s="191"/>
      <c r="BM6" s="191"/>
      <c r="BN6" s="191"/>
      <c r="BO6" s="191"/>
      <c r="BP6" s="191"/>
      <c r="BQ6" s="191"/>
      <c r="BR6" s="191"/>
      <c r="BS6" s="192"/>
      <c r="BT6" s="192"/>
      <c r="BU6" s="192"/>
      <c r="BX6" s="100" t="s">
        <v>177</v>
      </c>
      <c r="BY6" s="99" t="s">
        <v>1029</v>
      </c>
      <c r="BZ6" s="101" t="s">
        <v>104</v>
      </c>
      <c r="CE6" s="100" t="s">
        <v>1030</v>
      </c>
      <c r="CF6" s="101" t="s">
        <v>1031</v>
      </c>
      <c r="CL6" s="100" t="s">
        <v>42</v>
      </c>
      <c r="CM6" s="101" t="s">
        <v>43</v>
      </c>
    </row>
    <row r="7" spans="1:92" s="106" customFormat="1" ht="21" customHeight="1" x14ac:dyDescent="0.3">
      <c r="C7" s="107">
        <f>DatosGenerales!C9</f>
        <v>43501</v>
      </c>
      <c r="D7" s="108">
        <f>SUM(DatosGenerales!C16:C20)</f>
        <v>4728</v>
      </c>
      <c r="E7" s="109">
        <f>SUM(DatosGenerales!C13:C15)</f>
        <v>39283</v>
      </c>
      <c r="I7" s="110">
        <f>DatosGenerales!C27</f>
        <v>3525</v>
      </c>
      <c r="J7" s="108">
        <f>DatosGenerales!C28</f>
        <v>281</v>
      </c>
      <c r="K7" s="107">
        <f>SUM(DatosGenerales!C29:C30)</f>
        <v>613</v>
      </c>
      <c r="L7" s="108">
        <f>DatosGenerales!C32</f>
        <v>2522</v>
      </c>
      <c r="M7" s="107">
        <f>DatosGenerales!C81</f>
        <v>1802</v>
      </c>
      <c r="N7" s="111">
        <f>L7-M7</f>
        <v>720</v>
      </c>
      <c r="O7" s="111"/>
      <c r="Q7" s="112">
        <f>DatosGenerales!C32</f>
        <v>2522</v>
      </c>
      <c r="R7" s="113">
        <f>DatosGenerales!C43</f>
        <v>2825</v>
      </c>
      <c r="S7" s="113">
        <f>DatosGenerales!C44</f>
        <v>63</v>
      </c>
      <c r="T7" s="113">
        <f>DatosGenerales!C55</f>
        <v>28</v>
      </c>
      <c r="U7" s="113">
        <f>DatosGenerales!C66</f>
        <v>1</v>
      </c>
      <c r="V7" s="114">
        <f>SUM(Q7:U7)</f>
        <v>5439</v>
      </c>
      <c r="Z7" s="110">
        <f>SUM(DatosGenerales!C90,DatosGenerales!C91,DatosGenerales!C93)</f>
        <v>2346</v>
      </c>
      <c r="AA7" s="108">
        <f>SUM(DatosGenerales!C92,DatosGenerales!C94)</f>
        <v>1030</v>
      </c>
      <c r="AB7" s="108">
        <f>DatosGenerales!C90</f>
        <v>1822</v>
      </c>
      <c r="AC7" s="115">
        <f>DatosGenerales!C91</f>
        <v>357</v>
      </c>
      <c r="AH7" s="110">
        <f>SUM(DatosGenerales!C98,DatosGenerales!C99,DatosGenerales!C101)</f>
        <v>114</v>
      </c>
      <c r="AI7" s="108">
        <f>SUM(DatosGenerales!C100,DatosGenerales!C102)</f>
        <v>35</v>
      </c>
      <c r="AJ7" s="108">
        <f>DatosGenerales!C98</f>
        <v>7</v>
      </c>
      <c r="AK7" s="115">
        <f>DatosGenerales!C99</f>
        <v>94</v>
      </c>
      <c r="AP7" s="110">
        <f>SUM(DatosGenerales!C114:C115)</f>
        <v>141</v>
      </c>
      <c r="AQ7" s="108">
        <f>SUM(DatosGenerales!C116:C117)</f>
        <v>2</v>
      </c>
      <c r="AR7" s="115">
        <f>SUM(DatosGenerales!C118:C119)</f>
        <v>0</v>
      </c>
      <c r="AV7" s="110">
        <f>DatosGenerales!C123</f>
        <v>16</v>
      </c>
      <c r="AW7" s="108">
        <f>DatosGenerales!C124</f>
        <v>122</v>
      </c>
      <c r="AX7" s="108">
        <f>DatosGenerales!C125</f>
        <v>7</v>
      </c>
      <c r="AY7" s="108">
        <f>DatosGenerales!C126</f>
        <v>17</v>
      </c>
      <c r="AZ7" s="108">
        <f>DatosGenerales!C127</f>
        <v>105</v>
      </c>
      <c r="BA7" s="115">
        <f>DatosGenerales!C128</f>
        <v>1</v>
      </c>
      <c r="BE7" s="110">
        <f>DatosGenerales!C129</f>
        <v>70</v>
      </c>
      <c r="BF7" s="108">
        <f>DatosGenerales!C130</f>
        <v>199</v>
      </c>
      <c r="BG7" s="114">
        <f>DatosGenerales!C132</f>
        <v>46</v>
      </c>
      <c r="BK7" s="110">
        <f>DatosGenerales!C236</f>
        <v>3458</v>
      </c>
      <c r="BL7" s="113">
        <f>DatosGenerales!C240</f>
        <v>36</v>
      </c>
      <c r="BM7" s="113">
        <f>DatosGenerales!C277</f>
        <v>461</v>
      </c>
      <c r="BN7" s="113">
        <f>DatosGenerales!C279</f>
        <v>7</v>
      </c>
      <c r="BO7" s="113">
        <f>DatosGenerales!C289</f>
        <v>207</v>
      </c>
      <c r="BP7" s="113">
        <f>DatosGenerales!C293</f>
        <v>0</v>
      </c>
      <c r="BQ7" s="113">
        <f>DatosGenerales!C307</f>
        <v>313</v>
      </c>
      <c r="BR7" s="113">
        <f>DatosGenerales!C311</f>
        <v>50</v>
      </c>
      <c r="BS7" s="115">
        <f>DatosGenerales!C315</f>
        <v>500</v>
      </c>
      <c r="BT7" s="115">
        <f>DatosGenerales!C329</f>
        <v>259</v>
      </c>
      <c r="BU7" s="115">
        <f>DatosGenerales!C353</f>
        <v>1710</v>
      </c>
      <c r="BX7" s="110">
        <f>DatosGenerales!C173</f>
        <v>2108</v>
      </c>
      <c r="BY7" s="108">
        <f>DatosGenerales!C174</f>
        <v>238</v>
      </c>
      <c r="BZ7" s="115">
        <f>DatosGenerales!C175</f>
        <v>1394</v>
      </c>
      <c r="CE7" s="110">
        <f>DatosGenerales!C181</f>
        <v>261</v>
      </c>
      <c r="CF7" s="115">
        <f>DatosGenerales!C184</f>
        <v>97</v>
      </c>
      <c r="CL7" s="110">
        <f>DatosGenerales!C35</f>
        <v>7085</v>
      </c>
      <c r="CM7" s="115">
        <f>DatosGenerales!C36</f>
        <v>3933</v>
      </c>
    </row>
    <row r="8" spans="1:92" x14ac:dyDescent="0.3">
      <c r="B8" s="116"/>
    </row>
    <row r="15" spans="1:92" x14ac:dyDescent="0.3">
      <c r="AV15" s="117"/>
      <c r="AW15" s="117"/>
      <c r="AX15" s="117"/>
      <c r="AY15" s="117"/>
      <c r="AZ15" s="117"/>
      <c r="BA15" s="117"/>
      <c r="BB15" s="117"/>
    </row>
    <row r="16" spans="1:92" ht="12.75" customHeight="1" x14ac:dyDescent="0.3">
      <c r="AV16" s="118"/>
      <c r="AW16" s="118"/>
      <c r="AX16" s="118"/>
      <c r="AY16" s="118"/>
      <c r="AZ16" s="118"/>
      <c r="BA16" s="118"/>
      <c r="BB16" s="117"/>
    </row>
    <row r="17" spans="19:92" x14ac:dyDescent="0.3">
      <c r="AV17" s="118"/>
      <c r="AW17" s="118"/>
      <c r="AX17" s="118"/>
      <c r="AY17" s="118"/>
      <c r="AZ17" s="118"/>
      <c r="BA17" s="118"/>
      <c r="BB17" s="117"/>
    </row>
    <row r="18" spans="19:92" x14ac:dyDescent="0.3">
      <c r="AV18" s="117"/>
      <c r="AW18" s="117"/>
      <c r="AX18" s="117"/>
      <c r="AY18" s="117"/>
      <c r="AZ18" s="117"/>
      <c r="BA18" s="117"/>
      <c r="BB18" s="117"/>
    </row>
    <row r="19" spans="19:92" x14ac:dyDescent="0.3">
      <c r="CN19" s="90" t="s">
        <v>1032</v>
      </c>
    </row>
    <row r="22" spans="19:92" x14ac:dyDescent="0.2">
      <c r="BK22" s="119" t="s">
        <v>1033</v>
      </c>
      <c r="BO22" s="119"/>
    </row>
    <row r="23" spans="19:92" x14ac:dyDescent="0.3">
      <c r="S23" s="120"/>
      <c r="Z23" s="121"/>
      <c r="AH23" s="121"/>
    </row>
    <row r="30" spans="19:92" x14ac:dyDescent="0.3">
      <c r="BJ30" s="122"/>
    </row>
    <row r="31" spans="19:92" s="94" customFormat="1" ht="12.75" customHeight="1" x14ac:dyDescent="0.3">
      <c r="BJ31" s="123"/>
    </row>
    <row r="32" spans="19:92" s="106" customFormat="1" ht="12" x14ac:dyDescent="0.3">
      <c r="BJ32" s="124"/>
    </row>
    <row r="33" spans="62:67" x14ac:dyDescent="0.3">
      <c r="BJ33" s="122"/>
    </row>
    <row r="38" spans="62:67" ht="15.6" x14ac:dyDescent="0.3">
      <c r="BN38" s="125" t="s">
        <v>1034</v>
      </c>
      <c r="BO38" s="126">
        <v>13</v>
      </c>
    </row>
    <row r="41" spans="62:67" x14ac:dyDescent="0.2">
      <c r="BK41" s="119" t="s">
        <v>1035</v>
      </c>
    </row>
    <row r="51" spans="63:73" x14ac:dyDescent="0.3">
      <c r="BK51" s="127" t="s">
        <v>1036</v>
      </c>
      <c r="BL51" s="127" t="s">
        <v>1036</v>
      </c>
      <c r="BM51" s="122"/>
    </row>
    <row r="52" spans="63:73" x14ac:dyDescent="0.3">
      <c r="BK52" s="127" t="s">
        <v>1037</v>
      </c>
      <c r="BL52" s="127" t="s">
        <v>1038</v>
      </c>
      <c r="BM52" s="123"/>
      <c r="BN52" s="94"/>
      <c r="BO52" s="94"/>
      <c r="BP52" s="94"/>
      <c r="BQ52" s="94"/>
      <c r="BR52" s="94"/>
      <c r="BS52" s="94"/>
      <c r="BT52" s="94"/>
      <c r="BU52" s="94"/>
    </row>
    <row r="53" spans="63:73" x14ac:dyDescent="0.3">
      <c r="BK53" s="128">
        <f>SUM(DatosGenerales!C223,DatosGenerales!C225,DatosGenerales!C227)</f>
        <v>1468</v>
      </c>
      <c r="BL53" s="128">
        <f>SUM(DatosGenerales!C224,DatosGenerales!C226,DatosGenerales!C228)</f>
        <v>930</v>
      </c>
      <c r="BM53" s="124"/>
      <c r="BN53" s="106"/>
      <c r="BO53" s="106"/>
      <c r="BP53" s="106"/>
      <c r="BQ53" s="106"/>
      <c r="BR53" s="106"/>
      <c r="BS53" s="106"/>
      <c r="BT53" s="106"/>
      <c r="BU53" s="106"/>
    </row>
    <row r="55" spans="63:73" x14ac:dyDescent="0.2">
      <c r="BK55" s="119" t="s">
        <v>1039</v>
      </c>
    </row>
    <row r="65" spans="63:71" x14ac:dyDescent="0.3">
      <c r="BK65" s="127" t="s">
        <v>1040</v>
      </c>
      <c r="BL65" s="127" t="s">
        <v>1041</v>
      </c>
      <c r="BM65" s="127" t="s">
        <v>1042</v>
      </c>
      <c r="BN65" s="127"/>
    </row>
    <row r="66" spans="63:71" x14ac:dyDescent="0.3">
      <c r="BK66" s="128">
        <f>SUM(DatosGenerales!C223:C224)</f>
        <v>524</v>
      </c>
      <c r="BL66" s="128">
        <f>SUM(DatosGenerales!C225:C226)</f>
        <v>1041</v>
      </c>
      <c r="BM66" s="128">
        <f>SUM(DatosGenerales!C227:C228)</f>
        <v>833</v>
      </c>
      <c r="BN66" s="128"/>
      <c r="BO66" s="106"/>
      <c r="BP66" s="106"/>
      <c r="BQ66" s="106"/>
      <c r="BR66" s="106"/>
      <c r="BS66" s="106"/>
    </row>
  </sheetData>
  <mergeCells count="33">
    <mergeCell ref="Z3:AC3"/>
    <mergeCell ref="AH3:AK3"/>
    <mergeCell ref="AV3:BA3"/>
    <mergeCell ref="C1:E1"/>
    <mergeCell ref="Z2:AC2"/>
    <mergeCell ref="AH2:AK2"/>
    <mergeCell ref="AV2:BA2"/>
    <mergeCell ref="BK2:BT2"/>
    <mergeCell ref="BO4:BO6"/>
    <mergeCell ref="BP4:BP6"/>
    <mergeCell ref="BQ4:BQ6"/>
    <mergeCell ref="C4:E4"/>
    <mergeCell ref="I4:M4"/>
    <mergeCell ref="Q4:V4"/>
    <mergeCell ref="AP4:AR4"/>
    <mergeCell ref="BE4:BG4"/>
    <mergeCell ref="BK4:BK6"/>
    <mergeCell ref="CK4:CN4"/>
    <mergeCell ref="AV5:AV6"/>
    <mergeCell ref="AW5:AW6"/>
    <mergeCell ref="AX5:AX6"/>
    <mergeCell ref="AY5:AY6"/>
    <mergeCell ref="AZ5:AZ6"/>
    <mergeCell ref="BA5:BA6"/>
    <mergeCell ref="BR4:BR6"/>
    <mergeCell ref="BS4:BS6"/>
    <mergeCell ref="BT4:BT6"/>
    <mergeCell ref="BU4:BU6"/>
    <mergeCell ref="BX4:BZ4"/>
    <mergeCell ref="CE4:CF4"/>
    <mergeCell ref="BL4:BL6"/>
    <mergeCell ref="BM4:BM6"/>
    <mergeCell ref="BN4:BN6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I25"/>
  <sheetViews>
    <sheetView showGridLines="0" workbookViewId="0">
      <selection activeCell="BF14" sqref="BF14"/>
    </sheetView>
  </sheetViews>
  <sheetFormatPr baseColWidth="10" defaultColWidth="11.44140625" defaultRowHeight="12" x14ac:dyDescent="0.25"/>
  <cols>
    <col min="1" max="1" width="2.6640625" style="130" customWidth="1"/>
    <col min="2" max="2" width="7.88671875" style="130" customWidth="1"/>
    <col min="3" max="3" width="11.44140625" style="130"/>
    <col min="4" max="4" width="12" style="130" customWidth="1"/>
    <col min="5" max="5" width="51" style="130" customWidth="1"/>
    <col min="6" max="6" width="2.6640625" style="130" customWidth="1"/>
    <col min="7" max="7" width="7.88671875" style="130" customWidth="1"/>
    <col min="8" max="9" width="11.44140625" style="130"/>
    <col min="10" max="10" width="51" style="130" customWidth="1"/>
    <col min="11" max="11" width="2.6640625" style="130" customWidth="1"/>
    <col min="12" max="12" width="7.88671875" style="130" customWidth="1"/>
    <col min="13" max="14" width="11.44140625" style="130"/>
    <col min="15" max="15" width="51" style="130" customWidth="1"/>
    <col min="16" max="16" width="2.6640625" style="130" customWidth="1"/>
    <col min="17" max="17" width="7.88671875" style="130" customWidth="1"/>
    <col min="18" max="19" width="11.44140625" style="130"/>
    <col min="20" max="20" width="51" style="130" customWidth="1"/>
    <col min="21" max="21" width="2.6640625" style="130" customWidth="1"/>
    <col min="22" max="22" width="7.88671875" style="130" customWidth="1"/>
    <col min="23" max="24" width="11.44140625" style="130"/>
    <col min="25" max="25" width="51" style="130" customWidth="1"/>
    <col min="26" max="26" width="2.6640625" style="130" customWidth="1"/>
    <col min="27" max="27" width="7.88671875" style="130" customWidth="1"/>
    <col min="28" max="29" width="11.44140625" style="130"/>
    <col min="30" max="30" width="51" style="130" customWidth="1"/>
    <col min="31" max="31" width="2.6640625" style="130" customWidth="1"/>
    <col min="32" max="32" width="7.88671875" style="130" customWidth="1"/>
    <col min="33" max="34" width="11.44140625" style="130"/>
    <col min="35" max="35" width="51" style="130" customWidth="1"/>
    <col min="36" max="36" width="2.6640625" style="130" customWidth="1"/>
    <col min="37" max="37" width="7.88671875" style="130" customWidth="1"/>
    <col min="38" max="39" width="11.44140625" style="130"/>
    <col min="40" max="40" width="51" style="130" customWidth="1"/>
    <col min="41" max="41" width="2.6640625" style="130" customWidth="1"/>
    <col min="42" max="42" width="7.88671875" style="130" customWidth="1"/>
    <col min="43" max="44" width="11.44140625" style="130"/>
    <col min="45" max="45" width="51" style="130" customWidth="1"/>
    <col min="46" max="46" width="2.6640625" style="130" customWidth="1"/>
    <col min="47" max="47" width="7.88671875" style="130" customWidth="1"/>
    <col min="48" max="49" width="11.44140625" style="130"/>
    <col min="50" max="50" width="51" style="130" customWidth="1"/>
    <col min="51" max="51" width="2.6640625" style="130" customWidth="1"/>
    <col min="52" max="52" width="7.88671875" style="130" customWidth="1"/>
    <col min="53" max="54" width="11.44140625" style="130"/>
    <col min="55" max="55" width="51" style="130" customWidth="1"/>
    <col min="56" max="56" width="2.6640625" style="130" customWidth="1"/>
    <col min="57" max="57" width="7.88671875" style="130" customWidth="1"/>
    <col min="58" max="59" width="11.44140625" style="130"/>
    <col min="60" max="60" width="51" style="130" customWidth="1"/>
    <col min="61" max="61" width="2.6640625" style="130" customWidth="1"/>
    <col min="62" max="16384" width="11.44140625" style="130"/>
  </cols>
  <sheetData>
    <row r="1" spans="1:61" ht="18.75" customHeight="1" x14ac:dyDescent="0.25">
      <c r="A1" s="129"/>
      <c r="C1" s="119" t="s">
        <v>1043</v>
      </c>
      <c r="F1" s="129"/>
      <c r="K1" s="129"/>
      <c r="P1" s="129"/>
      <c r="U1" s="129"/>
      <c r="Z1" s="129"/>
      <c r="AE1" s="129"/>
      <c r="AJ1" s="129"/>
      <c r="AO1" s="129"/>
      <c r="AT1" s="129"/>
      <c r="AY1" s="129"/>
      <c r="BD1" s="129"/>
      <c r="BF1" s="131"/>
      <c r="BI1" s="129"/>
    </row>
    <row r="2" spans="1:61" x14ac:dyDescent="0.25">
      <c r="BG2" s="132"/>
      <c r="BH2" s="131"/>
    </row>
    <row r="3" spans="1:61" s="119" customFormat="1" ht="11.4" x14ac:dyDescent="0.2">
      <c r="C3" s="119" t="s">
        <v>1044</v>
      </c>
      <c r="H3" s="119" t="s">
        <v>1045</v>
      </c>
      <c r="M3" s="119" t="s">
        <v>1046</v>
      </c>
      <c r="R3" s="119" t="s">
        <v>1047</v>
      </c>
      <c r="W3" s="119" t="s">
        <v>1048</v>
      </c>
      <c r="AB3" s="119" t="s">
        <v>1049</v>
      </c>
      <c r="AG3" s="119" t="s">
        <v>1050</v>
      </c>
      <c r="AL3" s="119" t="s">
        <v>1051</v>
      </c>
      <c r="AQ3" s="119" t="s">
        <v>1052</v>
      </c>
      <c r="AV3" s="119" t="s">
        <v>1053</v>
      </c>
      <c r="BA3" s="119" t="s">
        <v>1054</v>
      </c>
      <c r="BF3" s="119" t="s">
        <v>1055</v>
      </c>
    </row>
    <row r="5" spans="1:61" x14ac:dyDescent="0.25">
      <c r="H5" s="131"/>
      <c r="I5" s="131"/>
      <c r="M5" s="131"/>
      <c r="N5" s="131"/>
      <c r="R5" s="131"/>
      <c r="S5" s="131"/>
      <c r="W5" s="131"/>
      <c r="X5" s="131"/>
      <c r="AB5" s="131"/>
      <c r="AC5" s="131"/>
      <c r="AG5" s="131"/>
      <c r="AH5" s="131"/>
      <c r="AL5" s="131"/>
      <c r="AM5" s="131"/>
      <c r="AQ5" s="131"/>
      <c r="AR5" s="131"/>
      <c r="AV5" s="131"/>
      <c r="AW5" s="131"/>
      <c r="BA5" s="131"/>
      <c r="BB5" s="131"/>
      <c r="BF5" s="131"/>
      <c r="BG5" s="131"/>
    </row>
    <row r="6" spans="1:61" x14ac:dyDescent="0.25">
      <c r="H6" s="131"/>
      <c r="I6" s="131"/>
      <c r="M6" s="131"/>
      <c r="N6" s="131"/>
      <c r="R6" s="131"/>
      <c r="S6" s="131"/>
      <c r="W6" s="131"/>
      <c r="X6" s="131"/>
      <c r="AB6" s="131"/>
      <c r="AC6" s="131"/>
      <c r="AG6" s="131"/>
      <c r="AH6" s="131"/>
      <c r="AL6" s="131"/>
      <c r="AM6" s="131"/>
      <c r="AQ6" s="131"/>
      <c r="AR6" s="131"/>
      <c r="AV6" s="131"/>
      <c r="AW6" s="131"/>
      <c r="BA6" s="131"/>
      <c r="BB6" s="131"/>
      <c r="BF6" s="131"/>
      <c r="BG6" s="131"/>
    </row>
    <row r="7" spans="1:61" x14ac:dyDescent="0.25">
      <c r="AB7" s="131"/>
      <c r="AC7" s="131"/>
    </row>
    <row r="11" spans="1:61" ht="64.5" customHeight="1" x14ac:dyDescent="0.25"/>
    <row r="22" spans="3:59" ht="12" customHeight="1" x14ac:dyDescent="0.25"/>
    <row r="23" spans="3:59" ht="12" customHeight="1" x14ac:dyDescent="0.25"/>
    <row r="24" spans="3:59" ht="12" customHeight="1" x14ac:dyDescent="0.25"/>
    <row r="25" spans="3:59" s="133" customFormat="1" ht="15.6" x14ac:dyDescent="0.3">
      <c r="C25" s="125" t="s">
        <v>1034</v>
      </c>
      <c r="D25" s="126">
        <v>100</v>
      </c>
      <c r="H25" s="125" t="s">
        <v>1034</v>
      </c>
      <c r="I25" s="126">
        <v>50</v>
      </c>
      <c r="M25" s="125" t="s">
        <v>1034</v>
      </c>
      <c r="N25" s="126">
        <v>10</v>
      </c>
      <c r="R25" s="125" t="s">
        <v>1034</v>
      </c>
      <c r="S25" s="126">
        <v>50</v>
      </c>
      <c r="W25" s="125" t="s">
        <v>1034</v>
      </c>
      <c r="X25" s="126">
        <v>50</v>
      </c>
      <c r="AB25" s="125" t="s">
        <v>1034</v>
      </c>
      <c r="AC25" s="126">
        <v>0</v>
      </c>
      <c r="AG25" s="125" t="s">
        <v>1034</v>
      </c>
      <c r="AH25" s="126">
        <v>0</v>
      </c>
      <c r="AL25" s="125" t="s">
        <v>1034</v>
      </c>
      <c r="AM25" s="126">
        <v>0</v>
      </c>
      <c r="AQ25" s="125" t="s">
        <v>1034</v>
      </c>
      <c r="AR25" s="126">
        <v>0</v>
      </c>
      <c r="AV25" s="125" t="s">
        <v>1034</v>
      </c>
      <c r="AW25" s="126">
        <v>10</v>
      </c>
      <c r="BA25" s="125" t="s">
        <v>1034</v>
      </c>
      <c r="BB25" s="126">
        <v>0</v>
      </c>
      <c r="BF25" s="125" t="s">
        <v>1034</v>
      </c>
      <c r="BG25" s="126">
        <v>50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1"/>
  <sheetViews>
    <sheetView showGridLines="0" topLeftCell="AJ1" workbookViewId="0">
      <selection activeCell="AP7" sqref="AP7:AU11"/>
    </sheetView>
  </sheetViews>
  <sheetFormatPr baseColWidth="10" defaultColWidth="11.44140625" defaultRowHeight="12.75" customHeight="1" x14ac:dyDescent="0.3"/>
  <cols>
    <col min="1" max="1" width="2.6640625" style="90" customWidth="1"/>
    <col min="2" max="2" width="4.44140625" style="90" customWidth="1"/>
    <col min="3" max="8" width="18.6640625" style="90" customWidth="1"/>
    <col min="9" max="9" width="4.44140625" style="90" customWidth="1"/>
    <col min="10" max="10" width="2.6640625" style="90" customWidth="1"/>
    <col min="11" max="11" width="4.5546875" style="90" customWidth="1"/>
    <col min="12" max="12" width="20.6640625" style="90" customWidth="1"/>
    <col min="13" max="13" width="20.5546875" style="90" customWidth="1"/>
    <col min="14" max="16" width="20.6640625" style="90" customWidth="1"/>
    <col min="17" max="17" width="2.6640625" style="90" customWidth="1"/>
    <col min="18" max="18" width="4.5546875" style="90" customWidth="1"/>
    <col min="19" max="27" width="14.6640625" style="90" customWidth="1"/>
    <col min="28" max="28" width="4.5546875" style="90" customWidth="1"/>
    <col min="29" max="29" width="2.6640625" style="90" customWidth="1"/>
    <col min="30" max="30" width="4.5546875" style="90" customWidth="1"/>
    <col min="31" max="38" width="13.6640625" style="90" customWidth="1"/>
    <col min="39" max="39" width="4.5546875" style="90" customWidth="1"/>
    <col min="40" max="40" width="2.6640625" style="90" customWidth="1"/>
    <col min="41" max="41" width="4.5546875" style="90" customWidth="1"/>
    <col min="42" max="47" width="13.6640625" style="90" customWidth="1"/>
    <col min="48" max="48" width="4.5546875" style="90" customWidth="1"/>
    <col min="49" max="16384" width="11.44140625" style="90"/>
  </cols>
  <sheetData>
    <row r="1" spans="1:47" ht="19.649999999999999" customHeight="1" x14ac:dyDescent="0.3">
      <c r="A1" s="88"/>
      <c r="B1" s="89"/>
      <c r="C1" s="199" t="s">
        <v>1056</v>
      </c>
      <c r="D1" s="199"/>
      <c r="E1" s="199"/>
      <c r="F1" s="199"/>
      <c r="G1" s="199"/>
      <c r="H1" s="199"/>
      <c r="J1" s="88"/>
      <c r="Q1" s="88"/>
      <c r="AC1" s="88"/>
      <c r="AN1" s="88"/>
    </row>
    <row r="2" spans="1:47" s="92" customFormat="1" ht="12.45" customHeight="1" x14ac:dyDescent="0.3">
      <c r="I2" s="93"/>
      <c r="S2" s="93"/>
      <c r="T2" s="93"/>
    </row>
    <row r="3" spans="1:47" s="92" customFormat="1" ht="14.85" customHeight="1" x14ac:dyDescent="0.3">
      <c r="I3" s="90"/>
      <c r="L3" s="90"/>
      <c r="M3" s="90"/>
      <c r="N3" s="90"/>
      <c r="O3" s="90"/>
      <c r="P3" s="90"/>
      <c r="S3" s="93"/>
      <c r="T3" s="93"/>
    </row>
    <row r="4" spans="1:47" s="94" customFormat="1" ht="14.25" customHeight="1" x14ac:dyDescent="0.3">
      <c r="C4" s="189" t="s">
        <v>686</v>
      </c>
      <c r="D4" s="189"/>
      <c r="E4" s="189"/>
      <c r="F4" s="189"/>
      <c r="G4" s="189"/>
      <c r="H4" s="189"/>
      <c r="I4" s="90"/>
      <c r="L4" s="189" t="s">
        <v>875</v>
      </c>
      <c r="M4" s="189"/>
      <c r="N4" s="189"/>
      <c r="O4" s="189"/>
      <c r="P4" s="189"/>
      <c r="T4" s="189" t="s">
        <v>662</v>
      </c>
      <c r="U4" s="189"/>
      <c r="V4" s="189"/>
      <c r="W4" s="189"/>
      <c r="X4" s="189"/>
      <c r="Y4" s="189"/>
      <c r="Z4" s="189"/>
      <c r="AA4" s="189"/>
      <c r="AE4" s="189" t="s">
        <v>1057</v>
      </c>
      <c r="AF4" s="189"/>
      <c r="AG4" s="189"/>
      <c r="AH4" s="189"/>
      <c r="AI4" s="189"/>
      <c r="AJ4" s="189"/>
      <c r="AK4" s="189"/>
      <c r="AL4" s="189"/>
      <c r="AP4" s="189" t="s">
        <v>957</v>
      </c>
      <c r="AQ4" s="189"/>
      <c r="AR4" s="189"/>
      <c r="AS4" s="189"/>
      <c r="AT4" s="189"/>
      <c r="AU4" s="189"/>
    </row>
    <row r="5" spans="1:47" s="94" customFormat="1" ht="14.25" customHeight="1" x14ac:dyDescent="0.3">
      <c r="I5" s="90"/>
      <c r="AC5" s="92"/>
      <c r="AN5" s="92"/>
    </row>
    <row r="6" spans="1:47" s="94" customFormat="1" ht="14.25" customHeight="1" x14ac:dyDescent="0.3">
      <c r="I6" s="90"/>
      <c r="L6" s="195" t="s">
        <v>76</v>
      </c>
      <c r="M6" s="196" t="s">
        <v>1058</v>
      </c>
      <c r="N6" s="196" t="s">
        <v>1059</v>
      </c>
      <c r="O6" s="197" t="s">
        <v>683</v>
      </c>
      <c r="P6" s="197"/>
      <c r="Q6" s="134"/>
      <c r="AC6" s="92"/>
      <c r="AN6" s="92"/>
    </row>
    <row r="7" spans="1:47" s="94" customFormat="1" ht="20.85" customHeight="1" x14ac:dyDescent="0.3">
      <c r="C7" s="198" t="s">
        <v>212</v>
      </c>
      <c r="D7" s="98" t="s">
        <v>16</v>
      </c>
      <c r="E7" s="135" t="s">
        <v>687</v>
      </c>
      <c r="F7" s="135" t="s">
        <v>688</v>
      </c>
      <c r="G7" s="101" t="s">
        <v>689</v>
      </c>
      <c r="H7" s="101" t="s">
        <v>690</v>
      </c>
      <c r="I7" s="90"/>
      <c r="K7" s="134"/>
      <c r="L7" s="195"/>
      <c r="M7" s="196"/>
      <c r="N7" s="196"/>
      <c r="O7" s="99" t="s">
        <v>684</v>
      </c>
      <c r="P7" s="101" t="s">
        <v>685</v>
      </c>
      <c r="Q7" s="134"/>
      <c r="S7" s="136" t="s">
        <v>663</v>
      </c>
      <c r="T7" s="137" t="s">
        <v>300</v>
      </c>
      <c r="U7" s="137" t="s">
        <v>1060</v>
      </c>
      <c r="V7" s="137" t="s">
        <v>669</v>
      </c>
      <c r="W7" s="137" t="s">
        <v>670</v>
      </c>
      <c r="X7" s="137" t="s">
        <v>671</v>
      </c>
      <c r="Y7" s="137" t="s">
        <v>1061</v>
      </c>
      <c r="Z7" s="137" t="s">
        <v>672</v>
      </c>
      <c r="AA7" s="136" t="s">
        <v>661</v>
      </c>
      <c r="AE7" s="138" t="s">
        <v>647</v>
      </c>
      <c r="AF7" s="137" t="s">
        <v>331</v>
      </c>
      <c r="AG7" s="137" t="s">
        <v>648</v>
      </c>
      <c r="AH7" s="137" t="s">
        <v>649</v>
      </c>
      <c r="AI7" s="137" t="s">
        <v>650</v>
      </c>
      <c r="AJ7" s="136" t="s">
        <v>651</v>
      </c>
      <c r="AK7" s="137" t="s">
        <v>652</v>
      </c>
      <c r="AL7" s="136" t="s">
        <v>427</v>
      </c>
      <c r="AM7" s="134"/>
      <c r="AP7" s="138" t="s">
        <v>958</v>
      </c>
      <c r="AQ7" s="138" t="s">
        <v>959</v>
      </c>
      <c r="AR7" s="137" t="s">
        <v>960</v>
      </c>
      <c r="AS7" s="137" t="s">
        <v>961</v>
      </c>
      <c r="AT7" s="137" t="s">
        <v>704</v>
      </c>
      <c r="AU7" s="136" t="s">
        <v>962</v>
      </c>
    </row>
    <row r="8" spans="1:47" s="106" customFormat="1" ht="14.85" customHeight="1" x14ac:dyDescent="0.3">
      <c r="C8" s="198"/>
      <c r="D8" s="113">
        <f>DatosMenores!C48</f>
        <v>1494</v>
      </c>
      <c r="E8" s="113">
        <f>DatosMenores!C49</f>
        <v>115</v>
      </c>
      <c r="F8" s="113">
        <f>DatosMenores!C50</f>
        <v>165</v>
      </c>
      <c r="G8" s="113">
        <f>DatosMenores!C51</f>
        <v>488</v>
      </c>
      <c r="H8" s="107">
        <f>DatosMenores!C52</f>
        <v>25</v>
      </c>
      <c r="I8" s="90"/>
      <c r="L8" s="107">
        <f>DatosMenores!C42</f>
        <v>50</v>
      </c>
      <c r="M8" s="108">
        <f>DatosMenores!C43</f>
        <v>20</v>
      </c>
      <c r="N8" s="108">
        <f>DatosMenores!C44</f>
        <v>447</v>
      </c>
      <c r="O8" s="108">
        <f>DatosMenores!C45</f>
        <v>0</v>
      </c>
      <c r="P8" s="109">
        <f>DatosMenores!C46</f>
        <v>0</v>
      </c>
      <c r="S8" s="107">
        <f>DatosMenores!C24</f>
        <v>437</v>
      </c>
      <c r="T8" s="108">
        <f>SUM(DatosMenores!C25:C28)</f>
        <v>155</v>
      </c>
      <c r="U8" s="108">
        <f>DatosMenores!C29</f>
        <v>10</v>
      </c>
      <c r="V8" s="108">
        <f>DatosMenores!C30</f>
        <v>397</v>
      </c>
      <c r="W8" s="108">
        <f>DatosMenores!C31</f>
        <v>123</v>
      </c>
      <c r="X8" s="108">
        <f>DatosMenores!C32</f>
        <v>1</v>
      </c>
      <c r="Y8" s="108">
        <f>DatosMenores!C34</f>
        <v>23</v>
      </c>
      <c r="Z8" s="108">
        <f>DatosMenores!C33</f>
        <v>2</v>
      </c>
      <c r="AA8" s="109">
        <f>DatosMenores!C35</f>
        <v>73</v>
      </c>
      <c r="AC8" s="92"/>
      <c r="AE8" s="112">
        <f>DatosMenores!C5</f>
        <v>1</v>
      </c>
      <c r="AF8" s="113">
        <f>DatosMenores!C6</f>
        <v>390</v>
      </c>
      <c r="AG8" s="113">
        <f>DatosMenores!C7</f>
        <v>26</v>
      </c>
      <c r="AH8" s="113">
        <f>DatosMenores!C8</f>
        <v>7</v>
      </c>
      <c r="AI8" s="113">
        <f>DatosMenores!C9</f>
        <v>83</v>
      </c>
      <c r="AJ8" s="107">
        <f>DatosMenores!C10</f>
        <v>73</v>
      </c>
      <c r="AK8" s="113">
        <f>DatosMenores!C11</f>
        <v>190</v>
      </c>
      <c r="AL8" s="107">
        <f>DatosMenores!C12</f>
        <v>94</v>
      </c>
      <c r="AN8" s="92"/>
      <c r="AP8" s="112">
        <f>DatosMenores!C59</f>
        <v>246</v>
      </c>
      <c r="AQ8" s="112">
        <f>DatosMenores!C60</f>
        <v>5</v>
      </c>
      <c r="AR8" s="113">
        <f>DatosMenores!C61</f>
        <v>1260</v>
      </c>
      <c r="AS8" s="113">
        <f>DatosMenores!C64</f>
        <v>2</v>
      </c>
      <c r="AT8" s="113">
        <f>DatosMenores!C65</f>
        <v>29</v>
      </c>
      <c r="AU8" s="107">
        <f>DatosMenores!C66</f>
        <v>0</v>
      </c>
    </row>
    <row r="9" spans="1:47" ht="14.85" customHeight="1" x14ac:dyDescent="0.3">
      <c r="B9" s="116"/>
      <c r="C9" s="198" t="s">
        <v>691</v>
      </c>
      <c r="D9" s="98" t="s">
        <v>692</v>
      </c>
      <c r="E9" s="99" t="s">
        <v>693</v>
      </c>
      <c r="F9" s="101" t="s">
        <v>694</v>
      </c>
      <c r="G9" s="101" t="s">
        <v>695</v>
      </c>
      <c r="H9" s="101" t="s">
        <v>690</v>
      </c>
      <c r="AC9" s="94"/>
      <c r="AE9" s="139"/>
      <c r="AN9" s="94"/>
      <c r="AQ9" s="140"/>
      <c r="AR9" s="141"/>
    </row>
    <row r="10" spans="1:47" ht="29.85" customHeight="1" x14ac:dyDescent="0.3">
      <c r="C10" s="198"/>
      <c r="D10" s="107">
        <f>DatosMenores!C53</f>
        <v>711</v>
      </c>
      <c r="E10" s="108">
        <f>DatosMenores!C54</f>
        <v>77</v>
      </c>
      <c r="F10" s="115">
        <f>DatosMenores!C55</f>
        <v>11</v>
      </c>
      <c r="G10" s="115">
        <f>DatosMenores!C56</f>
        <v>536</v>
      </c>
      <c r="H10" s="115">
        <f>DatosMenores!C57</f>
        <v>101</v>
      </c>
      <c r="AE10" s="138" t="s">
        <v>653</v>
      </c>
      <c r="AF10" s="137" t="s">
        <v>654</v>
      </c>
      <c r="AG10" s="137" t="s">
        <v>497</v>
      </c>
      <c r="AH10" s="137" t="s">
        <v>655</v>
      </c>
      <c r="AI10" s="137" t="s">
        <v>1062</v>
      </c>
      <c r="AJ10" s="137" t="s">
        <v>657</v>
      </c>
      <c r="AK10" s="136" t="s">
        <v>104</v>
      </c>
      <c r="AP10" s="138" t="s">
        <v>233</v>
      </c>
      <c r="AQ10" s="137" t="s">
        <v>963</v>
      </c>
      <c r="AR10" s="137" t="s">
        <v>964</v>
      </c>
      <c r="AS10" s="138" t="s">
        <v>1063</v>
      </c>
      <c r="AT10" s="136" t="s">
        <v>1064</v>
      </c>
    </row>
    <row r="11" spans="1:47" ht="14.85" customHeight="1" x14ac:dyDescent="0.3">
      <c r="AD11" s="117"/>
      <c r="AE11" s="107">
        <f>DatosMenores!C13</f>
        <v>6</v>
      </c>
      <c r="AF11" s="113">
        <f>DatosMenores!C14</f>
        <v>2</v>
      </c>
      <c r="AG11" s="113">
        <f>DatosMenores!C15</f>
        <v>5</v>
      </c>
      <c r="AH11" s="113">
        <f>DatosMenores!C16</f>
        <v>56</v>
      </c>
      <c r="AI11" s="113">
        <f>DatosMenores!C17</f>
        <v>72</v>
      </c>
      <c r="AJ11" s="113">
        <f>DatosMenores!C18</f>
        <v>6</v>
      </c>
      <c r="AK11" s="107">
        <f>DatosMenores!C19</f>
        <v>76</v>
      </c>
      <c r="AP11" s="112">
        <f>DatosMenores!C68</f>
        <v>1</v>
      </c>
      <c r="AQ11" s="113">
        <f>DatosMenores!C67</f>
        <v>26</v>
      </c>
      <c r="AR11" s="113">
        <f>DatosMenores!C69</f>
        <v>0</v>
      </c>
      <c r="AS11" s="112">
        <f>DatosMenores!C62</f>
        <v>0</v>
      </c>
      <c r="AT11" s="107">
        <f>DatosMenores!C63</f>
        <v>93</v>
      </c>
    </row>
  </sheetData>
  <mergeCells count="12">
    <mergeCell ref="AE4:AL4"/>
    <mergeCell ref="AP4:AU4"/>
    <mergeCell ref="C9:C10"/>
    <mergeCell ref="C1:H1"/>
    <mergeCell ref="C4:H4"/>
    <mergeCell ref="L4:P4"/>
    <mergeCell ref="T4:AA4"/>
    <mergeCell ref="L6:L7"/>
    <mergeCell ref="M6:M7"/>
    <mergeCell ref="N6:N7"/>
    <mergeCell ref="O6:P6"/>
    <mergeCell ref="C7:C8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5"/>
  <sheetViews>
    <sheetView showGridLines="0" topLeftCell="Z1" workbookViewId="0">
      <selection activeCell="G5" sqref="G5"/>
    </sheetView>
  </sheetViews>
  <sheetFormatPr baseColWidth="10" defaultColWidth="11.44140625" defaultRowHeight="13.2" x14ac:dyDescent="0.25"/>
  <cols>
    <col min="1" max="1" width="2.6640625" style="144" customWidth="1"/>
    <col min="2" max="2" width="4.44140625" style="144" customWidth="1"/>
    <col min="3" max="3" width="26.6640625" style="144" customWidth="1"/>
    <col min="4" max="4" width="16.88671875" style="144" customWidth="1"/>
    <col min="5" max="5" width="6.109375" style="144" customWidth="1"/>
    <col min="6" max="6" width="30.6640625" style="144" customWidth="1"/>
    <col min="7" max="7" width="10" style="144" customWidth="1"/>
    <col min="8" max="8" width="3.88671875" style="144" customWidth="1"/>
    <col min="9" max="9" width="2.6640625" style="146" customWidth="1"/>
    <col min="10" max="10" width="7.88671875" style="146" customWidth="1"/>
    <col min="11" max="12" width="11.44140625" style="146"/>
    <col min="13" max="13" width="51" style="146" customWidth="1"/>
    <col min="14" max="14" width="2.6640625" style="146" customWidth="1"/>
    <col min="15" max="15" width="7.88671875" style="146" customWidth="1"/>
    <col min="16" max="17" width="11.44140625" style="146"/>
    <col min="18" max="18" width="51" style="146" customWidth="1"/>
    <col min="19" max="19" width="2.6640625" style="146" customWidth="1"/>
    <col min="20" max="20" width="7.88671875" style="146" customWidth="1"/>
    <col min="21" max="22" width="11.44140625" style="146"/>
    <col min="23" max="23" width="51" style="146" customWidth="1"/>
    <col min="24" max="24" width="2.6640625" style="146" customWidth="1"/>
    <col min="25" max="25" width="7.88671875" style="146" customWidth="1"/>
    <col min="26" max="27" width="11.44140625" style="146"/>
    <col min="28" max="28" width="51" style="146" customWidth="1"/>
    <col min="29" max="29" width="2.6640625" style="146" customWidth="1"/>
    <col min="30" max="16384" width="11.44140625" style="144"/>
  </cols>
  <sheetData>
    <row r="1" spans="1:29" ht="17.399999999999999" x14ac:dyDescent="0.25">
      <c r="A1" s="142"/>
      <c r="B1" s="143"/>
      <c r="C1" s="200" t="s">
        <v>1065</v>
      </c>
      <c r="D1" s="200"/>
      <c r="E1" s="200"/>
      <c r="F1" s="200"/>
      <c r="I1" s="145"/>
      <c r="N1" s="145"/>
      <c r="S1" s="145"/>
      <c r="X1" s="145"/>
      <c r="AC1" s="145"/>
    </row>
    <row r="2" spans="1:29" s="147" customFormat="1" ht="12" x14ac:dyDescent="0.25">
      <c r="C2" s="148"/>
      <c r="F2" s="149"/>
      <c r="G2" s="149"/>
      <c r="H2" s="148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6"/>
      <c r="U2" s="146"/>
      <c r="V2" s="146"/>
      <c r="W2" s="146"/>
      <c r="X2" s="146"/>
      <c r="Y2" s="146"/>
      <c r="Z2" s="146"/>
      <c r="AA2" s="146"/>
      <c r="AB2" s="146"/>
      <c r="AC2" s="146"/>
    </row>
    <row r="3" spans="1:29" ht="12.9" customHeight="1" x14ac:dyDescent="0.25">
      <c r="C3" s="201" t="s">
        <v>1066</v>
      </c>
      <c r="D3" s="201"/>
      <c r="E3" s="150"/>
      <c r="F3" s="201" t="s">
        <v>875</v>
      </c>
      <c r="G3" s="201"/>
      <c r="H3" s="151"/>
      <c r="I3" s="152"/>
      <c r="J3" s="152"/>
      <c r="K3" s="152" t="s">
        <v>1067</v>
      </c>
      <c r="L3" s="152"/>
      <c r="M3" s="152"/>
      <c r="N3" s="152"/>
      <c r="O3" s="152"/>
      <c r="P3" s="152" t="s">
        <v>1068</v>
      </c>
      <c r="Q3" s="152"/>
      <c r="R3" s="152"/>
      <c r="S3" s="152"/>
      <c r="T3" s="152"/>
      <c r="U3" s="152" t="s">
        <v>1069</v>
      </c>
      <c r="V3" s="152"/>
      <c r="W3" s="152"/>
      <c r="X3" s="152"/>
      <c r="Y3" s="152"/>
      <c r="Z3" s="152" t="s">
        <v>249</v>
      </c>
      <c r="AA3" s="152"/>
      <c r="AB3" s="152"/>
      <c r="AC3" s="152"/>
    </row>
    <row r="4" spans="1:29" x14ac:dyDescent="0.25">
      <c r="C4" s="153" t="s">
        <v>1070</v>
      </c>
      <c r="D4" s="154">
        <f>DatosViolenciaDoméstica!C5</f>
        <v>43</v>
      </c>
      <c r="E4" s="150"/>
      <c r="F4" s="153" t="s">
        <v>1071</v>
      </c>
      <c r="G4" s="155">
        <f>DatosViolenciaDoméstica!E58</f>
        <v>35</v>
      </c>
      <c r="H4" s="156"/>
    </row>
    <row r="5" spans="1:29" x14ac:dyDescent="0.25">
      <c r="C5" s="153" t="s">
        <v>10</v>
      </c>
      <c r="D5" s="154">
        <f>DatosViolenciaDoméstica!C6</f>
        <v>293</v>
      </c>
      <c r="E5" s="150"/>
      <c r="F5" s="153" t="s">
        <v>1072</v>
      </c>
      <c r="G5" s="157">
        <f>DatosViolenciaDoméstica!F58</f>
        <v>38</v>
      </c>
      <c r="H5" s="156"/>
      <c r="K5" s="158"/>
      <c r="L5" s="158"/>
      <c r="P5" s="158"/>
      <c r="Q5" s="158"/>
      <c r="U5" s="158"/>
      <c r="V5" s="158"/>
      <c r="Z5" s="158"/>
      <c r="AA5" s="158"/>
    </row>
    <row r="6" spans="1:29" ht="26.4" x14ac:dyDescent="0.25">
      <c r="C6" s="153" t="s">
        <v>1073</v>
      </c>
      <c r="D6" s="154">
        <f>DatosViolenciaDoméstica!C7</f>
        <v>35</v>
      </c>
      <c r="E6" s="150"/>
    </row>
    <row r="7" spans="1:29" x14ac:dyDescent="0.25">
      <c r="C7" s="153" t="s">
        <v>53</v>
      </c>
      <c r="D7" s="154">
        <f>DatosViolenciaDoméstica!C8</f>
        <v>0</v>
      </c>
      <c r="E7" s="150"/>
    </row>
    <row r="8" spans="1:29" ht="26.4" x14ac:dyDescent="0.25">
      <c r="C8" s="153" t="s">
        <v>1074</v>
      </c>
      <c r="D8" s="154">
        <f>DatosViolenciaDoméstica!C9</f>
        <v>0</v>
      </c>
      <c r="E8" s="150"/>
    </row>
    <row r="9" spans="1:29" x14ac:dyDescent="0.25">
      <c r="C9" s="153" t="s">
        <v>1075</v>
      </c>
      <c r="D9" s="154">
        <f>SUM(DatosViolenciaDoméstica!C10:C11)</f>
        <v>0</v>
      </c>
      <c r="E9" s="150"/>
      <c r="G9" s="150"/>
    </row>
    <row r="10" spans="1:29" x14ac:dyDescent="0.25">
      <c r="C10" s="150"/>
      <c r="D10" s="150"/>
      <c r="G10" s="150"/>
    </row>
    <row r="21" spans="6:29" x14ac:dyDescent="0.25">
      <c r="F21" s="159"/>
      <c r="G21" s="159"/>
    </row>
    <row r="22" spans="6:29" s="159" customFormat="1" ht="12.75" customHeight="1" x14ac:dyDescent="0.25">
      <c r="F22" s="160"/>
      <c r="G22" s="160"/>
      <c r="I22" s="146"/>
      <c r="J22" s="146"/>
      <c r="K22" s="146"/>
      <c r="L22" s="146"/>
      <c r="M22" s="146"/>
      <c r="N22" s="146"/>
      <c r="O22" s="146"/>
      <c r="P22" s="146"/>
      <c r="Q22" s="146"/>
      <c r="R22" s="146"/>
      <c r="S22" s="146"/>
      <c r="T22" s="146"/>
      <c r="U22" s="146"/>
      <c r="V22" s="146"/>
      <c r="W22" s="146"/>
      <c r="X22" s="146"/>
      <c r="Y22" s="146"/>
      <c r="Z22" s="146"/>
      <c r="AA22" s="146"/>
    </row>
    <row r="23" spans="6:29" s="160" customFormat="1" x14ac:dyDescent="0.25">
      <c r="F23" s="144"/>
      <c r="G23" s="144"/>
      <c r="I23" s="146"/>
      <c r="J23" s="146"/>
      <c r="K23" s="146"/>
      <c r="L23" s="146"/>
      <c r="M23" s="146"/>
      <c r="N23" s="146"/>
      <c r="O23" s="146"/>
      <c r="P23" s="146"/>
      <c r="Q23" s="146"/>
      <c r="R23" s="146"/>
      <c r="S23" s="146"/>
      <c r="T23" s="146"/>
      <c r="U23" s="146"/>
      <c r="V23" s="146"/>
      <c r="W23" s="146"/>
      <c r="X23" s="146"/>
      <c r="Y23" s="146"/>
      <c r="Z23" s="146"/>
      <c r="AA23" s="146"/>
    </row>
    <row r="24" spans="6:29" x14ac:dyDescent="0.25">
      <c r="AB24" s="144"/>
      <c r="AC24" s="144"/>
    </row>
    <row r="25" spans="6:29" ht="15.6" x14ac:dyDescent="0.3">
      <c r="I25" s="161"/>
      <c r="J25" s="161"/>
      <c r="K25" s="162" t="s">
        <v>1034</v>
      </c>
      <c r="L25" s="163">
        <v>0</v>
      </c>
      <c r="M25" s="161"/>
      <c r="N25" s="161"/>
      <c r="O25" s="161"/>
      <c r="P25" s="162" t="s">
        <v>1034</v>
      </c>
      <c r="Q25" s="163">
        <v>0</v>
      </c>
      <c r="R25" s="161"/>
      <c r="S25" s="161"/>
      <c r="T25" s="161"/>
      <c r="U25" s="162" t="s">
        <v>1034</v>
      </c>
      <c r="V25" s="163">
        <v>0</v>
      </c>
      <c r="W25" s="161"/>
      <c r="X25" s="161"/>
      <c r="Y25" s="161"/>
      <c r="Z25" s="161"/>
      <c r="AA25" s="161"/>
      <c r="AB25" s="144"/>
      <c r="AC25" s="144"/>
    </row>
  </sheetData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5"/>
  <sheetViews>
    <sheetView showGridLines="0" workbookViewId="0">
      <selection activeCell="D11" sqref="D11"/>
    </sheetView>
  </sheetViews>
  <sheetFormatPr baseColWidth="10" defaultColWidth="11.44140625" defaultRowHeight="13.2" x14ac:dyDescent="0.25"/>
  <cols>
    <col min="1" max="1" width="2.6640625" style="144" customWidth="1"/>
    <col min="2" max="2" width="4.44140625" style="144" customWidth="1"/>
    <col min="3" max="3" width="26.6640625" style="144" customWidth="1"/>
    <col min="4" max="4" width="16.88671875" style="144" customWidth="1"/>
    <col min="5" max="5" width="6.109375" style="144" customWidth="1"/>
    <col min="6" max="6" width="30.6640625" style="144" customWidth="1"/>
    <col min="7" max="7" width="10" style="144" customWidth="1"/>
    <col min="8" max="8" width="3.88671875" style="144" customWidth="1"/>
    <col min="9" max="9" width="2.6640625" style="146" customWidth="1"/>
    <col min="10" max="10" width="7.88671875" style="146" customWidth="1"/>
    <col min="11" max="12" width="11.44140625" style="146"/>
    <col min="13" max="13" width="51" style="146" customWidth="1"/>
    <col min="14" max="14" width="2.6640625" style="146" customWidth="1"/>
    <col min="15" max="15" width="7.88671875" style="146" customWidth="1"/>
    <col min="16" max="17" width="11.44140625" style="146"/>
    <col min="18" max="18" width="51" style="146" customWidth="1"/>
    <col min="19" max="19" width="2.6640625" style="146" customWidth="1"/>
    <col min="20" max="20" width="7.88671875" style="146" customWidth="1"/>
    <col min="21" max="22" width="11.44140625" style="146"/>
    <col min="23" max="23" width="51" style="146" customWidth="1"/>
    <col min="24" max="24" width="2.6640625" style="146" customWidth="1"/>
    <col min="25" max="25" width="7.88671875" style="146" customWidth="1"/>
    <col min="26" max="27" width="11.44140625" style="146"/>
    <col min="28" max="28" width="51" style="146" customWidth="1"/>
    <col min="29" max="29" width="2.6640625" style="146" customWidth="1"/>
    <col min="30" max="16384" width="11.44140625" style="144"/>
  </cols>
  <sheetData>
    <row r="1" spans="1:29" ht="17.399999999999999" x14ac:dyDescent="0.25">
      <c r="A1" s="142"/>
      <c r="B1" s="143"/>
      <c r="C1" s="200" t="s">
        <v>1076</v>
      </c>
      <c r="D1" s="200"/>
      <c r="E1" s="200"/>
      <c r="F1" s="200"/>
      <c r="I1" s="145"/>
      <c r="N1" s="145"/>
      <c r="S1" s="145"/>
      <c r="X1" s="145"/>
      <c r="AC1" s="145"/>
    </row>
    <row r="2" spans="1:29" s="147" customFormat="1" ht="12" x14ac:dyDescent="0.25">
      <c r="C2" s="148"/>
      <c r="F2" s="149"/>
      <c r="G2" s="149"/>
      <c r="H2" s="148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6"/>
      <c r="U2" s="146"/>
      <c r="V2" s="146"/>
      <c r="W2" s="146"/>
      <c r="X2" s="146"/>
      <c r="Y2" s="146"/>
      <c r="Z2" s="146"/>
      <c r="AA2" s="146"/>
      <c r="AB2" s="146"/>
      <c r="AC2" s="146"/>
    </row>
    <row r="3" spans="1:29" ht="12.9" customHeight="1" x14ac:dyDescent="0.25">
      <c r="C3" s="201" t="s">
        <v>1066</v>
      </c>
      <c r="D3" s="201"/>
      <c r="E3" s="150"/>
      <c r="F3" s="201" t="s">
        <v>875</v>
      </c>
      <c r="G3" s="201"/>
      <c r="H3" s="151"/>
      <c r="I3" s="152"/>
      <c r="J3" s="152"/>
      <c r="K3" s="152" t="s">
        <v>1067</v>
      </c>
      <c r="L3" s="152"/>
      <c r="M3" s="152"/>
      <c r="N3" s="152"/>
      <c r="O3" s="152"/>
      <c r="P3" s="152" t="s">
        <v>1068</v>
      </c>
      <c r="Q3" s="152"/>
      <c r="R3" s="152"/>
      <c r="S3" s="152"/>
      <c r="T3" s="152"/>
      <c r="U3" s="152" t="s">
        <v>1069</v>
      </c>
      <c r="V3" s="152"/>
      <c r="W3" s="152"/>
      <c r="X3" s="152"/>
      <c r="Y3" s="152"/>
      <c r="Z3" s="152" t="s">
        <v>249</v>
      </c>
      <c r="AA3" s="152"/>
      <c r="AB3" s="152"/>
      <c r="AC3" s="152"/>
    </row>
    <row r="4" spans="1:29" x14ac:dyDescent="0.25">
      <c r="C4" s="153" t="s">
        <v>10</v>
      </c>
      <c r="D4" s="154">
        <f>DatosViolenciaGénero!C7</f>
        <v>1841</v>
      </c>
      <c r="E4" s="150"/>
      <c r="F4" s="153" t="s">
        <v>1071</v>
      </c>
      <c r="G4" s="155">
        <f>DatosViolenciaGénero!E71</f>
        <v>135</v>
      </c>
      <c r="H4" s="156"/>
    </row>
    <row r="5" spans="1:29" x14ac:dyDescent="0.25">
      <c r="C5" s="153" t="s">
        <v>33</v>
      </c>
      <c r="D5" s="154">
        <f>DatosViolenciaGénero!C5</f>
        <v>1312</v>
      </c>
      <c r="E5" s="150"/>
      <c r="F5" s="153" t="s">
        <v>1072</v>
      </c>
      <c r="G5" s="155">
        <f>DatosViolenciaGénero!F71</f>
        <v>449</v>
      </c>
      <c r="H5" s="156"/>
      <c r="K5" s="158"/>
      <c r="L5" s="158"/>
      <c r="P5" s="158"/>
      <c r="Q5" s="158"/>
      <c r="U5" s="158"/>
      <c r="V5" s="158"/>
      <c r="Z5" s="158"/>
      <c r="AA5" s="158"/>
    </row>
    <row r="6" spans="1:29" ht="26.4" x14ac:dyDescent="0.25">
      <c r="C6" s="153" t="s">
        <v>1073</v>
      </c>
      <c r="D6" s="164">
        <f>DatosViolenciaGénero!C8</f>
        <v>207</v>
      </c>
      <c r="G6" s="150"/>
    </row>
    <row r="7" spans="1:29" x14ac:dyDescent="0.25">
      <c r="C7" s="153" t="s">
        <v>53</v>
      </c>
      <c r="D7" s="164">
        <f>DatosViolenciaGénero!C9</f>
        <v>5</v>
      </c>
      <c r="E7" s="150"/>
      <c r="F7" s="150"/>
      <c r="G7" s="150"/>
    </row>
    <row r="8" spans="1:29" x14ac:dyDescent="0.25">
      <c r="C8" s="153" t="s">
        <v>1077</v>
      </c>
      <c r="D8" s="154">
        <f>DatosViolenciaGénero!C11</f>
        <v>1</v>
      </c>
      <c r="E8" s="150"/>
    </row>
    <row r="9" spans="1:29" x14ac:dyDescent="0.25">
      <c r="C9" s="153" t="s">
        <v>1078</v>
      </c>
      <c r="D9" s="154">
        <f>DatosViolenciaGénero!C12</f>
        <v>1</v>
      </c>
      <c r="E9" s="150"/>
    </row>
    <row r="10" spans="1:29" x14ac:dyDescent="0.25">
      <c r="C10" s="153" t="s">
        <v>1070</v>
      </c>
      <c r="D10" s="164">
        <f>DatosViolenciaGénero!C6</f>
        <v>193</v>
      </c>
      <c r="G10" s="150"/>
    </row>
    <row r="11" spans="1:29" ht="26.4" x14ac:dyDescent="0.25">
      <c r="C11" s="153" t="s">
        <v>1074</v>
      </c>
      <c r="D11" s="164">
        <f>DatosViolenciaGénero!C10</f>
        <v>3</v>
      </c>
      <c r="G11" s="150"/>
    </row>
    <row r="20" spans="3:29" x14ac:dyDescent="0.25">
      <c r="C20" s="159"/>
      <c r="D20" s="159"/>
    </row>
    <row r="21" spans="3:29" x14ac:dyDescent="0.25">
      <c r="C21" s="160"/>
      <c r="D21" s="160"/>
    </row>
    <row r="22" spans="3:29" s="159" customFormat="1" ht="12.75" customHeight="1" x14ac:dyDescent="0.25">
      <c r="C22" s="144"/>
      <c r="D22" s="144"/>
      <c r="I22" s="146"/>
      <c r="J22" s="146"/>
      <c r="K22" s="146"/>
      <c r="L22" s="146"/>
      <c r="M22" s="146"/>
      <c r="N22" s="146"/>
      <c r="O22" s="146"/>
      <c r="P22" s="146"/>
      <c r="Q22" s="146"/>
      <c r="R22" s="146"/>
      <c r="S22" s="146"/>
      <c r="T22" s="146"/>
      <c r="U22" s="146"/>
      <c r="V22" s="146"/>
      <c r="W22" s="146"/>
      <c r="X22" s="146"/>
      <c r="Y22" s="146"/>
      <c r="Z22" s="146"/>
      <c r="AA22" s="146"/>
    </row>
    <row r="23" spans="3:29" s="160" customFormat="1" x14ac:dyDescent="0.25">
      <c r="C23" s="144"/>
      <c r="D23" s="144"/>
      <c r="I23" s="146"/>
      <c r="J23" s="146"/>
      <c r="K23" s="146"/>
      <c r="L23" s="146"/>
      <c r="M23" s="146"/>
      <c r="N23" s="146"/>
      <c r="O23" s="146"/>
      <c r="P23" s="146"/>
      <c r="Q23" s="146"/>
      <c r="R23" s="146"/>
      <c r="S23" s="146"/>
      <c r="T23" s="146"/>
      <c r="U23" s="146"/>
      <c r="V23" s="146"/>
      <c r="W23" s="146"/>
      <c r="X23" s="146"/>
      <c r="Y23" s="146"/>
      <c r="Z23" s="146"/>
      <c r="AA23" s="146"/>
    </row>
    <row r="24" spans="3:29" x14ac:dyDescent="0.25">
      <c r="AB24" s="144"/>
      <c r="AC24" s="144"/>
    </row>
    <row r="25" spans="3:29" ht="15.6" x14ac:dyDescent="0.3">
      <c r="I25" s="161"/>
      <c r="J25" s="161"/>
      <c r="K25" s="162" t="s">
        <v>1034</v>
      </c>
      <c r="L25" s="163">
        <v>0</v>
      </c>
      <c r="M25" s="161"/>
      <c r="N25" s="161"/>
      <c r="O25" s="161"/>
      <c r="P25" s="162" t="s">
        <v>1034</v>
      </c>
      <c r="Q25" s="163">
        <v>0</v>
      </c>
      <c r="R25" s="161"/>
      <c r="S25" s="161"/>
      <c r="T25" s="161"/>
      <c r="U25" s="162" t="s">
        <v>1034</v>
      </c>
      <c r="V25" s="163">
        <v>0</v>
      </c>
      <c r="W25" s="161"/>
      <c r="X25" s="161"/>
      <c r="Y25" s="161"/>
      <c r="Z25" s="161"/>
      <c r="AA25" s="161"/>
      <c r="AB25" s="144"/>
      <c r="AC25" s="144"/>
    </row>
  </sheetData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25"/>
  <sheetViews>
    <sheetView showGridLines="0" topLeftCell="K1" workbookViewId="0">
      <selection activeCell="D25" sqref="D25"/>
    </sheetView>
  </sheetViews>
  <sheetFormatPr baseColWidth="10" defaultColWidth="11.44140625" defaultRowHeight="13.2" x14ac:dyDescent="0.25"/>
  <cols>
    <col min="1" max="1" width="2.6640625" style="166" customWidth="1"/>
    <col min="2" max="2" width="4.44140625" style="166" customWidth="1"/>
    <col min="3" max="4" width="11.44140625" style="166"/>
    <col min="5" max="5" width="52.5546875" style="166" customWidth="1"/>
    <col min="6" max="6" width="2.6640625" style="166" customWidth="1"/>
    <col min="7" max="7" width="7.88671875" style="166" customWidth="1"/>
    <col min="8" max="9" width="11.44140625" style="166"/>
    <col min="10" max="10" width="54" style="166" customWidth="1"/>
    <col min="11" max="11" width="2.6640625" style="166" customWidth="1"/>
    <col min="12" max="12" width="7.88671875" style="166" customWidth="1"/>
    <col min="13" max="14" width="11.44140625" style="166"/>
    <col min="15" max="15" width="54.109375" style="166" customWidth="1"/>
    <col min="16" max="16" width="2.6640625" style="166" customWidth="1"/>
    <col min="17" max="16384" width="11.44140625" style="168"/>
  </cols>
  <sheetData>
    <row r="1" spans="1:16" x14ac:dyDescent="0.25">
      <c r="A1" s="165"/>
      <c r="C1" s="202" t="s">
        <v>1079</v>
      </c>
      <c r="D1" s="202"/>
      <c r="E1" s="202"/>
      <c r="F1" s="165"/>
      <c r="H1" s="167"/>
      <c r="I1" s="167"/>
      <c r="J1" s="167"/>
      <c r="K1" s="165"/>
      <c r="P1" s="165"/>
    </row>
    <row r="2" spans="1:16" s="169" customFormat="1" ht="12" x14ac:dyDescent="0.25">
      <c r="A2" s="166"/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</row>
    <row r="3" spans="1:16" ht="12.9" customHeight="1" x14ac:dyDescent="0.2">
      <c r="A3" s="170"/>
      <c r="B3" s="170"/>
      <c r="C3" s="170" t="s">
        <v>1080</v>
      </c>
      <c r="D3" s="170"/>
      <c r="E3" s="170"/>
      <c r="F3" s="170"/>
      <c r="G3" s="170"/>
      <c r="H3" s="170" t="s">
        <v>1081</v>
      </c>
      <c r="I3" s="170"/>
      <c r="J3" s="170"/>
      <c r="K3" s="170"/>
      <c r="L3" s="170"/>
      <c r="M3" s="170" t="s">
        <v>1082</v>
      </c>
      <c r="N3" s="170"/>
      <c r="O3" s="170"/>
      <c r="P3" s="170"/>
    </row>
    <row r="5" spans="1:16" x14ac:dyDescent="0.25">
      <c r="C5" s="171"/>
      <c r="D5" s="171"/>
      <c r="H5" s="171"/>
      <c r="I5" s="171"/>
      <c r="M5" s="171"/>
      <c r="N5" s="171"/>
    </row>
    <row r="6" spans="1:16" x14ac:dyDescent="0.25">
      <c r="C6" s="171"/>
      <c r="D6" s="171"/>
      <c r="H6" s="171"/>
      <c r="I6" s="171"/>
      <c r="M6" s="171"/>
      <c r="N6" s="171"/>
    </row>
    <row r="7" spans="1:16" ht="25.5" customHeight="1" x14ac:dyDescent="0.25"/>
    <row r="8" spans="1:16" ht="25.5" customHeight="1" x14ac:dyDescent="0.25"/>
    <row r="9" spans="1:16" ht="25.5" customHeight="1" x14ac:dyDescent="0.25"/>
    <row r="22" spans="1:16" s="172" customFormat="1" ht="12.75" customHeight="1" x14ac:dyDescent="0.25">
      <c r="A22" s="166"/>
      <c r="B22" s="166"/>
      <c r="C22" s="166"/>
      <c r="D22" s="166"/>
      <c r="E22" s="166"/>
      <c r="F22" s="166"/>
      <c r="G22" s="166"/>
      <c r="H22" s="166"/>
      <c r="I22" s="166"/>
      <c r="J22" s="166"/>
      <c r="K22" s="166"/>
      <c r="L22" s="166"/>
      <c r="M22" s="166"/>
      <c r="N22" s="166"/>
      <c r="O22" s="166"/>
      <c r="P22" s="166"/>
    </row>
    <row r="23" spans="1:16" s="173" customFormat="1" ht="12" x14ac:dyDescent="0.25">
      <c r="A23" s="166"/>
      <c r="B23" s="166"/>
      <c r="C23" s="166"/>
      <c r="D23" s="166"/>
      <c r="E23" s="166"/>
      <c r="F23" s="166"/>
      <c r="G23" s="166"/>
      <c r="H23" s="166"/>
      <c r="I23" s="166"/>
      <c r="J23" s="166"/>
      <c r="K23" s="166"/>
      <c r="L23" s="166"/>
      <c r="M23" s="166"/>
      <c r="N23" s="166"/>
      <c r="O23" s="166"/>
      <c r="P23" s="166"/>
    </row>
    <row r="25" spans="1:16" ht="15.6" x14ac:dyDescent="0.3">
      <c r="A25" s="174"/>
      <c r="B25" s="174"/>
      <c r="C25" s="125" t="s">
        <v>1034</v>
      </c>
      <c r="D25" s="126">
        <v>0</v>
      </c>
      <c r="E25" s="174"/>
      <c r="F25" s="174"/>
      <c r="G25" s="174"/>
      <c r="H25" s="125" t="s">
        <v>1034</v>
      </c>
      <c r="I25" s="126">
        <v>0</v>
      </c>
      <c r="J25" s="174"/>
      <c r="K25" s="174"/>
      <c r="L25" s="174"/>
      <c r="M25" s="125" t="s">
        <v>1034</v>
      </c>
      <c r="N25" s="126">
        <v>0</v>
      </c>
      <c r="O25" s="174"/>
      <c r="P25" s="174"/>
    </row>
  </sheetData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I25"/>
  <sheetViews>
    <sheetView showGridLines="0" showRowColHeaders="0" workbookViewId="0">
      <selection activeCell="L21" sqref="L21"/>
    </sheetView>
  </sheetViews>
  <sheetFormatPr baseColWidth="10" defaultColWidth="11.44140625" defaultRowHeight="13.2" x14ac:dyDescent="0.25"/>
  <cols>
    <col min="1" max="1" width="2.6640625" style="166" customWidth="1"/>
    <col min="2" max="2" width="4.44140625" style="166" customWidth="1"/>
    <col min="3" max="4" width="11.44140625" style="166"/>
    <col min="5" max="5" width="52.5546875" style="166" customWidth="1"/>
    <col min="6" max="6" width="2.6640625" style="166" customWidth="1"/>
    <col min="7" max="7" width="7.88671875" style="166" customWidth="1"/>
    <col min="8" max="9" width="11.44140625" style="166"/>
    <col min="10" max="10" width="54" style="166" customWidth="1"/>
    <col min="11" max="11" width="2.6640625" style="166" customWidth="1"/>
    <col min="12" max="12" width="7.88671875" style="166" customWidth="1"/>
    <col min="13" max="14" width="11.44140625" style="166"/>
    <col min="15" max="15" width="54" style="166" customWidth="1"/>
    <col min="16" max="16" width="2.6640625" style="166" customWidth="1"/>
    <col min="17" max="17" width="7.88671875" style="166" customWidth="1"/>
    <col min="18" max="19" width="11.44140625" style="166"/>
    <col min="20" max="20" width="54" style="166" customWidth="1"/>
    <col min="21" max="21" width="2.6640625" style="166" customWidth="1"/>
    <col min="22" max="22" width="7.88671875" style="166" customWidth="1"/>
    <col min="23" max="24" width="11.44140625" style="166"/>
    <col min="25" max="25" width="54" style="166" customWidth="1"/>
    <col min="26" max="26" width="2.6640625" style="166" customWidth="1"/>
    <col min="27" max="27" width="7.88671875" style="166" customWidth="1"/>
    <col min="28" max="29" width="11.44140625" style="166"/>
    <col min="30" max="30" width="54" style="166" customWidth="1"/>
    <col min="31" max="31" width="2.6640625" style="166" customWidth="1"/>
    <col min="32" max="32" width="7.88671875" style="166" customWidth="1"/>
    <col min="33" max="34" width="11.44140625" style="166"/>
    <col min="35" max="35" width="54" style="166" customWidth="1"/>
    <col min="36" max="36" width="2.6640625" style="166" customWidth="1"/>
    <col min="37" max="37" width="7.88671875" style="166" customWidth="1"/>
    <col min="38" max="39" width="11.44140625" style="166"/>
    <col min="40" max="40" width="54" style="166" customWidth="1"/>
    <col min="41" max="41" width="2.6640625" style="166" customWidth="1"/>
    <col min="42" max="42" width="7.88671875" style="166" customWidth="1"/>
    <col min="43" max="44" width="11.44140625" style="166"/>
    <col min="45" max="45" width="54" style="166" customWidth="1"/>
    <col min="46" max="46" width="2.6640625" style="166" customWidth="1"/>
    <col min="47" max="47" width="7.88671875" style="166" customWidth="1"/>
    <col min="48" max="49" width="11.44140625" style="166"/>
    <col min="50" max="50" width="54" style="166" customWidth="1"/>
    <col min="51" max="51" width="2.6640625" style="166" customWidth="1"/>
    <col min="52" max="52" width="7.88671875" style="166" customWidth="1"/>
    <col min="53" max="54" width="11.44140625" style="166"/>
    <col min="55" max="55" width="54" style="166" customWidth="1"/>
    <col min="56" max="56" width="2.6640625" style="166" customWidth="1"/>
    <col min="57" max="57" width="7.88671875" style="166" customWidth="1"/>
    <col min="58" max="59" width="11.44140625" style="166"/>
    <col min="60" max="60" width="54" style="166" customWidth="1"/>
    <col min="61" max="61" width="2.6640625" style="166" customWidth="1"/>
    <col min="62" max="16384" width="11.44140625" style="168"/>
  </cols>
  <sheetData>
    <row r="1" spans="1:61" x14ac:dyDescent="0.25">
      <c r="A1" s="165"/>
      <c r="C1" s="202" t="s">
        <v>1083</v>
      </c>
      <c r="D1" s="202"/>
      <c r="E1" s="202"/>
      <c r="F1" s="165"/>
      <c r="H1" s="167"/>
      <c r="I1" s="167"/>
      <c r="J1" s="167"/>
      <c r="K1" s="165"/>
      <c r="M1" s="167"/>
      <c r="N1" s="167"/>
      <c r="O1" s="167"/>
      <c r="P1" s="165"/>
      <c r="R1" s="167"/>
      <c r="S1" s="167"/>
      <c r="T1" s="167"/>
      <c r="U1" s="165"/>
      <c r="W1" s="167"/>
      <c r="X1" s="167"/>
      <c r="Y1" s="167"/>
      <c r="Z1" s="165"/>
      <c r="AB1" s="167"/>
      <c r="AC1" s="167"/>
      <c r="AD1" s="167"/>
      <c r="AE1" s="165"/>
      <c r="AG1" s="167"/>
      <c r="AH1" s="167"/>
      <c r="AI1" s="167"/>
      <c r="AJ1" s="165"/>
      <c r="AL1" s="167"/>
      <c r="AM1" s="167"/>
      <c r="AN1" s="167"/>
      <c r="AO1" s="165"/>
      <c r="AQ1" s="167"/>
      <c r="AR1" s="167"/>
      <c r="AS1" s="167"/>
      <c r="AT1" s="165"/>
      <c r="AV1" s="167"/>
      <c r="AW1" s="167"/>
      <c r="AX1" s="167"/>
      <c r="AY1" s="165"/>
      <c r="BA1" s="167"/>
      <c r="BB1" s="167"/>
      <c r="BC1" s="167"/>
      <c r="BD1" s="165"/>
      <c r="BF1" s="167"/>
      <c r="BG1" s="167"/>
      <c r="BH1" s="167"/>
      <c r="BI1" s="165"/>
    </row>
    <row r="2" spans="1:61" s="169" customFormat="1" ht="12" x14ac:dyDescent="0.25">
      <c r="A2" s="166"/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166"/>
      <c r="T2" s="166"/>
      <c r="U2" s="166"/>
      <c r="V2" s="166"/>
      <c r="W2" s="166"/>
      <c r="X2" s="166"/>
      <c r="Y2" s="166"/>
      <c r="Z2" s="166"/>
      <c r="AA2" s="166"/>
      <c r="AB2" s="166"/>
      <c r="AC2" s="166"/>
      <c r="AD2" s="166"/>
      <c r="AE2" s="166"/>
      <c r="AF2" s="166"/>
      <c r="AG2" s="166"/>
      <c r="AH2" s="166"/>
      <c r="AI2" s="166"/>
      <c r="AJ2" s="166"/>
      <c r="AK2" s="166"/>
      <c r="AL2" s="166"/>
      <c r="AM2" s="166"/>
      <c r="AN2" s="166"/>
      <c r="AO2" s="166"/>
      <c r="AP2" s="166"/>
      <c r="AQ2" s="166"/>
      <c r="AR2" s="166"/>
      <c r="AS2" s="166"/>
      <c r="AT2" s="166"/>
      <c r="AU2" s="166"/>
      <c r="AV2" s="166"/>
      <c r="AW2" s="166"/>
      <c r="AX2" s="166"/>
      <c r="AY2" s="166"/>
      <c r="AZ2" s="166"/>
      <c r="BA2" s="166"/>
      <c r="BB2" s="166"/>
      <c r="BC2" s="166"/>
      <c r="BD2" s="166"/>
      <c r="BE2" s="166"/>
      <c r="BF2" s="166"/>
      <c r="BG2" s="166"/>
      <c r="BH2" s="166"/>
      <c r="BI2" s="166"/>
    </row>
    <row r="3" spans="1:61" ht="12.9" customHeight="1" x14ac:dyDescent="0.2">
      <c r="A3" s="170"/>
      <c r="B3" s="170"/>
      <c r="C3" s="170" t="s">
        <v>309</v>
      </c>
      <c r="D3" s="170"/>
      <c r="E3" s="170"/>
      <c r="F3" s="170"/>
      <c r="G3" s="170"/>
      <c r="H3" s="170" t="s">
        <v>912</v>
      </c>
      <c r="I3" s="170"/>
      <c r="J3" s="170"/>
      <c r="K3" s="170"/>
      <c r="L3" s="170"/>
      <c r="M3" s="170" t="s">
        <v>1084</v>
      </c>
      <c r="N3" s="170"/>
      <c r="O3" s="170"/>
      <c r="P3" s="170"/>
      <c r="Q3" s="170"/>
      <c r="R3" s="170" t="s">
        <v>1085</v>
      </c>
      <c r="S3" s="170"/>
      <c r="T3" s="170"/>
      <c r="U3" s="170"/>
      <c r="V3" s="170"/>
      <c r="W3" s="170" t="s">
        <v>1086</v>
      </c>
      <c r="X3" s="170"/>
      <c r="Y3" s="170"/>
      <c r="Z3" s="170"/>
      <c r="AA3" s="170"/>
      <c r="AB3" s="170" t="s">
        <v>916</v>
      </c>
      <c r="AC3" s="170"/>
      <c r="AD3" s="170"/>
      <c r="AE3" s="170"/>
      <c r="AF3" s="170"/>
      <c r="AG3" s="170" t="s">
        <v>917</v>
      </c>
      <c r="AH3" s="170"/>
      <c r="AI3" s="170"/>
      <c r="AJ3" s="170"/>
      <c r="AK3" s="170"/>
      <c r="AL3" s="170" t="s">
        <v>918</v>
      </c>
      <c r="AM3" s="170"/>
      <c r="AN3" s="170"/>
      <c r="AO3" s="170"/>
      <c r="AP3" s="170"/>
      <c r="AQ3" s="170" t="s">
        <v>919</v>
      </c>
      <c r="AR3" s="170"/>
      <c r="AS3" s="170"/>
      <c r="AT3" s="170"/>
      <c r="AU3" s="170"/>
      <c r="AV3" s="170" t="s">
        <v>1082</v>
      </c>
      <c r="AW3" s="170"/>
      <c r="AX3" s="170"/>
      <c r="AY3" s="170"/>
      <c r="AZ3" s="170"/>
      <c r="BA3" s="170" t="s">
        <v>920</v>
      </c>
      <c r="BB3" s="170"/>
      <c r="BC3" s="170"/>
      <c r="BD3" s="170"/>
      <c r="BE3" s="170"/>
      <c r="BF3" s="170" t="s">
        <v>322</v>
      </c>
      <c r="BG3" s="170"/>
      <c r="BH3" s="170"/>
      <c r="BI3" s="170"/>
    </row>
    <row r="5" spans="1:61" x14ac:dyDescent="0.25">
      <c r="C5" s="171"/>
      <c r="D5" s="171"/>
      <c r="H5" s="171"/>
      <c r="I5" s="171"/>
      <c r="M5" s="171"/>
      <c r="N5" s="171"/>
      <c r="R5" s="171"/>
      <c r="S5" s="171"/>
      <c r="W5" s="171"/>
      <c r="X5" s="171"/>
      <c r="AB5" s="171"/>
      <c r="AC5" s="171"/>
      <c r="AG5" s="171"/>
      <c r="AH5" s="171"/>
      <c r="AL5" s="171"/>
      <c r="AM5" s="171"/>
      <c r="AQ5" s="171"/>
      <c r="AR5" s="171"/>
      <c r="AV5" s="171"/>
      <c r="AW5" s="171"/>
      <c r="BA5" s="171"/>
      <c r="BB5" s="171"/>
      <c r="BF5" s="171"/>
      <c r="BG5" s="171"/>
    </row>
    <row r="6" spans="1:61" x14ac:dyDescent="0.25">
      <c r="C6" s="171"/>
      <c r="D6" s="171"/>
      <c r="H6" s="171"/>
      <c r="I6" s="171"/>
      <c r="M6" s="171"/>
      <c r="N6" s="171"/>
      <c r="R6" s="171"/>
      <c r="S6" s="171"/>
      <c r="W6" s="171"/>
      <c r="X6" s="171"/>
      <c r="AB6" s="171"/>
      <c r="AC6" s="171"/>
      <c r="AG6" s="171"/>
      <c r="AH6" s="171"/>
      <c r="AL6" s="171"/>
      <c r="AM6" s="171"/>
      <c r="AQ6" s="171"/>
      <c r="AR6" s="171"/>
      <c r="AV6" s="171"/>
      <c r="AW6" s="171"/>
      <c r="BA6" s="171"/>
      <c r="BB6" s="171"/>
      <c r="BF6" s="171"/>
      <c r="BG6" s="171"/>
    </row>
    <row r="7" spans="1:61" ht="25.5" customHeight="1" x14ac:dyDescent="0.25"/>
    <row r="8" spans="1:61" ht="25.5" customHeight="1" x14ac:dyDescent="0.25"/>
    <row r="9" spans="1:61" ht="25.5" customHeight="1" x14ac:dyDescent="0.25"/>
    <row r="22" spans="1:61" s="172" customFormat="1" ht="12.75" customHeight="1" x14ac:dyDescent="0.25">
      <c r="A22" s="166"/>
      <c r="B22" s="166"/>
      <c r="C22" s="166"/>
      <c r="D22" s="166"/>
      <c r="E22" s="166"/>
      <c r="F22" s="166"/>
      <c r="G22" s="166"/>
      <c r="H22" s="166"/>
      <c r="I22" s="166"/>
      <c r="J22" s="166"/>
      <c r="K22" s="166"/>
      <c r="L22" s="166"/>
      <c r="M22" s="166"/>
      <c r="N22" s="166"/>
      <c r="O22" s="166"/>
      <c r="P22" s="166"/>
      <c r="Q22" s="166"/>
      <c r="R22" s="166"/>
      <c r="S22" s="166"/>
      <c r="T22" s="166"/>
      <c r="U22" s="166"/>
      <c r="V22" s="166"/>
      <c r="W22" s="166"/>
      <c r="X22" s="166"/>
      <c r="Y22" s="166"/>
      <c r="Z22" s="166"/>
      <c r="AA22" s="166"/>
      <c r="AB22" s="166"/>
      <c r="AC22" s="166"/>
      <c r="AD22" s="166"/>
      <c r="AE22" s="166"/>
      <c r="AF22" s="166"/>
      <c r="AG22" s="166"/>
      <c r="AH22" s="166"/>
      <c r="AI22" s="166"/>
      <c r="AJ22" s="166"/>
      <c r="AK22" s="166"/>
      <c r="AL22" s="166"/>
      <c r="AM22" s="166"/>
      <c r="AN22" s="166"/>
      <c r="AO22" s="166"/>
      <c r="AP22" s="166"/>
      <c r="AQ22" s="166"/>
      <c r="AR22" s="166"/>
      <c r="AS22" s="166"/>
      <c r="AT22" s="166"/>
      <c r="AU22" s="166"/>
      <c r="AV22" s="166"/>
      <c r="AW22" s="166"/>
      <c r="AX22" s="166"/>
      <c r="AY22" s="166"/>
      <c r="AZ22" s="166"/>
      <c r="BA22" s="166"/>
      <c r="BB22" s="166"/>
      <c r="BC22" s="166"/>
      <c r="BD22" s="166"/>
      <c r="BE22" s="166"/>
      <c r="BF22" s="166"/>
      <c r="BG22" s="166"/>
      <c r="BH22" s="166"/>
      <c r="BI22" s="166"/>
    </row>
    <row r="23" spans="1:61" s="173" customFormat="1" ht="12" x14ac:dyDescent="0.25">
      <c r="A23" s="166"/>
      <c r="B23" s="166"/>
      <c r="C23" s="166"/>
      <c r="D23" s="166"/>
      <c r="E23" s="166"/>
      <c r="F23" s="166"/>
      <c r="G23" s="166"/>
      <c r="H23" s="166"/>
      <c r="I23" s="166"/>
      <c r="J23" s="166"/>
      <c r="K23" s="166"/>
      <c r="L23" s="166"/>
      <c r="M23" s="166"/>
      <c r="N23" s="166"/>
      <c r="O23" s="166"/>
      <c r="P23" s="166"/>
      <c r="Q23" s="166"/>
      <c r="R23" s="166"/>
      <c r="S23" s="166"/>
      <c r="T23" s="166"/>
      <c r="U23" s="166"/>
      <c r="V23" s="166"/>
      <c r="W23" s="166"/>
      <c r="X23" s="166"/>
      <c r="Y23" s="166"/>
      <c r="Z23" s="166"/>
      <c r="AA23" s="166"/>
      <c r="AB23" s="166"/>
      <c r="AC23" s="166"/>
      <c r="AD23" s="166"/>
      <c r="AE23" s="166"/>
      <c r="AF23" s="166"/>
      <c r="AG23" s="166"/>
      <c r="AH23" s="166"/>
      <c r="AI23" s="166"/>
      <c r="AJ23" s="166"/>
      <c r="AK23" s="166"/>
      <c r="AL23" s="166"/>
      <c r="AM23" s="166"/>
      <c r="AN23" s="166"/>
      <c r="AO23" s="166"/>
      <c r="AP23" s="166"/>
      <c r="AQ23" s="166"/>
      <c r="AR23" s="166"/>
      <c r="AS23" s="166"/>
      <c r="AT23" s="166"/>
      <c r="AU23" s="166"/>
      <c r="AV23" s="166"/>
      <c r="AW23" s="166"/>
      <c r="AX23" s="166"/>
      <c r="AY23" s="166"/>
      <c r="AZ23" s="166"/>
      <c r="BA23" s="166"/>
      <c r="BB23" s="166"/>
      <c r="BC23" s="166"/>
      <c r="BD23" s="166"/>
      <c r="BE23" s="166"/>
      <c r="BF23" s="166"/>
      <c r="BG23" s="166"/>
      <c r="BH23" s="166"/>
      <c r="BI23" s="166"/>
    </row>
    <row r="25" spans="1:61" ht="15.6" x14ac:dyDescent="0.3">
      <c r="A25" s="174"/>
      <c r="B25" s="174"/>
      <c r="C25" s="125" t="s">
        <v>1034</v>
      </c>
      <c r="D25" s="126">
        <v>0</v>
      </c>
      <c r="E25" s="174"/>
      <c r="F25" s="174"/>
      <c r="G25" s="174"/>
      <c r="H25" s="125" t="s">
        <v>1034</v>
      </c>
      <c r="I25" s="126">
        <v>0</v>
      </c>
      <c r="J25" s="174"/>
      <c r="K25" s="174"/>
      <c r="L25" s="174"/>
      <c r="M25" s="125" t="s">
        <v>1034</v>
      </c>
      <c r="N25" s="126">
        <v>0</v>
      </c>
      <c r="O25" s="174"/>
      <c r="P25" s="174"/>
      <c r="Q25" s="174"/>
      <c r="R25" s="125" t="s">
        <v>1034</v>
      </c>
      <c r="S25" s="126">
        <v>0</v>
      </c>
      <c r="T25" s="174"/>
      <c r="U25" s="174"/>
      <c r="V25" s="174"/>
      <c r="W25" s="125" t="s">
        <v>1034</v>
      </c>
      <c r="X25" s="126">
        <v>0</v>
      </c>
      <c r="Y25" s="174"/>
      <c r="Z25" s="174"/>
      <c r="AA25" s="174"/>
      <c r="AB25" s="125" t="s">
        <v>1034</v>
      </c>
      <c r="AC25" s="126">
        <v>0</v>
      </c>
      <c r="AD25" s="174"/>
      <c r="AE25" s="174"/>
      <c r="AF25" s="174"/>
      <c r="AG25" s="125" t="s">
        <v>1034</v>
      </c>
      <c r="AH25" s="126">
        <v>0</v>
      </c>
      <c r="AI25" s="174"/>
      <c r="AJ25" s="174"/>
      <c r="AK25" s="174"/>
      <c r="AL25" s="125" t="s">
        <v>1034</v>
      </c>
      <c r="AM25" s="126">
        <v>0</v>
      </c>
      <c r="AN25" s="174"/>
      <c r="AO25" s="174"/>
      <c r="AP25" s="174"/>
      <c r="AQ25" s="125" t="s">
        <v>1034</v>
      </c>
      <c r="AR25" s="126">
        <v>0</v>
      </c>
      <c r="AS25" s="174"/>
      <c r="AT25" s="174"/>
      <c r="AU25" s="174"/>
      <c r="AV25" s="125" t="s">
        <v>1034</v>
      </c>
      <c r="AW25" s="126">
        <v>0</v>
      </c>
      <c r="AX25" s="174"/>
      <c r="AY25" s="174"/>
      <c r="AZ25" s="174"/>
      <c r="BA25" s="125" t="s">
        <v>1034</v>
      </c>
      <c r="BB25" s="126">
        <v>0</v>
      </c>
      <c r="BC25" s="174"/>
      <c r="BD25" s="174"/>
      <c r="BE25" s="174"/>
      <c r="BF25" s="125" t="s">
        <v>1034</v>
      </c>
      <c r="BG25" s="126">
        <v>0</v>
      </c>
      <c r="BH25" s="174"/>
      <c r="BI25" s="174"/>
    </row>
  </sheetData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25"/>
  <sheetViews>
    <sheetView showGridLines="0" showRowColHeaders="0" tabSelected="1" workbookViewId="0">
      <selection activeCell="J25" sqref="J25"/>
    </sheetView>
  </sheetViews>
  <sheetFormatPr baseColWidth="10" defaultColWidth="11.44140625" defaultRowHeight="13.2" x14ac:dyDescent="0.25"/>
  <cols>
    <col min="1" max="1" width="2.6640625" style="166" customWidth="1"/>
    <col min="2" max="2" width="4.44140625" style="166" customWidth="1"/>
    <col min="3" max="4" width="11.44140625" style="166"/>
    <col min="5" max="5" width="52.5546875" style="166" customWidth="1"/>
    <col min="6" max="6" width="2.6640625" style="166" customWidth="1"/>
    <col min="7" max="7" width="7.88671875" style="166" customWidth="1"/>
    <col min="8" max="9" width="11.44140625" style="166"/>
    <col min="10" max="10" width="54" style="166" customWidth="1"/>
    <col min="11" max="11" width="2.6640625" style="166" customWidth="1"/>
    <col min="12" max="12" width="7.88671875" style="166" customWidth="1"/>
    <col min="13" max="14" width="11.44140625" style="166"/>
    <col min="15" max="15" width="54" style="166" customWidth="1"/>
    <col min="16" max="16" width="2.6640625" style="166" customWidth="1"/>
    <col min="17" max="16384" width="11.44140625" style="73"/>
  </cols>
  <sheetData>
    <row r="1" spans="1:16" x14ac:dyDescent="0.25">
      <c r="A1" s="165"/>
      <c r="C1" s="202" t="s">
        <v>1087</v>
      </c>
      <c r="D1" s="202"/>
      <c r="E1" s="202"/>
      <c r="F1" s="165"/>
      <c r="H1" s="167"/>
      <c r="I1" s="167"/>
      <c r="J1" s="167"/>
      <c r="K1" s="165"/>
      <c r="M1" s="167"/>
      <c r="N1" s="167"/>
      <c r="O1" s="167"/>
      <c r="P1" s="165"/>
    </row>
    <row r="3" spans="1:16" x14ac:dyDescent="0.25">
      <c r="A3" s="170"/>
      <c r="B3" s="170"/>
      <c r="C3" s="170" t="s">
        <v>1082</v>
      </c>
      <c r="D3" s="170"/>
      <c r="E3" s="170"/>
      <c r="F3" s="170"/>
      <c r="G3" s="170"/>
      <c r="H3" s="170" t="s">
        <v>1088</v>
      </c>
      <c r="I3" s="170"/>
      <c r="J3" s="170"/>
      <c r="K3" s="170"/>
      <c r="L3" s="170"/>
      <c r="M3" s="170" t="s">
        <v>322</v>
      </c>
      <c r="N3" s="170"/>
      <c r="O3" s="170"/>
      <c r="P3" s="170"/>
    </row>
    <row r="5" spans="1:16" x14ac:dyDescent="0.25">
      <c r="C5" s="171"/>
      <c r="D5" s="171"/>
      <c r="H5" s="171"/>
      <c r="I5" s="171"/>
      <c r="M5" s="171"/>
      <c r="N5" s="171"/>
    </row>
    <row r="6" spans="1:16" x14ac:dyDescent="0.25">
      <c r="C6" s="171"/>
      <c r="D6" s="171"/>
      <c r="H6" s="171"/>
      <c r="I6" s="171"/>
      <c r="M6" s="171"/>
      <c r="N6" s="171"/>
    </row>
    <row r="25" spans="1:16" ht="15.6" x14ac:dyDescent="0.3">
      <c r="A25" s="174"/>
      <c r="B25" s="174"/>
      <c r="C25" s="125" t="s">
        <v>1034</v>
      </c>
      <c r="D25" s="126">
        <v>0</v>
      </c>
      <c r="E25" s="174"/>
      <c r="F25" s="174"/>
      <c r="G25" s="174"/>
      <c r="H25" s="125" t="s">
        <v>1034</v>
      </c>
      <c r="I25" s="126">
        <v>0</v>
      </c>
      <c r="J25" s="174"/>
      <c r="K25" s="174"/>
      <c r="L25" s="174"/>
      <c r="M25" s="125" t="s">
        <v>1034</v>
      </c>
      <c r="N25" s="126">
        <v>0</v>
      </c>
      <c r="O25" s="174"/>
      <c r="P25" s="174"/>
    </row>
  </sheetData>
  <mergeCells count="1">
    <mergeCell ref="C1:E1"/>
  </mergeCells>
  <pageMargins left="0.75" right="0.75" top="1" bottom="1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353"/>
  <sheetViews>
    <sheetView showGridLines="0" workbookViewId="0"/>
  </sheetViews>
  <sheetFormatPr baseColWidth="10" defaultColWidth="8.88671875" defaultRowHeight="14.4" x14ac:dyDescent="0.3"/>
  <cols>
    <col min="1" max="1" width="57.109375" customWidth="1"/>
    <col min="2" max="2" width="79.21875" customWidth="1"/>
    <col min="3" max="3" width="15.21875" customWidth="1"/>
    <col min="4" max="4" width="11.44140625" customWidth="1"/>
    <col min="5" max="5" width="12.21875" customWidth="1"/>
    <col min="6" max="10" width="0.77734375" customWidth="1"/>
    <col min="11" max="36" width="6.77734375" customWidth="1"/>
  </cols>
  <sheetData>
    <row r="3" spans="1:5" x14ac:dyDescent="0.3">
      <c r="A3" s="3" t="s">
        <v>9</v>
      </c>
    </row>
    <row r="5" spans="1:5" x14ac:dyDescent="0.3">
      <c r="A5" s="4"/>
    </row>
    <row r="6" spans="1:5" ht="18.45" customHeight="1" x14ac:dyDescent="0.3">
      <c r="A6" s="5"/>
      <c r="B6" s="6" t="s">
        <v>10</v>
      </c>
    </row>
    <row r="7" spans="1:5" x14ac:dyDescent="0.3">
      <c r="A7" s="7"/>
      <c r="B7" s="8"/>
      <c r="C7" s="9" t="s">
        <v>11</v>
      </c>
      <c r="D7" s="9" t="s">
        <v>12</v>
      </c>
      <c r="E7" s="10" t="s">
        <v>13</v>
      </c>
    </row>
    <row r="8" spans="1:5" x14ac:dyDescent="0.3">
      <c r="A8" s="176" t="s">
        <v>14</v>
      </c>
      <c r="B8" s="12" t="s">
        <v>15</v>
      </c>
      <c r="C8" s="13">
        <v>8869</v>
      </c>
      <c r="D8" s="13">
        <v>7209</v>
      </c>
      <c r="E8" s="14">
        <v>0.23026772090442499</v>
      </c>
    </row>
    <row r="9" spans="1:5" x14ac:dyDescent="0.3">
      <c r="A9" s="177"/>
      <c r="B9" s="12" t="s">
        <v>16</v>
      </c>
      <c r="C9" s="13">
        <v>43501</v>
      </c>
      <c r="D9" s="13">
        <v>79094</v>
      </c>
      <c r="E9" s="14">
        <v>-0.45000885022884202</v>
      </c>
    </row>
    <row r="10" spans="1:5" x14ac:dyDescent="0.3">
      <c r="A10" s="177"/>
      <c r="B10" s="12" t="s">
        <v>17</v>
      </c>
      <c r="C10" s="13">
        <v>41151</v>
      </c>
      <c r="D10" s="13">
        <v>75341</v>
      </c>
      <c r="E10" s="14">
        <v>-0.45380337399291198</v>
      </c>
    </row>
    <row r="11" spans="1:5" x14ac:dyDescent="0.3">
      <c r="A11" s="177"/>
      <c r="B11" s="12" t="s">
        <v>18</v>
      </c>
      <c r="C11" s="13">
        <v>223</v>
      </c>
      <c r="D11" s="13">
        <v>536</v>
      </c>
      <c r="E11" s="14">
        <v>-0.58395522388059695</v>
      </c>
    </row>
    <row r="12" spans="1:5" x14ac:dyDescent="0.3">
      <c r="A12" s="178"/>
      <c r="B12" s="12" t="s">
        <v>19</v>
      </c>
      <c r="C12" s="13">
        <v>6232</v>
      </c>
      <c r="D12" s="13">
        <v>8869</v>
      </c>
      <c r="E12" s="14">
        <v>-0.29732777088736001</v>
      </c>
    </row>
    <row r="13" spans="1:5" x14ac:dyDescent="0.3">
      <c r="A13" s="176" t="s">
        <v>20</v>
      </c>
      <c r="B13" s="12" t="s">
        <v>21</v>
      </c>
      <c r="C13" s="13">
        <v>7153</v>
      </c>
      <c r="D13" s="13">
        <v>13038</v>
      </c>
      <c r="E13" s="14">
        <v>-0.45137290995551499</v>
      </c>
    </row>
    <row r="14" spans="1:5" x14ac:dyDescent="0.3">
      <c r="A14" s="177"/>
      <c r="B14" s="12" t="s">
        <v>22</v>
      </c>
      <c r="C14" s="13">
        <v>6928</v>
      </c>
      <c r="D14" s="13">
        <v>11299</v>
      </c>
      <c r="E14" s="14">
        <v>-0.38684839366315599</v>
      </c>
    </row>
    <row r="15" spans="1:5" x14ac:dyDescent="0.3">
      <c r="A15" s="178"/>
      <c r="B15" s="12" t="s">
        <v>23</v>
      </c>
      <c r="C15" s="13">
        <v>25202</v>
      </c>
      <c r="D15" s="13">
        <v>48425</v>
      </c>
      <c r="E15" s="14">
        <v>-0.479566339700568</v>
      </c>
    </row>
    <row r="16" spans="1:5" x14ac:dyDescent="0.3">
      <c r="A16" s="176" t="s">
        <v>24</v>
      </c>
      <c r="B16" s="12" t="s">
        <v>25</v>
      </c>
      <c r="C16" s="13">
        <v>1063</v>
      </c>
      <c r="D16" s="13">
        <v>273</v>
      </c>
      <c r="E16" s="14">
        <v>2.8937728937728902</v>
      </c>
    </row>
    <row r="17" spans="1:5" x14ac:dyDescent="0.3">
      <c r="A17" s="177"/>
      <c r="B17" s="12" t="s">
        <v>26</v>
      </c>
      <c r="C17" s="13">
        <v>3468</v>
      </c>
      <c r="D17" s="13">
        <v>3449</v>
      </c>
      <c r="E17" s="14">
        <v>5.5088431429399804E-3</v>
      </c>
    </row>
    <row r="18" spans="1:5" x14ac:dyDescent="0.3">
      <c r="A18" s="177"/>
      <c r="B18" s="12" t="s">
        <v>27</v>
      </c>
      <c r="C18" s="13">
        <v>83</v>
      </c>
      <c r="D18" s="13">
        <v>98</v>
      </c>
      <c r="E18" s="14">
        <v>-0.15306122448979601</v>
      </c>
    </row>
    <row r="19" spans="1:5" x14ac:dyDescent="0.3">
      <c r="A19" s="177"/>
      <c r="B19" s="12" t="s">
        <v>28</v>
      </c>
      <c r="C19" s="13">
        <v>3</v>
      </c>
      <c r="D19" s="13">
        <v>3</v>
      </c>
      <c r="E19" s="14">
        <v>0</v>
      </c>
    </row>
    <row r="20" spans="1:5" x14ac:dyDescent="0.3">
      <c r="A20" s="178"/>
      <c r="B20" s="15" t="s">
        <v>29</v>
      </c>
      <c r="C20" s="16">
        <v>111</v>
      </c>
      <c r="D20" s="16">
        <v>109</v>
      </c>
      <c r="E20" s="17">
        <v>1.8348623853211E-2</v>
      </c>
    </row>
    <row r="21" spans="1:5" ht="18.45" customHeight="1" x14ac:dyDescent="0.3">
      <c r="A21" s="5"/>
      <c r="B21" s="6" t="s">
        <v>30</v>
      </c>
    </row>
    <row r="22" spans="1:5" x14ac:dyDescent="0.3">
      <c r="A22" s="7"/>
      <c r="B22" s="8"/>
      <c r="C22" s="9" t="s">
        <v>11</v>
      </c>
      <c r="D22" s="9" t="s">
        <v>12</v>
      </c>
      <c r="E22" s="10" t="s">
        <v>13</v>
      </c>
    </row>
    <row r="23" spans="1:5" ht="16.649999999999999" customHeight="1" x14ac:dyDescent="0.3">
      <c r="A23" s="11" t="s">
        <v>31</v>
      </c>
      <c r="B23" s="18"/>
      <c r="C23" s="13">
        <v>348</v>
      </c>
      <c r="D23" s="19"/>
      <c r="E23" s="14">
        <v>0</v>
      </c>
    </row>
    <row r="24" spans="1:5" ht="16.649999999999999" customHeight="1" x14ac:dyDescent="0.3">
      <c r="A24" s="11" t="s">
        <v>32</v>
      </c>
      <c r="B24" s="20"/>
      <c r="C24" s="16">
        <v>3</v>
      </c>
      <c r="D24" s="21"/>
      <c r="E24" s="17">
        <v>0</v>
      </c>
    </row>
    <row r="25" spans="1:5" ht="18.45" customHeight="1" x14ac:dyDescent="0.3">
      <c r="A25" s="5"/>
      <c r="B25" s="6" t="s">
        <v>33</v>
      </c>
    </row>
    <row r="26" spans="1:5" x14ac:dyDescent="0.3">
      <c r="A26" s="7"/>
      <c r="B26" s="8"/>
      <c r="C26" s="9" t="s">
        <v>11</v>
      </c>
      <c r="D26" s="9" t="s">
        <v>12</v>
      </c>
      <c r="E26" s="10" t="s">
        <v>13</v>
      </c>
    </row>
    <row r="27" spans="1:5" ht="16.649999999999999" customHeight="1" x14ac:dyDescent="0.3">
      <c r="A27" s="11" t="s">
        <v>14</v>
      </c>
      <c r="B27" s="12" t="s">
        <v>34</v>
      </c>
      <c r="C27" s="13">
        <v>3525</v>
      </c>
      <c r="D27" s="13">
        <v>3711</v>
      </c>
      <c r="E27" s="14">
        <v>-5.0121261115602299E-2</v>
      </c>
    </row>
    <row r="28" spans="1:5" x14ac:dyDescent="0.3">
      <c r="A28" s="176" t="s">
        <v>35</v>
      </c>
      <c r="B28" s="12" t="s">
        <v>36</v>
      </c>
      <c r="C28" s="13">
        <v>281</v>
      </c>
      <c r="D28" s="13">
        <v>316</v>
      </c>
      <c r="E28" s="14">
        <v>-0.110759493670886</v>
      </c>
    </row>
    <row r="29" spans="1:5" x14ac:dyDescent="0.3">
      <c r="A29" s="177"/>
      <c r="B29" s="12" t="s">
        <v>37</v>
      </c>
      <c r="C29" s="13">
        <v>278</v>
      </c>
      <c r="D29" s="13">
        <v>339</v>
      </c>
      <c r="E29" s="14">
        <v>-0.17994100294985299</v>
      </c>
    </row>
    <row r="30" spans="1:5" x14ac:dyDescent="0.3">
      <c r="A30" s="177"/>
      <c r="B30" s="12" t="s">
        <v>38</v>
      </c>
      <c r="C30" s="13">
        <v>335</v>
      </c>
      <c r="D30" s="13">
        <v>119</v>
      </c>
      <c r="E30" s="14">
        <v>1.8151260504201701</v>
      </c>
    </row>
    <row r="31" spans="1:5" x14ac:dyDescent="0.3">
      <c r="A31" s="177"/>
      <c r="B31" s="12" t="s">
        <v>39</v>
      </c>
      <c r="C31" s="13">
        <v>109</v>
      </c>
      <c r="D31" s="13">
        <v>128</v>
      </c>
      <c r="E31" s="14">
        <v>-0.1484375</v>
      </c>
    </row>
    <row r="32" spans="1:5" x14ac:dyDescent="0.3">
      <c r="A32" s="178"/>
      <c r="B32" s="15" t="s">
        <v>40</v>
      </c>
      <c r="C32" s="16">
        <v>2522</v>
      </c>
      <c r="D32" s="16">
        <v>2597</v>
      </c>
      <c r="E32" s="17">
        <v>-2.8879476318829402E-2</v>
      </c>
    </row>
    <row r="33" spans="1:5" ht="18.45" customHeight="1" x14ac:dyDescent="0.3">
      <c r="A33" s="5"/>
      <c r="B33" s="6" t="s">
        <v>41</v>
      </c>
    </row>
    <row r="34" spans="1:5" x14ac:dyDescent="0.3">
      <c r="A34" s="7"/>
      <c r="B34" s="8"/>
      <c r="C34" s="9" t="s">
        <v>11</v>
      </c>
      <c r="D34" s="9" t="s">
        <v>12</v>
      </c>
      <c r="E34" s="10" t="s">
        <v>13</v>
      </c>
    </row>
    <row r="35" spans="1:5" ht="16.649999999999999" customHeight="1" x14ac:dyDescent="0.3">
      <c r="A35" s="11" t="s">
        <v>42</v>
      </c>
      <c r="B35" s="18"/>
      <c r="C35" s="13">
        <v>7085</v>
      </c>
      <c r="D35" s="13">
        <v>2420</v>
      </c>
      <c r="E35" s="14">
        <v>1.92768595041322</v>
      </c>
    </row>
    <row r="36" spans="1:5" ht="16.649999999999999" customHeight="1" x14ac:dyDescent="0.3">
      <c r="A36" s="11" t="s">
        <v>43</v>
      </c>
      <c r="B36" s="20"/>
      <c r="C36" s="16">
        <v>3933</v>
      </c>
      <c r="D36" s="16">
        <v>1048</v>
      </c>
      <c r="E36" s="17">
        <v>2.7528625954198498</v>
      </c>
    </row>
    <row r="37" spans="1:5" ht="18.45" customHeight="1" x14ac:dyDescent="0.3">
      <c r="A37" s="5"/>
      <c r="B37" s="6" t="s">
        <v>44</v>
      </c>
    </row>
    <row r="38" spans="1:5" x14ac:dyDescent="0.3">
      <c r="A38" s="7"/>
      <c r="B38" s="8"/>
      <c r="C38" s="9" t="s">
        <v>11</v>
      </c>
      <c r="D38" s="9" t="s">
        <v>12</v>
      </c>
      <c r="E38" s="10" t="s">
        <v>13</v>
      </c>
    </row>
    <row r="39" spans="1:5" x14ac:dyDescent="0.3">
      <c r="A39" s="176" t="s">
        <v>45</v>
      </c>
      <c r="B39" s="12" t="s">
        <v>15</v>
      </c>
      <c r="C39" s="13">
        <v>2220</v>
      </c>
      <c r="D39" s="13">
        <v>1988</v>
      </c>
      <c r="E39" s="14">
        <v>0.116700201207243</v>
      </c>
    </row>
    <row r="40" spans="1:5" x14ac:dyDescent="0.3">
      <c r="A40" s="177"/>
      <c r="B40" s="12" t="s">
        <v>46</v>
      </c>
      <c r="C40" s="13">
        <v>69</v>
      </c>
      <c r="D40" s="13">
        <v>86</v>
      </c>
      <c r="E40" s="14">
        <v>-0.19767441860465099</v>
      </c>
    </row>
    <row r="41" spans="1:5" x14ac:dyDescent="0.3">
      <c r="A41" s="177"/>
      <c r="B41" s="12" t="s">
        <v>47</v>
      </c>
      <c r="C41" s="13">
        <v>3468</v>
      </c>
      <c r="D41" s="13">
        <v>3449</v>
      </c>
      <c r="E41" s="14">
        <v>5.5088431429399804E-3</v>
      </c>
    </row>
    <row r="42" spans="1:5" x14ac:dyDescent="0.3">
      <c r="A42" s="178"/>
      <c r="B42" s="12" t="s">
        <v>19</v>
      </c>
      <c r="C42" s="13">
        <v>2138</v>
      </c>
      <c r="D42" s="13">
        <v>2220</v>
      </c>
      <c r="E42" s="14">
        <v>-3.69369369369369E-2</v>
      </c>
    </row>
    <row r="43" spans="1:5" x14ac:dyDescent="0.3">
      <c r="A43" s="176" t="s">
        <v>48</v>
      </c>
      <c r="B43" s="12" t="s">
        <v>49</v>
      </c>
      <c r="C43" s="13">
        <v>2825</v>
      </c>
      <c r="D43" s="13">
        <v>2762</v>
      </c>
      <c r="E43" s="14">
        <v>2.28095582910934E-2</v>
      </c>
    </row>
    <row r="44" spans="1:5" x14ac:dyDescent="0.3">
      <c r="A44" s="177"/>
      <c r="B44" s="12" t="s">
        <v>50</v>
      </c>
      <c r="C44" s="13">
        <v>63</v>
      </c>
      <c r="D44" s="13">
        <v>67</v>
      </c>
      <c r="E44" s="14">
        <v>-5.9701492537313397E-2</v>
      </c>
    </row>
    <row r="45" spans="1:5" x14ac:dyDescent="0.3">
      <c r="A45" s="177"/>
      <c r="B45" s="12" t="s">
        <v>51</v>
      </c>
      <c r="C45" s="13">
        <v>348</v>
      </c>
      <c r="D45" s="13">
        <v>321</v>
      </c>
      <c r="E45" s="14">
        <v>8.4112149532710304E-2</v>
      </c>
    </row>
    <row r="46" spans="1:5" x14ac:dyDescent="0.3">
      <c r="A46" s="178"/>
      <c r="B46" s="15" t="s">
        <v>52</v>
      </c>
      <c r="C46" s="16">
        <v>72</v>
      </c>
      <c r="D46" s="16">
        <v>53</v>
      </c>
      <c r="E46" s="17">
        <v>0.35849056603773599</v>
      </c>
    </row>
    <row r="47" spans="1:5" ht="18.45" customHeight="1" x14ac:dyDescent="0.3">
      <c r="A47" s="5"/>
      <c r="B47" s="6" t="s">
        <v>53</v>
      </c>
    </row>
    <row r="48" spans="1:5" x14ac:dyDescent="0.3">
      <c r="A48" s="7"/>
      <c r="B48" s="8"/>
      <c r="C48" s="9" t="s">
        <v>11</v>
      </c>
      <c r="D48" s="9" t="s">
        <v>12</v>
      </c>
      <c r="E48" s="10" t="s">
        <v>13</v>
      </c>
    </row>
    <row r="49" spans="1:5" x14ac:dyDescent="0.3">
      <c r="A49" s="176" t="s">
        <v>54</v>
      </c>
      <c r="B49" s="12" t="s">
        <v>47</v>
      </c>
      <c r="C49" s="13">
        <v>107</v>
      </c>
      <c r="D49" s="13">
        <v>148</v>
      </c>
      <c r="E49" s="14">
        <v>-0.27702702702702697</v>
      </c>
    </row>
    <row r="50" spans="1:5" x14ac:dyDescent="0.3">
      <c r="A50" s="177"/>
      <c r="B50" s="12" t="s">
        <v>46</v>
      </c>
      <c r="C50" s="13">
        <v>1</v>
      </c>
      <c r="D50" s="13">
        <v>0</v>
      </c>
      <c r="E50" s="14">
        <v>0</v>
      </c>
    </row>
    <row r="51" spans="1:5" x14ac:dyDescent="0.3">
      <c r="A51" s="177"/>
      <c r="B51" s="12" t="s">
        <v>15</v>
      </c>
      <c r="C51" s="13">
        <v>86</v>
      </c>
      <c r="D51" s="13">
        <v>49</v>
      </c>
      <c r="E51" s="14">
        <v>0.75510204081632704</v>
      </c>
    </row>
    <row r="52" spans="1:5" x14ac:dyDescent="0.3">
      <c r="A52" s="177"/>
      <c r="B52" s="12" t="s">
        <v>19</v>
      </c>
      <c r="C52" s="13">
        <v>97</v>
      </c>
      <c r="D52" s="13">
        <v>76</v>
      </c>
      <c r="E52" s="14">
        <v>0.27631578947368401</v>
      </c>
    </row>
    <row r="53" spans="1:5" x14ac:dyDescent="0.3">
      <c r="A53" s="177"/>
      <c r="B53" s="12" t="s">
        <v>55</v>
      </c>
      <c r="C53" s="13">
        <v>57</v>
      </c>
      <c r="D53" s="13">
        <v>74</v>
      </c>
      <c r="E53" s="14">
        <v>-0.22972972972972999</v>
      </c>
    </row>
    <row r="54" spans="1:5" x14ac:dyDescent="0.3">
      <c r="A54" s="178"/>
      <c r="B54" s="12" t="s">
        <v>56</v>
      </c>
      <c r="C54" s="13">
        <v>9</v>
      </c>
      <c r="D54" s="13">
        <v>1</v>
      </c>
      <c r="E54" s="14">
        <v>8</v>
      </c>
    </row>
    <row r="55" spans="1:5" x14ac:dyDescent="0.3">
      <c r="A55" s="176" t="s">
        <v>57</v>
      </c>
      <c r="B55" s="12" t="s">
        <v>58</v>
      </c>
      <c r="C55" s="13">
        <v>28</v>
      </c>
      <c r="D55" s="13">
        <v>31</v>
      </c>
      <c r="E55" s="14">
        <v>-9.6774193548387094E-2</v>
      </c>
    </row>
    <row r="56" spans="1:5" x14ac:dyDescent="0.3">
      <c r="A56" s="177"/>
      <c r="B56" s="12" t="s">
        <v>51</v>
      </c>
      <c r="C56" s="13">
        <v>57</v>
      </c>
      <c r="D56" s="13">
        <v>91</v>
      </c>
      <c r="E56" s="14">
        <v>-0.37362637362637402</v>
      </c>
    </row>
    <row r="57" spans="1:5" x14ac:dyDescent="0.3">
      <c r="A57" s="178"/>
      <c r="B57" s="15" t="s">
        <v>59</v>
      </c>
      <c r="C57" s="16">
        <v>0</v>
      </c>
      <c r="D57" s="16">
        <v>0</v>
      </c>
      <c r="E57" s="17">
        <v>0</v>
      </c>
    </row>
    <row r="58" spans="1:5" ht="18.45" customHeight="1" x14ac:dyDescent="0.3">
      <c r="A58" s="5"/>
      <c r="B58" s="6" t="s">
        <v>60</v>
      </c>
    </row>
    <row r="59" spans="1:5" x14ac:dyDescent="0.3">
      <c r="A59" s="7"/>
      <c r="B59" s="8"/>
      <c r="C59" s="9" t="s">
        <v>11</v>
      </c>
      <c r="D59" s="9" t="s">
        <v>12</v>
      </c>
      <c r="E59" s="10" t="s">
        <v>13</v>
      </c>
    </row>
    <row r="60" spans="1:5" ht="16.649999999999999" customHeight="1" x14ac:dyDescent="0.3">
      <c r="A60" s="11" t="s">
        <v>31</v>
      </c>
      <c r="B60" s="18"/>
      <c r="C60" s="13">
        <v>5</v>
      </c>
      <c r="D60" s="19"/>
      <c r="E60" s="14">
        <v>0</v>
      </c>
    </row>
    <row r="61" spans="1:5" ht="16.649999999999999" customHeight="1" x14ac:dyDescent="0.3">
      <c r="A61" s="11" t="s">
        <v>32</v>
      </c>
      <c r="B61" s="20"/>
      <c r="C61" s="16">
        <v>0</v>
      </c>
      <c r="D61" s="21"/>
      <c r="E61" s="17">
        <v>0</v>
      </c>
    </row>
    <row r="62" spans="1:5" ht="18.45" customHeight="1" x14ac:dyDescent="0.3">
      <c r="A62" s="5"/>
      <c r="B62" s="6" t="s">
        <v>61</v>
      </c>
    </row>
    <row r="63" spans="1:5" x14ac:dyDescent="0.3">
      <c r="A63" s="7"/>
      <c r="B63" s="8"/>
      <c r="C63" s="9" t="s">
        <v>11</v>
      </c>
      <c r="D63" s="9" t="s">
        <v>12</v>
      </c>
      <c r="E63" s="10" t="s">
        <v>13</v>
      </c>
    </row>
    <row r="64" spans="1:5" x14ac:dyDescent="0.3">
      <c r="A64" s="182" t="s">
        <v>62</v>
      </c>
      <c r="B64" s="12" t="s">
        <v>42</v>
      </c>
      <c r="C64" s="13">
        <v>7</v>
      </c>
      <c r="D64" s="13">
        <v>12</v>
      </c>
      <c r="E64" s="14">
        <v>-0.41666666666666702</v>
      </c>
    </row>
    <row r="65" spans="1:5" x14ac:dyDescent="0.3">
      <c r="A65" s="183"/>
      <c r="B65" s="12" t="s">
        <v>51</v>
      </c>
      <c r="C65" s="13">
        <v>1</v>
      </c>
      <c r="D65" s="13">
        <v>1</v>
      </c>
      <c r="E65" s="14">
        <v>0</v>
      </c>
    </row>
    <row r="66" spans="1:5" x14ac:dyDescent="0.3">
      <c r="A66" s="183"/>
      <c r="B66" s="12" t="s">
        <v>58</v>
      </c>
      <c r="C66" s="13">
        <v>1</v>
      </c>
      <c r="D66" s="13">
        <v>7</v>
      </c>
      <c r="E66" s="14">
        <v>-0.85714285714285698</v>
      </c>
    </row>
    <row r="67" spans="1:5" x14ac:dyDescent="0.3">
      <c r="A67" s="183"/>
      <c r="B67" s="12" t="s">
        <v>63</v>
      </c>
      <c r="C67" s="13">
        <v>7</v>
      </c>
      <c r="D67" s="13">
        <v>4</v>
      </c>
      <c r="E67" s="14">
        <v>0.75</v>
      </c>
    </row>
    <row r="68" spans="1:5" x14ac:dyDescent="0.3">
      <c r="A68" s="184"/>
      <c r="B68" s="15" t="s">
        <v>64</v>
      </c>
      <c r="C68" s="16">
        <v>0</v>
      </c>
      <c r="D68" s="16">
        <v>0</v>
      </c>
      <c r="E68" s="17">
        <v>0</v>
      </c>
    </row>
    <row r="69" spans="1:5" ht="18.45" customHeight="1" x14ac:dyDescent="0.3">
      <c r="A69" s="5"/>
      <c r="B69" s="6" t="s">
        <v>65</v>
      </c>
    </row>
    <row r="70" spans="1:5" x14ac:dyDescent="0.3">
      <c r="A70" s="7"/>
      <c r="B70" s="8"/>
      <c r="C70" s="9" t="s">
        <v>11</v>
      </c>
      <c r="D70" s="9" t="s">
        <v>12</v>
      </c>
      <c r="E70" s="10" t="s">
        <v>13</v>
      </c>
    </row>
    <row r="71" spans="1:5" x14ac:dyDescent="0.3">
      <c r="A71" s="176" t="s">
        <v>66</v>
      </c>
      <c r="B71" s="12" t="s">
        <v>67</v>
      </c>
      <c r="C71" s="13">
        <v>4044</v>
      </c>
      <c r="D71" s="13">
        <v>1048</v>
      </c>
      <c r="E71" s="14">
        <v>2.8587786259542001</v>
      </c>
    </row>
    <row r="72" spans="1:5" x14ac:dyDescent="0.3">
      <c r="A72" s="178"/>
      <c r="B72" s="12" t="s">
        <v>68</v>
      </c>
      <c r="C72" s="13">
        <v>185</v>
      </c>
      <c r="D72" s="13">
        <v>34</v>
      </c>
      <c r="E72" s="14">
        <v>4.4411764705882399</v>
      </c>
    </row>
    <row r="73" spans="1:5" x14ac:dyDescent="0.3">
      <c r="A73" s="176" t="s">
        <v>69</v>
      </c>
      <c r="B73" s="12" t="s">
        <v>67</v>
      </c>
      <c r="C73" s="13">
        <v>3425</v>
      </c>
      <c r="D73" s="13">
        <v>3738</v>
      </c>
      <c r="E73" s="14">
        <v>-8.3734617442482603E-2</v>
      </c>
    </row>
    <row r="74" spans="1:5" x14ac:dyDescent="0.3">
      <c r="A74" s="178"/>
      <c r="B74" s="12" t="s">
        <v>68</v>
      </c>
      <c r="C74" s="13">
        <v>518</v>
      </c>
      <c r="D74" s="13">
        <v>583</v>
      </c>
      <c r="E74" s="14">
        <v>-0.111492281303602</v>
      </c>
    </row>
    <row r="75" spans="1:5" x14ac:dyDescent="0.3">
      <c r="A75" s="176" t="s">
        <v>70</v>
      </c>
      <c r="B75" s="12" t="s">
        <v>67</v>
      </c>
      <c r="C75" s="13">
        <v>163</v>
      </c>
      <c r="D75" s="13">
        <v>170</v>
      </c>
      <c r="E75" s="14">
        <v>-4.11764705882353E-2</v>
      </c>
    </row>
    <row r="76" spans="1:5" x14ac:dyDescent="0.3">
      <c r="A76" s="178"/>
      <c r="B76" s="12" t="s">
        <v>68</v>
      </c>
      <c r="C76" s="13">
        <v>31</v>
      </c>
      <c r="D76" s="13">
        <v>29</v>
      </c>
      <c r="E76" s="14">
        <v>6.8965517241379296E-2</v>
      </c>
    </row>
    <row r="77" spans="1:5" x14ac:dyDescent="0.3">
      <c r="A77" s="176" t="s">
        <v>71</v>
      </c>
      <c r="B77" s="12" t="s">
        <v>67</v>
      </c>
      <c r="C77" s="13">
        <v>0</v>
      </c>
      <c r="D77" s="19"/>
      <c r="E77" s="14">
        <v>0</v>
      </c>
    </row>
    <row r="78" spans="1:5" x14ac:dyDescent="0.3">
      <c r="A78" s="178"/>
      <c r="B78" s="15" t="s">
        <v>68</v>
      </c>
      <c r="C78" s="16">
        <v>0</v>
      </c>
      <c r="D78" s="21"/>
      <c r="E78" s="17">
        <v>0</v>
      </c>
    </row>
    <row r="79" spans="1:5" ht="18.45" customHeight="1" x14ac:dyDescent="0.3">
      <c r="A79" s="5"/>
      <c r="B79" s="181" t="s">
        <v>72</v>
      </c>
      <c r="C79" s="181"/>
      <c r="D79" s="181"/>
    </row>
    <row r="80" spans="1:5" x14ac:dyDescent="0.3">
      <c r="A80" s="7"/>
      <c r="B80" s="8"/>
      <c r="C80" s="9" t="s">
        <v>11</v>
      </c>
      <c r="D80" s="9" t="s">
        <v>12</v>
      </c>
      <c r="E80" s="10" t="s">
        <v>13</v>
      </c>
    </row>
    <row r="81" spans="1:5" ht="15.45" customHeight="1" x14ac:dyDescent="0.3">
      <c r="A81" s="22"/>
      <c r="B81" s="18"/>
      <c r="C81" s="13">
        <v>1802</v>
      </c>
      <c r="D81" s="13">
        <v>1800</v>
      </c>
      <c r="E81" s="14">
        <v>1.11111111111111E-3</v>
      </c>
    </row>
    <row r="82" spans="1:5" ht="16.649999999999999" customHeight="1" x14ac:dyDescent="0.3">
      <c r="A82" s="11" t="s">
        <v>73</v>
      </c>
      <c r="B82" s="20"/>
      <c r="C82" s="16">
        <v>0</v>
      </c>
      <c r="D82" s="16">
        <v>0</v>
      </c>
      <c r="E82" s="17">
        <v>0</v>
      </c>
    </row>
    <row r="83" spans="1:5" ht="18.45" customHeight="1" x14ac:dyDescent="0.3">
      <c r="A83" s="5"/>
      <c r="B83" s="6" t="s">
        <v>74</v>
      </c>
    </row>
    <row r="84" spans="1:5" x14ac:dyDescent="0.3">
      <c r="A84" s="7"/>
      <c r="B84" s="8"/>
      <c r="C84" s="9" t="s">
        <v>11</v>
      </c>
      <c r="D84" s="9" t="s">
        <v>12</v>
      </c>
      <c r="E84" s="10" t="s">
        <v>13</v>
      </c>
    </row>
    <row r="85" spans="1:5" ht="16.649999999999999" customHeight="1" x14ac:dyDescent="0.3">
      <c r="A85" s="11" t="s">
        <v>75</v>
      </c>
      <c r="B85" s="18"/>
      <c r="C85" s="13">
        <v>1654</v>
      </c>
      <c r="D85" s="13">
        <v>463</v>
      </c>
      <c r="E85" s="14">
        <v>2.57235421166307</v>
      </c>
    </row>
    <row r="86" spans="1:5" ht="16.649999999999999" customHeight="1" x14ac:dyDescent="0.3">
      <c r="A86" s="11" t="s">
        <v>76</v>
      </c>
      <c r="B86" s="18"/>
      <c r="C86" s="13">
        <v>1676</v>
      </c>
      <c r="D86" s="13">
        <v>323</v>
      </c>
      <c r="E86" s="14">
        <v>4.1888544891640898</v>
      </c>
    </row>
    <row r="87" spans="1:5" ht="16.649999999999999" customHeight="1" x14ac:dyDescent="0.3">
      <c r="A87" s="11" t="s">
        <v>73</v>
      </c>
      <c r="B87" s="20"/>
      <c r="C87" s="16">
        <v>47</v>
      </c>
      <c r="D87" s="16">
        <v>0</v>
      </c>
      <c r="E87" s="17">
        <v>0</v>
      </c>
    </row>
    <row r="88" spans="1:5" ht="18.45" customHeight="1" x14ac:dyDescent="0.3">
      <c r="A88" s="5"/>
      <c r="B88" s="6" t="s">
        <v>77</v>
      </c>
    </row>
    <row r="89" spans="1:5" x14ac:dyDescent="0.3">
      <c r="A89" s="7"/>
      <c r="B89" s="8"/>
      <c r="C89" s="9" t="s">
        <v>11</v>
      </c>
      <c r="D89" s="9" t="s">
        <v>12</v>
      </c>
      <c r="E89" s="10" t="s">
        <v>13</v>
      </c>
    </row>
    <row r="90" spans="1:5" x14ac:dyDescent="0.3">
      <c r="A90" s="176" t="s">
        <v>75</v>
      </c>
      <c r="B90" s="12" t="s">
        <v>78</v>
      </c>
      <c r="C90" s="13">
        <v>1822</v>
      </c>
      <c r="D90" s="13">
        <v>1812</v>
      </c>
      <c r="E90" s="14">
        <v>5.5187637969094901E-3</v>
      </c>
    </row>
    <row r="91" spans="1:5" x14ac:dyDescent="0.3">
      <c r="A91" s="177"/>
      <c r="B91" s="12" t="s">
        <v>79</v>
      </c>
      <c r="C91" s="13">
        <v>357</v>
      </c>
      <c r="D91" s="13">
        <v>341</v>
      </c>
      <c r="E91" s="14">
        <v>4.6920821114369501E-2</v>
      </c>
    </row>
    <row r="92" spans="1:5" x14ac:dyDescent="0.3">
      <c r="A92" s="178"/>
      <c r="B92" s="12" t="s">
        <v>80</v>
      </c>
      <c r="C92" s="13">
        <v>320</v>
      </c>
      <c r="D92" s="13">
        <v>539</v>
      </c>
      <c r="E92" s="14">
        <v>-0.40630797773654898</v>
      </c>
    </row>
    <row r="93" spans="1:5" x14ac:dyDescent="0.3">
      <c r="A93" s="176" t="s">
        <v>76</v>
      </c>
      <c r="B93" s="12" t="s">
        <v>81</v>
      </c>
      <c r="C93" s="13">
        <v>167</v>
      </c>
      <c r="D93" s="13">
        <v>118</v>
      </c>
      <c r="E93" s="14">
        <v>0.41525423728813599</v>
      </c>
    </row>
    <row r="94" spans="1:5" x14ac:dyDescent="0.3">
      <c r="A94" s="178"/>
      <c r="B94" s="12" t="s">
        <v>80</v>
      </c>
      <c r="C94" s="13">
        <v>710</v>
      </c>
      <c r="D94" s="13">
        <v>942</v>
      </c>
      <c r="E94" s="14">
        <v>-0.24628450106157099</v>
      </c>
    </row>
    <row r="95" spans="1:5" ht="16.649999999999999" customHeight="1" x14ac:dyDescent="0.3">
      <c r="A95" s="11" t="s">
        <v>73</v>
      </c>
      <c r="B95" s="20"/>
      <c r="C95" s="16">
        <v>48</v>
      </c>
      <c r="D95" s="16">
        <v>78</v>
      </c>
      <c r="E95" s="17">
        <v>-0.38461538461538503</v>
      </c>
    </row>
    <row r="96" spans="1:5" ht="18.45" customHeight="1" x14ac:dyDescent="0.3">
      <c r="A96" s="5"/>
      <c r="B96" s="6" t="s">
        <v>82</v>
      </c>
    </row>
    <row r="97" spans="1:5" x14ac:dyDescent="0.3">
      <c r="A97" s="7"/>
      <c r="B97" s="8"/>
      <c r="C97" s="9" t="s">
        <v>11</v>
      </c>
      <c r="D97" s="9" t="s">
        <v>12</v>
      </c>
      <c r="E97" s="10" t="s">
        <v>13</v>
      </c>
    </row>
    <row r="98" spans="1:5" x14ac:dyDescent="0.3">
      <c r="A98" s="176" t="s">
        <v>75</v>
      </c>
      <c r="B98" s="12" t="s">
        <v>78</v>
      </c>
      <c r="C98" s="13">
        <v>7</v>
      </c>
      <c r="D98" s="13">
        <v>2</v>
      </c>
      <c r="E98" s="14">
        <v>2.5</v>
      </c>
    </row>
    <row r="99" spans="1:5" x14ac:dyDescent="0.3">
      <c r="A99" s="177"/>
      <c r="B99" s="12" t="s">
        <v>79</v>
      </c>
      <c r="C99" s="13">
        <v>94</v>
      </c>
      <c r="D99" s="13">
        <v>94</v>
      </c>
      <c r="E99" s="14">
        <v>0</v>
      </c>
    </row>
    <row r="100" spans="1:5" x14ac:dyDescent="0.3">
      <c r="A100" s="178"/>
      <c r="B100" s="12" t="s">
        <v>80</v>
      </c>
      <c r="C100" s="13">
        <v>15</v>
      </c>
      <c r="D100" s="13">
        <v>16</v>
      </c>
      <c r="E100" s="14">
        <v>-6.25E-2</v>
      </c>
    </row>
    <row r="101" spans="1:5" x14ac:dyDescent="0.3">
      <c r="A101" s="176" t="s">
        <v>76</v>
      </c>
      <c r="B101" s="12" t="s">
        <v>81</v>
      </c>
      <c r="C101" s="13">
        <v>13</v>
      </c>
      <c r="D101" s="13">
        <v>23</v>
      </c>
      <c r="E101" s="14">
        <v>-0.434782608695652</v>
      </c>
    </row>
    <row r="102" spans="1:5" x14ac:dyDescent="0.3">
      <c r="A102" s="178"/>
      <c r="B102" s="12" t="s">
        <v>80</v>
      </c>
      <c r="C102" s="13">
        <v>20</v>
      </c>
      <c r="D102" s="13">
        <v>22</v>
      </c>
      <c r="E102" s="14">
        <v>-9.0909090909090898E-2</v>
      </c>
    </row>
    <row r="103" spans="1:5" ht="16.649999999999999" customHeight="1" x14ac:dyDescent="0.3">
      <c r="A103" s="11" t="s">
        <v>73</v>
      </c>
      <c r="B103" s="20"/>
      <c r="C103" s="16">
        <v>1</v>
      </c>
      <c r="D103" s="16">
        <v>2</v>
      </c>
      <c r="E103" s="17">
        <v>-0.5</v>
      </c>
    </row>
    <row r="104" spans="1:5" ht="18.45" customHeight="1" x14ac:dyDescent="0.3">
      <c r="A104" s="5"/>
      <c r="B104" s="6" t="s">
        <v>83</v>
      </c>
    </row>
    <row r="105" spans="1:5" x14ac:dyDescent="0.3">
      <c r="A105" s="7"/>
      <c r="B105" s="8"/>
      <c r="C105" s="9" t="s">
        <v>11</v>
      </c>
      <c r="D105" s="9" t="s">
        <v>12</v>
      </c>
      <c r="E105" s="10" t="s">
        <v>13</v>
      </c>
    </row>
    <row r="106" spans="1:5" x14ac:dyDescent="0.3">
      <c r="A106" s="176" t="s">
        <v>84</v>
      </c>
      <c r="B106" s="12" t="s">
        <v>85</v>
      </c>
      <c r="C106" s="13">
        <v>0</v>
      </c>
      <c r="D106" s="19"/>
      <c r="E106" s="14">
        <v>0</v>
      </c>
    </row>
    <row r="107" spans="1:5" x14ac:dyDescent="0.3">
      <c r="A107" s="178"/>
      <c r="B107" s="12" t="s">
        <v>86</v>
      </c>
      <c r="C107" s="13">
        <v>0</v>
      </c>
      <c r="D107" s="19"/>
      <c r="E107" s="14">
        <v>0</v>
      </c>
    </row>
    <row r="108" spans="1:5" x14ac:dyDescent="0.3">
      <c r="A108" s="176" t="s">
        <v>87</v>
      </c>
      <c r="B108" s="12" t="s">
        <v>85</v>
      </c>
      <c r="C108" s="13">
        <v>353</v>
      </c>
      <c r="D108" s="13">
        <v>336</v>
      </c>
      <c r="E108" s="14">
        <v>5.0595238095238103E-2</v>
      </c>
    </row>
    <row r="109" spans="1:5" x14ac:dyDescent="0.3">
      <c r="A109" s="178"/>
      <c r="B109" s="12" t="s">
        <v>86</v>
      </c>
      <c r="C109" s="13">
        <v>709</v>
      </c>
      <c r="D109" s="13">
        <v>685</v>
      </c>
      <c r="E109" s="14">
        <v>3.5036496350365001E-2</v>
      </c>
    </row>
    <row r="110" spans="1:5" x14ac:dyDescent="0.3">
      <c r="A110" s="176" t="s">
        <v>88</v>
      </c>
      <c r="B110" s="12" t="s">
        <v>85</v>
      </c>
      <c r="C110" s="13">
        <v>5316</v>
      </c>
      <c r="D110" s="13">
        <v>4669</v>
      </c>
      <c r="E110" s="14">
        <v>0.13857357035767801</v>
      </c>
    </row>
    <row r="111" spans="1:5" x14ac:dyDescent="0.3">
      <c r="A111" s="178"/>
      <c r="B111" s="15" t="s">
        <v>86</v>
      </c>
      <c r="C111" s="16">
        <v>10518</v>
      </c>
      <c r="D111" s="16">
        <v>9136</v>
      </c>
      <c r="E111" s="17">
        <v>0.151269702276708</v>
      </c>
    </row>
    <row r="112" spans="1:5" ht="18.45" customHeight="1" x14ac:dyDescent="0.3">
      <c r="A112" s="5"/>
      <c r="B112" s="6" t="s">
        <v>89</v>
      </c>
    </row>
    <row r="113" spans="1:5" x14ac:dyDescent="0.3">
      <c r="A113" s="7"/>
      <c r="B113" s="8"/>
      <c r="C113" s="9" t="s">
        <v>11</v>
      </c>
      <c r="D113" s="9" t="s">
        <v>12</v>
      </c>
      <c r="E113" s="10" t="s">
        <v>13</v>
      </c>
    </row>
    <row r="114" spans="1:5" x14ac:dyDescent="0.3">
      <c r="A114" s="176" t="s">
        <v>90</v>
      </c>
      <c r="B114" s="12" t="s">
        <v>91</v>
      </c>
      <c r="C114" s="13">
        <v>136</v>
      </c>
      <c r="D114" s="13">
        <v>109</v>
      </c>
      <c r="E114" s="14">
        <v>0.247706422018349</v>
      </c>
    </row>
    <row r="115" spans="1:5" x14ac:dyDescent="0.3">
      <c r="A115" s="178"/>
      <c r="B115" s="12" t="s">
        <v>92</v>
      </c>
      <c r="C115" s="13">
        <v>5</v>
      </c>
      <c r="D115" s="13">
        <v>1</v>
      </c>
      <c r="E115" s="14">
        <v>4</v>
      </c>
    </row>
    <row r="116" spans="1:5" x14ac:dyDescent="0.3">
      <c r="A116" s="176" t="s">
        <v>93</v>
      </c>
      <c r="B116" s="12" t="s">
        <v>91</v>
      </c>
      <c r="C116" s="13">
        <v>0</v>
      </c>
      <c r="D116" s="13">
        <v>0</v>
      </c>
      <c r="E116" s="14">
        <v>0</v>
      </c>
    </row>
    <row r="117" spans="1:5" x14ac:dyDescent="0.3">
      <c r="A117" s="178"/>
      <c r="B117" s="12" t="s">
        <v>92</v>
      </c>
      <c r="C117" s="13">
        <v>2</v>
      </c>
      <c r="D117" s="13">
        <v>1</v>
      </c>
      <c r="E117" s="14">
        <v>1</v>
      </c>
    </row>
    <row r="118" spans="1:5" x14ac:dyDescent="0.3">
      <c r="A118" s="176" t="s">
        <v>94</v>
      </c>
      <c r="B118" s="12" t="s">
        <v>91</v>
      </c>
      <c r="C118" s="13">
        <v>0</v>
      </c>
      <c r="D118" s="13">
        <v>1</v>
      </c>
      <c r="E118" s="14">
        <v>-1</v>
      </c>
    </row>
    <row r="119" spans="1:5" x14ac:dyDescent="0.3">
      <c r="A119" s="178"/>
      <c r="B119" s="15" t="s">
        <v>95</v>
      </c>
      <c r="C119" s="16">
        <v>0</v>
      </c>
      <c r="D119" s="16">
        <v>0</v>
      </c>
      <c r="E119" s="17">
        <v>0</v>
      </c>
    </row>
    <row r="120" spans="1:5" ht="18.45" customHeight="1" x14ac:dyDescent="0.3">
      <c r="A120" s="5"/>
      <c r="B120" s="6" t="s">
        <v>96</v>
      </c>
    </row>
    <row r="121" spans="1:5" x14ac:dyDescent="0.3">
      <c r="A121" s="7"/>
      <c r="B121" s="8"/>
      <c r="C121" s="9" t="s">
        <v>11</v>
      </c>
      <c r="D121" s="9" t="s">
        <v>12</v>
      </c>
      <c r="E121" s="10" t="s">
        <v>13</v>
      </c>
    </row>
    <row r="122" spans="1:5" ht="16.649999999999999" customHeight="1" x14ac:dyDescent="0.3">
      <c r="A122" s="11" t="s">
        <v>97</v>
      </c>
      <c r="B122" s="18"/>
      <c r="C122" s="13">
        <v>263</v>
      </c>
      <c r="D122" s="13">
        <v>271</v>
      </c>
      <c r="E122" s="14">
        <v>-2.9520295202952001E-2</v>
      </c>
    </row>
    <row r="123" spans="1:5" x14ac:dyDescent="0.3">
      <c r="A123" s="176" t="s">
        <v>98</v>
      </c>
      <c r="B123" s="12" t="s">
        <v>99</v>
      </c>
      <c r="C123" s="13">
        <v>16</v>
      </c>
      <c r="D123" s="13">
        <v>24</v>
      </c>
      <c r="E123" s="14">
        <v>-0.33333333333333298</v>
      </c>
    </row>
    <row r="124" spans="1:5" x14ac:dyDescent="0.3">
      <c r="A124" s="177"/>
      <c r="B124" s="12" t="s">
        <v>100</v>
      </c>
      <c r="C124" s="13">
        <v>122</v>
      </c>
      <c r="D124" s="13">
        <v>112</v>
      </c>
      <c r="E124" s="14">
        <v>8.9285714285714302E-2</v>
      </c>
    </row>
    <row r="125" spans="1:5" x14ac:dyDescent="0.3">
      <c r="A125" s="177"/>
      <c r="B125" s="12" t="s">
        <v>101</v>
      </c>
      <c r="C125" s="13">
        <v>7</v>
      </c>
      <c r="D125" s="13">
        <v>4</v>
      </c>
      <c r="E125" s="14">
        <v>0.75</v>
      </c>
    </row>
    <row r="126" spans="1:5" x14ac:dyDescent="0.3">
      <c r="A126" s="177"/>
      <c r="B126" s="12" t="s">
        <v>102</v>
      </c>
      <c r="C126" s="13">
        <v>17</v>
      </c>
      <c r="D126" s="13">
        <v>5</v>
      </c>
      <c r="E126" s="14">
        <v>2.4</v>
      </c>
    </row>
    <row r="127" spans="1:5" x14ac:dyDescent="0.3">
      <c r="A127" s="177"/>
      <c r="B127" s="12" t="s">
        <v>103</v>
      </c>
      <c r="C127" s="13">
        <v>105</v>
      </c>
      <c r="D127" s="13">
        <v>125</v>
      </c>
      <c r="E127" s="14">
        <v>-0.16</v>
      </c>
    </row>
    <row r="128" spans="1:5" x14ac:dyDescent="0.3">
      <c r="A128" s="178"/>
      <c r="B128" s="12" t="s">
        <v>104</v>
      </c>
      <c r="C128" s="13">
        <v>1</v>
      </c>
      <c r="D128" s="13">
        <v>1</v>
      </c>
      <c r="E128" s="14">
        <v>0</v>
      </c>
    </row>
    <row r="129" spans="1:5" x14ac:dyDescent="0.3">
      <c r="A129" s="176" t="s">
        <v>105</v>
      </c>
      <c r="B129" s="12" t="s">
        <v>106</v>
      </c>
      <c r="C129" s="13">
        <v>70</v>
      </c>
      <c r="D129" s="13">
        <v>66</v>
      </c>
      <c r="E129" s="14">
        <v>6.0606060606060601E-2</v>
      </c>
    </row>
    <row r="130" spans="1:5" x14ac:dyDescent="0.3">
      <c r="A130" s="178"/>
      <c r="B130" s="12" t="s">
        <v>107</v>
      </c>
      <c r="C130" s="13">
        <v>199</v>
      </c>
      <c r="D130" s="13">
        <v>224</v>
      </c>
      <c r="E130" s="14">
        <v>-0.111607142857143</v>
      </c>
    </row>
    <row r="131" spans="1:5" x14ac:dyDescent="0.3">
      <c r="A131" s="176" t="s">
        <v>108</v>
      </c>
      <c r="B131" s="12" t="s">
        <v>15</v>
      </c>
      <c r="C131" s="13">
        <v>49</v>
      </c>
      <c r="D131" s="13">
        <v>68</v>
      </c>
      <c r="E131" s="14">
        <v>-0.27941176470588203</v>
      </c>
    </row>
    <row r="132" spans="1:5" x14ac:dyDescent="0.3">
      <c r="A132" s="178"/>
      <c r="B132" s="15" t="s">
        <v>19</v>
      </c>
      <c r="C132" s="16">
        <v>46</v>
      </c>
      <c r="D132" s="16">
        <v>49</v>
      </c>
      <c r="E132" s="17">
        <v>-6.1224489795918401E-2</v>
      </c>
    </row>
    <row r="133" spans="1:5" ht="18.45" customHeight="1" x14ac:dyDescent="0.3">
      <c r="A133" s="5"/>
      <c r="B133" s="6" t="s">
        <v>109</v>
      </c>
    </row>
    <row r="134" spans="1:5" x14ac:dyDescent="0.3">
      <c r="A134" s="7"/>
      <c r="B134" s="8"/>
      <c r="C134" s="9" t="s">
        <v>11</v>
      </c>
      <c r="D134" s="9" t="s">
        <v>12</v>
      </c>
      <c r="E134" s="10" t="s">
        <v>13</v>
      </c>
    </row>
    <row r="135" spans="1:5" x14ac:dyDescent="0.3">
      <c r="A135" s="176" t="s">
        <v>110</v>
      </c>
      <c r="B135" s="12" t="s">
        <v>111</v>
      </c>
      <c r="C135" s="13">
        <v>2297</v>
      </c>
      <c r="D135" s="13">
        <v>2274</v>
      </c>
      <c r="E135" s="14">
        <v>1.0114335971855799E-2</v>
      </c>
    </row>
    <row r="136" spans="1:5" x14ac:dyDescent="0.3">
      <c r="A136" s="177"/>
      <c r="B136" s="12" t="s">
        <v>112</v>
      </c>
      <c r="C136" s="13">
        <v>500</v>
      </c>
      <c r="D136" s="13">
        <v>444</v>
      </c>
      <c r="E136" s="14">
        <v>0.126126126126126</v>
      </c>
    </row>
    <row r="137" spans="1:5" x14ac:dyDescent="0.3">
      <c r="A137" s="177"/>
      <c r="B137" s="12" t="s">
        <v>113</v>
      </c>
      <c r="C137" s="13">
        <v>272</v>
      </c>
      <c r="D137" s="13">
        <v>239</v>
      </c>
      <c r="E137" s="14">
        <v>0.13807531380753099</v>
      </c>
    </row>
    <row r="138" spans="1:5" x14ac:dyDescent="0.3">
      <c r="A138" s="177"/>
      <c r="B138" s="12" t="s">
        <v>114</v>
      </c>
      <c r="C138" s="13">
        <v>308</v>
      </c>
      <c r="D138" s="13">
        <v>360</v>
      </c>
      <c r="E138" s="14">
        <v>-0.14444444444444399</v>
      </c>
    </row>
    <row r="139" spans="1:5" x14ac:dyDescent="0.3">
      <c r="A139" s="177"/>
      <c r="B139" s="12" t="s">
        <v>115</v>
      </c>
      <c r="C139" s="13">
        <v>0</v>
      </c>
      <c r="D139" s="13">
        <v>0</v>
      </c>
      <c r="E139" s="14">
        <v>0</v>
      </c>
    </row>
    <row r="140" spans="1:5" x14ac:dyDescent="0.3">
      <c r="A140" s="177"/>
      <c r="B140" s="12" t="s">
        <v>116</v>
      </c>
      <c r="C140" s="13">
        <v>12</v>
      </c>
      <c r="D140" s="13">
        <v>15</v>
      </c>
      <c r="E140" s="14">
        <v>-0.2</v>
      </c>
    </row>
    <row r="141" spans="1:5" x14ac:dyDescent="0.3">
      <c r="A141" s="177"/>
      <c r="B141" s="12" t="s">
        <v>117</v>
      </c>
      <c r="C141" s="13">
        <v>816</v>
      </c>
      <c r="D141" s="13">
        <v>817</v>
      </c>
      <c r="E141" s="14">
        <v>-1.22399020807834E-3</v>
      </c>
    </row>
    <row r="142" spans="1:5" x14ac:dyDescent="0.3">
      <c r="A142" s="177"/>
      <c r="B142" s="12" t="s">
        <v>118</v>
      </c>
      <c r="C142" s="13">
        <v>6</v>
      </c>
      <c r="D142" s="13">
        <v>4</v>
      </c>
      <c r="E142" s="14">
        <v>0.5</v>
      </c>
    </row>
    <row r="143" spans="1:5" x14ac:dyDescent="0.3">
      <c r="A143" s="177"/>
      <c r="B143" s="12" t="s">
        <v>119</v>
      </c>
      <c r="C143" s="13">
        <v>284</v>
      </c>
      <c r="D143" s="13">
        <v>278</v>
      </c>
      <c r="E143" s="14">
        <v>2.15827338129496E-2</v>
      </c>
    </row>
    <row r="144" spans="1:5" x14ac:dyDescent="0.3">
      <c r="A144" s="177"/>
      <c r="B144" s="12" t="s">
        <v>120</v>
      </c>
      <c r="C144" s="13">
        <v>354</v>
      </c>
      <c r="D144" s="13">
        <v>397</v>
      </c>
      <c r="E144" s="14">
        <v>-0.10831234256927</v>
      </c>
    </row>
    <row r="145" spans="1:5" x14ac:dyDescent="0.3">
      <c r="A145" s="177"/>
      <c r="B145" s="12" t="s">
        <v>121</v>
      </c>
      <c r="C145" s="13">
        <v>7</v>
      </c>
      <c r="D145" s="13">
        <v>12</v>
      </c>
      <c r="E145" s="14">
        <v>-0.41666666666666702</v>
      </c>
    </row>
    <row r="146" spans="1:5" x14ac:dyDescent="0.3">
      <c r="A146" s="177"/>
      <c r="B146" s="12" t="s">
        <v>122</v>
      </c>
      <c r="C146" s="13">
        <v>52</v>
      </c>
      <c r="D146" s="13">
        <v>39</v>
      </c>
      <c r="E146" s="14">
        <v>0.33333333333333298</v>
      </c>
    </row>
    <row r="147" spans="1:5" x14ac:dyDescent="0.3">
      <c r="A147" s="177"/>
      <c r="B147" s="12" t="s">
        <v>123</v>
      </c>
      <c r="C147" s="13">
        <v>262</v>
      </c>
      <c r="D147" s="13">
        <v>233</v>
      </c>
      <c r="E147" s="14">
        <v>0.124463519313305</v>
      </c>
    </row>
    <row r="148" spans="1:5" x14ac:dyDescent="0.3">
      <c r="A148" s="177"/>
      <c r="B148" s="12" t="s">
        <v>124</v>
      </c>
      <c r="C148" s="13">
        <v>0</v>
      </c>
      <c r="D148" s="13">
        <v>2</v>
      </c>
      <c r="E148" s="14">
        <v>-1</v>
      </c>
    </row>
    <row r="149" spans="1:5" x14ac:dyDescent="0.3">
      <c r="A149" s="177"/>
      <c r="B149" s="12" t="s">
        <v>125</v>
      </c>
      <c r="C149" s="13">
        <v>3</v>
      </c>
      <c r="D149" s="13">
        <v>2</v>
      </c>
      <c r="E149" s="14">
        <v>0.5</v>
      </c>
    </row>
    <row r="150" spans="1:5" x14ac:dyDescent="0.3">
      <c r="A150" s="177"/>
      <c r="B150" s="12" t="s">
        <v>126</v>
      </c>
      <c r="C150" s="13">
        <v>18</v>
      </c>
      <c r="D150" s="13">
        <v>32</v>
      </c>
      <c r="E150" s="14">
        <v>-0.4375</v>
      </c>
    </row>
    <row r="151" spans="1:5" x14ac:dyDescent="0.3">
      <c r="A151" s="177"/>
      <c r="B151" s="12" t="s">
        <v>127</v>
      </c>
      <c r="C151" s="13">
        <v>0</v>
      </c>
      <c r="D151" s="13">
        <v>0</v>
      </c>
      <c r="E151" s="14">
        <v>0</v>
      </c>
    </row>
    <row r="152" spans="1:5" x14ac:dyDescent="0.3">
      <c r="A152" s="178"/>
      <c r="B152" s="12" t="s">
        <v>128</v>
      </c>
      <c r="C152" s="13">
        <v>5</v>
      </c>
      <c r="D152" s="13">
        <v>0</v>
      </c>
      <c r="E152" s="14">
        <v>0</v>
      </c>
    </row>
    <row r="153" spans="1:5" x14ac:dyDescent="0.3">
      <c r="A153" s="176" t="s">
        <v>129</v>
      </c>
      <c r="B153" s="12" t="s">
        <v>111</v>
      </c>
      <c r="C153" s="13">
        <v>2318</v>
      </c>
      <c r="D153" s="13">
        <v>2325</v>
      </c>
      <c r="E153" s="14">
        <v>-3.01075268817204E-3</v>
      </c>
    </row>
    <row r="154" spans="1:5" x14ac:dyDescent="0.3">
      <c r="A154" s="177"/>
      <c r="B154" s="12" t="s">
        <v>112</v>
      </c>
      <c r="C154" s="13">
        <v>524</v>
      </c>
      <c r="D154" s="13">
        <v>479</v>
      </c>
      <c r="E154" s="14">
        <v>9.3945720250521905E-2</v>
      </c>
    </row>
    <row r="155" spans="1:5" x14ac:dyDescent="0.3">
      <c r="A155" s="177"/>
      <c r="B155" s="12" t="s">
        <v>113</v>
      </c>
      <c r="C155" s="13">
        <v>272</v>
      </c>
      <c r="D155" s="13">
        <v>239</v>
      </c>
      <c r="E155" s="14">
        <v>0.13807531380753099</v>
      </c>
    </row>
    <row r="156" spans="1:5" x14ac:dyDescent="0.3">
      <c r="A156" s="177"/>
      <c r="B156" s="12" t="s">
        <v>114</v>
      </c>
      <c r="C156" s="13">
        <v>308</v>
      </c>
      <c r="D156" s="13">
        <v>360</v>
      </c>
      <c r="E156" s="14">
        <v>-0.14444444444444399</v>
      </c>
    </row>
    <row r="157" spans="1:5" x14ac:dyDescent="0.3">
      <c r="A157" s="177"/>
      <c r="B157" s="12" t="s">
        <v>115</v>
      </c>
      <c r="C157" s="13">
        <v>0</v>
      </c>
      <c r="D157" s="13">
        <v>0</v>
      </c>
      <c r="E157" s="14">
        <v>0</v>
      </c>
    </row>
    <row r="158" spans="1:5" x14ac:dyDescent="0.3">
      <c r="A158" s="177"/>
      <c r="B158" s="12" t="s">
        <v>116</v>
      </c>
      <c r="C158" s="13">
        <v>12</v>
      </c>
      <c r="D158" s="13">
        <v>15</v>
      </c>
      <c r="E158" s="14">
        <v>-0.2</v>
      </c>
    </row>
    <row r="159" spans="1:5" x14ac:dyDescent="0.3">
      <c r="A159" s="177"/>
      <c r="B159" s="12" t="s">
        <v>117</v>
      </c>
      <c r="C159" s="13">
        <v>930</v>
      </c>
      <c r="D159" s="13">
        <v>945</v>
      </c>
      <c r="E159" s="14">
        <v>-1.58730158730159E-2</v>
      </c>
    </row>
    <row r="160" spans="1:5" x14ac:dyDescent="0.3">
      <c r="A160" s="177"/>
      <c r="B160" s="12" t="s">
        <v>118</v>
      </c>
      <c r="C160" s="13">
        <v>6</v>
      </c>
      <c r="D160" s="13">
        <v>4</v>
      </c>
      <c r="E160" s="14">
        <v>0.5</v>
      </c>
    </row>
    <row r="161" spans="1:5" x14ac:dyDescent="0.3">
      <c r="A161" s="177"/>
      <c r="B161" s="12" t="s">
        <v>119</v>
      </c>
      <c r="C161" s="13">
        <v>284</v>
      </c>
      <c r="D161" s="13">
        <v>278</v>
      </c>
      <c r="E161" s="14">
        <v>2.15827338129496E-2</v>
      </c>
    </row>
    <row r="162" spans="1:5" x14ac:dyDescent="0.3">
      <c r="A162" s="177"/>
      <c r="B162" s="12" t="s">
        <v>120</v>
      </c>
      <c r="C162" s="13">
        <v>360</v>
      </c>
      <c r="D162" s="13">
        <v>410</v>
      </c>
      <c r="E162" s="14">
        <v>-0.12195121951219499</v>
      </c>
    </row>
    <row r="163" spans="1:5" x14ac:dyDescent="0.3">
      <c r="A163" s="177"/>
      <c r="B163" s="12" t="s">
        <v>121</v>
      </c>
      <c r="C163" s="13">
        <v>7</v>
      </c>
      <c r="D163" s="13">
        <v>12</v>
      </c>
      <c r="E163" s="14">
        <v>-0.41666666666666702</v>
      </c>
    </row>
    <row r="164" spans="1:5" x14ac:dyDescent="0.3">
      <c r="A164" s="177"/>
      <c r="B164" s="12" t="s">
        <v>122</v>
      </c>
      <c r="C164" s="13">
        <v>52</v>
      </c>
      <c r="D164" s="13">
        <v>39</v>
      </c>
      <c r="E164" s="14">
        <v>0.33333333333333298</v>
      </c>
    </row>
    <row r="165" spans="1:5" x14ac:dyDescent="0.3">
      <c r="A165" s="177"/>
      <c r="B165" s="12" t="s">
        <v>123</v>
      </c>
      <c r="C165" s="13">
        <v>262</v>
      </c>
      <c r="D165" s="13">
        <v>233</v>
      </c>
      <c r="E165" s="14">
        <v>0.124463519313305</v>
      </c>
    </row>
    <row r="166" spans="1:5" x14ac:dyDescent="0.3">
      <c r="A166" s="177"/>
      <c r="B166" s="12" t="s">
        <v>124</v>
      </c>
      <c r="C166" s="13">
        <v>0</v>
      </c>
      <c r="D166" s="13">
        <v>2</v>
      </c>
      <c r="E166" s="14">
        <v>-1</v>
      </c>
    </row>
    <row r="167" spans="1:5" x14ac:dyDescent="0.3">
      <c r="A167" s="177"/>
      <c r="B167" s="12" t="s">
        <v>125</v>
      </c>
      <c r="C167" s="13">
        <v>3</v>
      </c>
      <c r="D167" s="13">
        <v>2</v>
      </c>
      <c r="E167" s="14">
        <v>0.5</v>
      </c>
    </row>
    <row r="168" spans="1:5" x14ac:dyDescent="0.3">
      <c r="A168" s="177"/>
      <c r="B168" s="12" t="s">
        <v>126</v>
      </c>
      <c r="C168" s="13">
        <v>18</v>
      </c>
      <c r="D168" s="13">
        <v>32</v>
      </c>
      <c r="E168" s="14">
        <v>-0.4375</v>
      </c>
    </row>
    <row r="169" spans="1:5" x14ac:dyDescent="0.3">
      <c r="A169" s="177"/>
      <c r="B169" s="12" t="s">
        <v>127</v>
      </c>
      <c r="C169" s="13">
        <v>0</v>
      </c>
      <c r="D169" s="13">
        <v>0</v>
      </c>
      <c r="E169" s="14">
        <v>0</v>
      </c>
    </row>
    <row r="170" spans="1:5" x14ac:dyDescent="0.3">
      <c r="A170" s="178"/>
      <c r="B170" s="15" t="s">
        <v>128</v>
      </c>
      <c r="C170" s="16">
        <v>5</v>
      </c>
      <c r="D170" s="16">
        <v>5</v>
      </c>
      <c r="E170" s="17">
        <v>0</v>
      </c>
    </row>
    <row r="171" spans="1:5" ht="18.45" customHeight="1" x14ac:dyDescent="0.3">
      <c r="A171" s="5"/>
      <c r="B171" s="6" t="s">
        <v>130</v>
      </c>
    </row>
    <row r="172" spans="1:5" x14ac:dyDescent="0.3">
      <c r="A172" s="7"/>
      <c r="B172" s="8"/>
      <c r="C172" s="9" t="s">
        <v>11</v>
      </c>
      <c r="D172" s="9" t="s">
        <v>12</v>
      </c>
      <c r="E172" s="10" t="s">
        <v>13</v>
      </c>
    </row>
    <row r="173" spans="1:5" ht="16.649999999999999" customHeight="1" x14ac:dyDescent="0.3">
      <c r="A173" s="11" t="s">
        <v>131</v>
      </c>
      <c r="B173" s="18"/>
      <c r="C173" s="13">
        <v>2108</v>
      </c>
      <c r="D173" s="13">
        <v>1978</v>
      </c>
      <c r="E173" s="14">
        <v>6.5722952477249699E-2</v>
      </c>
    </row>
    <row r="174" spans="1:5" ht="16.649999999999999" customHeight="1" x14ac:dyDescent="0.3">
      <c r="A174" s="11" t="s">
        <v>132</v>
      </c>
      <c r="B174" s="18"/>
      <c r="C174" s="13">
        <v>238</v>
      </c>
      <c r="D174" s="13">
        <v>1728</v>
      </c>
      <c r="E174" s="14">
        <v>-0.86226851851851904</v>
      </c>
    </row>
    <row r="175" spans="1:5" ht="16.649999999999999" customHeight="1" x14ac:dyDescent="0.3">
      <c r="A175" s="11" t="s">
        <v>133</v>
      </c>
      <c r="B175" s="20"/>
      <c r="C175" s="16">
        <v>1394</v>
      </c>
      <c r="D175" s="16">
        <v>1664</v>
      </c>
      <c r="E175" s="17">
        <v>-0.162259615384615</v>
      </c>
    </row>
    <row r="176" spans="1:5" ht="18.45" customHeight="1" x14ac:dyDescent="0.3">
      <c r="A176" s="5"/>
      <c r="B176" s="6" t="s">
        <v>134</v>
      </c>
    </row>
    <row r="177" spans="1:5" x14ac:dyDescent="0.3">
      <c r="A177" s="7"/>
      <c r="B177" s="8"/>
      <c r="C177" s="9" t="s">
        <v>11</v>
      </c>
      <c r="D177" s="9" t="s">
        <v>12</v>
      </c>
      <c r="E177" s="10" t="s">
        <v>13</v>
      </c>
    </row>
    <row r="178" spans="1:5" x14ac:dyDescent="0.3">
      <c r="A178" s="176" t="s">
        <v>135</v>
      </c>
      <c r="B178" s="12" t="s">
        <v>136</v>
      </c>
      <c r="C178" s="13">
        <v>245</v>
      </c>
      <c r="D178" s="13">
        <v>418</v>
      </c>
      <c r="E178" s="14">
        <v>-0.41387559808612401</v>
      </c>
    </row>
    <row r="179" spans="1:5" x14ac:dyDescent="0.3">
      <c r="A179" s="177"/>
      <c r="B179" s="12" t="s">
        <v>15</v>
      </c>
      <c r="C179" s="13">
        <v>23</v>
      </c>
      <c r="D179" s="13">
        <v>48</v>
      </c>
      <c r="E179" s="14">
        <v>-0.52083333333333304</v>
      </c>
    </row>
    <row r="180" spans="1:5" x14ac:dyDescent="0.3">
      <c r="A180" s="178"/>
      <c r="B180" s="12" t="s">
        <v>19</v>
      </c>
      <c r="C180" s="13">
        <v>30</v>
      </c>
      <c r="D180" s="13">
        <v>23</v>
      </c>
      <c r="E180" s="14">
        <v>0.30434782608695699</v>
      </c>
    </row>
    <row r="181" spans="1:5" x14ac:dyDescent="0.3">
      <c r="A181" s="176" t="s">
        <v>137</v>
      </c>
      <c r="B181" s="12" t="s">
        <v>138</v>
      </c>
      <c r="C181" s="13">
        <v>261</v>
      </c>
      <c r="D181" s="13">
        <v>295</v>
      </c>
      <c r="E181" s="14">
        <v>-0.115254237288136</v>
      </c>
    </row>
    <row r="182" spans="1:5" x14ac:dyDescent="0.3">
      <c r="A182" s="177"/>
      <c r="B182" s="12" t="s">
        <v>139</v>
      </c>
      <c r="C182" s="13">
        <v>330</v>
      </c>
      <c r="D182" s="13">
        <v>229</v>
      </c>
      <c r="E182" s="14">
        <v>0.44104803493449801</v>
      </c>
    </row>
    <row r="183" spans="1:5" x14ac:dyDescent="0.3">
      <c r="A183" s="178"/>
      <c r="B183" s="12" t="s">
        <v>140</v>
      </c>
      <c r="C183" s="13">
        <v>17</v>
      </c>
      <c r="D183" s="13">
        <v>9</v>
      </c>
      <c r="E183" s="14">
        <v>0.88888888888888895</v>
      </c>
    </row>
    <row r="184" spans="1:5" ht="16.649999999999999" customHeight="1" x14ac:dyDescent="0.3">
      <c r="A184" s="11" t="s">
        <v>141</v>
      </c>
      <c r="B184" s="18"/>
      <c r="C184" s="13">
        <v>97</v>
      </c>
      <c r="D184" s="13">
        <v>181</v>
      </c>
      <c r="E184" s="14">
        <v>-0.46408839779005501</v>
      </c>
    </row>
    <row r="185" spans="1:5" x14ac:dyDescent="0.3">
      <c r="A185" s="176" t="s">
        <v>142</v>
      </c>
      <c r="B185" s="12" t="s">
        <v>143</v>
      </c>
      <c r="C185" s="13">
        <v>232</v>
      </c>
      <c r="D185" s="13">
        <v>222</v>
      </c>
      <c r="E185" s="14">
        <v>4.5045045045045001E-2</v>
      </c>
    </row>
    <row r="186" spans="1:5" x14ac:dyDescent="0.3">
      <c r="A186" s="178"/>
      <c r="B186" s="12" t="s">
        <v>144</v>
      </c>
      <c r="C186" s="13">
        <v>2360</v>
      </c>
      <c r="D186" s="13">
        <v>2128</v>
      </c>
      <c r="E186" s="14">
        <v>0.10902255639097699</v>
      </c>
    </row>
    <row r="187" spans="1:5" x14ac:dyDescent="0.3">
      <c r="A187" s="176" t="s">
        <v>145</v>
      </c>
      <c r="B187" s="12" t="s">
        <v>146</v>
      </c>
      <c r="C187" s="13">
        <v>0</v>
      </c>
      <c r="D187" s="13">
        <v>0</v>
      </c>
      <c r="E187" s="14">
        <v>0</v>
      </c>
    </row>
    <row r="188" spans="1:5" x14ac:dyDescent="0.3">
      <c r="A188" s="178"/>
      <c r="B188" s="12" t="s">
        <v>147</v>
      </c>
      <c r="C188" s="13">
        <v>24</v>
      </c>
      <c r="D188" s="13">
        <v>23</v>
      </c>
      <c r="E188" s="14">
        <v>4.3478260869565202E-2</v>
      </c>
    </row>
    <row r="189" spans="1:5" ht="16.649999999999999" customHeight="1" x14ac:dyDescent="0.3">
      <c r="A189" s="11" t="s">
        <v>148</v>
      </c>
      <c r="B189" s="12" t="s">
        <v>149</v>
      </c>
      <c r="C189" s="13">
        <v>1870</v>
      </c>
      <c r="D189" s="13">
        <v>923</v>
      </c>
      <c r="E189" s="14">
        <v>1.0260021668472401</v>
      </c>
    </row>
    <row r="190" spans="1:5" ht="16.649999999999999" customHeight="1" x14ac:dyDescent="0.3">
      <c r="A190" s="11" t="s">
        <v>150</v>
      </c>
      <c r="B190" s="20"/>
      <c r="C190" s="16">
        <v>0</v>
      </c>
      <c r="D190" s="16">
        <v>0</v>
      </c>
      <c r="E190" s="17">
        <v>0</v>
      </c>
    </row>
    <row r="191" spans="1:5" ht="18.45" customHeight="1" x14ac:dyDescent="0.3">
      <c r="A191" s="5"/>
      <c r="B191" s="6" t="s">
        <v>151</v>
      </c>
    </row>
    <row r="192" spans="1:5" x14ac:dyDescent="0.3">
      <c r="A192" s="7"/>
      <c r="B192" s="8"/>
      <c r="C192" s="9" t="s">
        <v>11</v>
      </c>
      <c r="D192" s="9" t="s">
        <v>12</v>
      </c>
      <c r="E192" s="10" t="s">
        <v>13</v>
      </c>
    </row>
    <row r="193" spans="1:5" ht="16.649999999999999" customHeight="1" x14ac:dyDescent="0.3">
      <c r="A193" s="11" t="s">
        <v>152</v>
      </c>
      <c r="B193" s="18"/>
      <c r="C193" s="13">
        <v>240</v>
      </c>
      <c r="D193" s="13">
        <v>117</v>
      </c>
      <c r="E193" s="14">
        <v>1.05128205128205</v>
      </c>
    </row>
    <row r="194" spans="1:5" x14ac:dyDescent="0.3">
      <c r="A194" s="176" t="s">
        <v>153</v>
      </c>
      <c r="B194" s="12" t="s">
        <v>154</v>
      </c>
      <c r="C194" s="13">
        <v>30</v>
      </c>
      <c r="D194" s="13">
        <v>11</v>
      </c>
      <c r="E194" s="14">
        <v>1.72727272727273</v>
      </c>
    </row>
    <row r="195" spans="1:5" x14ac:dyDescent="0.3">
      <c r="A195" s="177"/>
      <c r="B195" s="12" t="s">
        <v>155</v>
      </c>
      <c r="C195" s="13">
        <v>1</v>
      </c>
      <c r="D195" s="13">
        <v>1</v>
      </c>
      <c r="E195" s="14">
        <v>0</v>
      </c>
    </row>
    <row r="196" spans="1:5" x14ac:dyDescent="0.3">
      <c r="A196" s="178"/>
      <c r="B196" s="12" t="s">
        <v>156</v>
      </c>
      <c r="C196" s="13">
        <v>1</v>
      </c>
      <c r="D196" s="13">
        <v>3</v>
      </c>
      <c r="E196" s="14">
        <v>-0.66666666666666696</v>
      </c>
    </row>
    <row r="197" spans="1:5" ht="16.649999999999999" customHeight="1" x14ac:dyDescent="0.3">
      <c r="A197" s="11" t="s">
        <v>157</v>
      </c>
      <c r="B197" s="18"/>
      <c r="C197" s="13">
        <v>0</v>
      </c>
      <c r="D197" s="13">
        <v>3</v>
      </c>
      <c r="E197" s="14">
        <v>-1</v>
      </c>
    </row>
    <row r="198" spans="1:5" ht="16.649999999999999" customHeight="1" x14ac:dyDescent="0.3">
      <c r="A198" s="11" t="s">
        <v>158</v>
      </c>
      <c r="B198" s="18"/>
      <c r="C198" s="13">
        <v>50</v>
      </c>
      <c r="D198" s="13">
        <v>47</v>
      </c>
      <c r="E198" s="14">
        <v>6.3829787234042604E-2</v>
      </c>
    </row>
    <row r="199" spans="1:5" ht="16.649999999999999" customHeight="1" x14ac:dyDescent="0.3">
      <c r="A199" s="11" t="s">
        <v>104</v>
      </c>
      <c r="B199" s="20"/>
      <c r="C199" s="16">
        <v>269</v>
      </c>
      <c r="D199" s="16">
        <v>138</v>
      </c>
      <c r="E199" s="17">
        <v>0.94927536231884102</v>
      </c>
    </row>
    <row r="200" spans="1:5" ht="18.45" customHeight="1" x14ac:dyDescent="0.3">
      <c r="A200" s="5"/>
      <c r="B200" s="6" t="s">
        <v>159</v>
      </c>
    </row>
    <row r="201" spans="1:5" x14ac:dyDescent="0.3">
      <c r="A201" s="7"/>
      <c r="B201" s="8"/>
      <c r="C201" s="9" t="s">
        <v>11</v>
      </c>
      <c r="D201" s="9" t="s">
        <v>12</v>
      </c>
      <c r="E201" s="10" t="s">
        <v>13</v>
      </c>
    </row>
    <row r="202" spans="1:5" ht="16.649999999999999" customHeight="1" x14ac:dyDescent="0.3">
      <c r="A202" s="11" t="s">
        <v>160</v>
      </c>
      <c r="B202" s="18"/>
      <c r="C202" s="13">
        <v>59</v>
      </c>
      <c r="D202" s="13">
        <v>49</v>
      </c>
      <c r="E202" s="14">
        <v>0.20408163265306101</v>
      </c>
    </row>
    <row r="203" spans="1:5" x14ac:dyDescent="0.3">
      <c r="A203" s="176" t="s">
        <v>63</v>
      </c>
      <c r="B203" s="12" t="s">
        <v>161</v>
      </c>
      <c r="C203" s="13">
        <v>88</v>
      </c>
      <c r="D203" s="13">
        <v>58</v>
      </c>
      <c r="E203" s="14">
        <v>0.51724137931034497</v>
      </c>
    </row>
    <row r="204" spans="1:5" x14ac:dyDescent="0.3">
      <c r="A204" s="178"/>
      <c r="B204" s="12" t="s">
        <v>104</v>
      </c>
      <c r="C204" s="13">
        <v>2</v>
      </c>
      <c r="D204" s="13">
        <v>2</v>
      </c>
      <c r="E204" s="14">
        <v>0</v>
      </c>
    </row>
    <row r="205" spans="1:5" ht="16.649999999999999" customHeight="1" x14ac:dyDescent="0.3">
      <c r="A205" s="11" t="s">
        <v>162</v>
      </c>
      <c r="B205" s="18"/>
      <c r="C205" s="13">
        <v>0</v>
      </c>
      <c r="D205" s="13">
        <v>0</v>
      </c>
      <c r="E205" s="14">
        <v>0</v>
      </c>
    </row>
    <row r="206" spans="1:5" ht="16.649999999999999" customHeight="1" x14ac:dyDescent="0.3">
      <c r="A206" s="11" t="s">
        <v>163</v>
      </c>
      <c r="B206" s="18"/>
      <c r="C206" s="13">
        <v>1</v>
      </c>
      <c r="D206" s="13">
        <v>2</v>
      </c>
      <c r="E206" s="14">
        <v>-0.5</v>
      </c>
    </row>
    <row r="207" spans="1:5" ht="16.649999999999999" customHeight="1" x14ac:dyDescent="0.3">
      <c r="A207" s="11" t="s">
        <v>164</v>
      </c>
      <c r="B207" s="20"/>
      <c r="C207" s="16">
        <v>0</v>
      </c>
      <c r="D207" s="16">
        <v>0</v>
      </c>
      <c r="E207" s="17">
        <v>0</v>
      </c>
    </row>
    <row r="208" spans="1:5" ht="18.45" customHeight="1" x14ac:dyDescent="0.3">
      <c r="A208" s="5"/>
      <c r="B208" s="6" t="s">
        <v>165</v>
      </c>
    </row>
    <row r="209" spans="1:5" x14ac:dyDescent="0.3">
      <c r="A209" s="7"/>
      <c r="B209" s="8"/>
      <c r="C209" s="9" t="s">
        <v>11</v>
      </c>
      <c r="D209" s="9" t="s">
        <v>12</v>
      </c>
      <c r="E209" s="10" t="s">
        <v>13</v>
      </c>
    </row>
    <row r="210" spans="1:5" x14ac:dyDescent="0.3">
      <c r="A210" s="176" t="s">
        <v>166</v>
      </c>
      <c r="B210" s="12" t="s">
        <v>167</v>
      </c>
      <c r="C210" s="13">
        <v>1</v>
      </c>
      <c r="D210" s="13">
        <v>2</v>
      </c>
      <c r="E210" s="14">
        <v>-0.5</v>
      </c>
    </row>
    <row r="211" spans="1:5" x14ac:dyDescent="0.3">
      <c r="A211" s="178"/>
      <c r="B211" s="12" t="s">
        <v>168</v>
      </c>
      <c r="C211" s="13">
        <v>24</v>
      </c>
      <c r="D211" s="13">
        <v>13</v>
      </c>
      <c r="E211" s="14">
        <v>0.84615384615384603</v>
      </c>
    </row>
    <row r="212" spans="1:5" ht="16.649999999999999" customHeight="1" x14ac:dyDescent="0.3">
      <c r="A212" s="11" t="s">
        <v>169</v>
      </c>
      <c r="B212" s="18"/>
      <c r="C212" s="13">
        <v>23</v>
      </c>
      <c r="D212" s="13">
        <v>5</v>
      </c>
      <c r="E212" s="14">
        <v>3.6</v>
      </c>
    </row>
    <row r="213" spans="1:5" ht="16.649999999999999" customHeight="1" x14ac:dyDescent="0.3">
      <c r="A213" s="11" t="s">
        <v>170</v>
      </c>
      <c r="B213" s="20"/>
      <c r="C213" s="16">
        <v>0</v>
      </c>
      <c r="D213" s="16">
        <v>0</v>
      </c>
      <c r="E213" s="17">
        <v>0</v>
      </c>
    </row>
    <row r="214" spans="1:5" ht="18.45" customHeight="1" x14ac:dyDescent="0.3">
      <c r="A214" s="5"/>
      <c r="B214" s="6" t="s">
        <v>171</v>
      </c>
    </row>
    <row r="215" spans="1:5" x14ac:dyDescent="0.3">
      <c r="A215" s="7"/>
      <c r="B215" s="8"/>
      <c r="C215" s="9" t="s">
        <v>11</v>
      </c>
      <c r="D215" s="9" t="s">
        <v>12</v>
      </c>
      <c r="E215" s="10" t="s">
        <v>13</v>
      </c>
    </row>
    <row r="216" spans="1:5" ht="16.649999999999999" customHeight="1" x14ac:dyDescent="0.3">
      <c r="A216" s="11" t="s">
        <v>172</v>
      </c>
      <c r="B216" s="18"/>
      <c r="C216" s="13">
        <v>0</v>
      </c>
      <c r="D216" s="13">
        <v>0</v>
      </c>
      <c r="E216" s="14">
        <v>0</v>
      </c>
    </row>
    <row r="217" spans="1:5" ht="16.649999999999999" customHeight="1" x14ac:dyDescent="0.3">
      <c r="A217" s="11" t="s">
        <v>173</v>
      </c>
      <c r="B217" s="18"/>
      <c r="C217" s="13">
        <v>0</v>
      </c>
      <c r="D217" s="13">
        <v>0</v>
      </c>
      <c r="E217" s="14">
        <v>0</v>
      </c>
    </row>
    <row r="218" spans="1:5" ht="16.649999999999999" customHeight="1" x14ac:dyDescent="0.3">
      <c r="A218" s="11" t="s">
        <v>174</v>
      </c>
      <c r="B218" s="20"/>
      <c r="C218" s="16">
        <v>0</v>
      </c>
      <c r="D218" s="16">
        <v>0</v>
      </c>
      <c r="E218" s="17">
        <v>0</v>
      </c>
    </row>
    <row r="219" spans="1:5" ht="18.45" customHeight="1" x14ac:dyDescent="0.3">
      <c r="A219" s="5"/>
      <c r="B219" s="6" t="s">
        <v>175</v>
      </c>
    </row>
    <row r="220" spans="1:5" x14ac:dyDescent="0.3">
      <c r="A220" s="7"/>
      <c r="B220" s="8"/>
      <c r="C220" s="9" t="s">
        <v>110</v>
      </c>
      <c r="D220" s="9" t="s">
        <v>129</v>
      </c>
      <c r="E220" s="10" t="s">
        <v>176</v>
      </c>
    </row>
    <row r="221" spans="1:5" x14ac:dyDescent="0.3">
      <c r="A221" s="176" t="s">
        <v>177</v>
      </c>
      <c r="B221" s="12" t="s">
        <v>178</v>
      </c>
      <c r="C221" s="13">
        <v>2</v>
      </c>
      <c r="D221" s="13">
        <v>0</v>
      </c>
      <c r="E221" s="23">
        <v>0</v>
      </c>
    </row>
    <row r="222" spans="1:5" x14ac:dyDescent="0.3">
      <c r="A222" s="177"/>
      <c r="B222" s="12" t="s">
        <v>179</v>
      </c>
      <c r="C222" s="13">
        <v>0</v>
      </c>
      <c r="D222" s="13">
        <v>0</v>
      </c>
      <c r="E222" s="23">
        <v>0</v>
      </c>
    </row>
    <row r="223" spans="1:5" x14ac:dyDescent="0.3">
      <c r="A223" s="177"/>
      <c r="B223" s="12" t="s">
        <v>180</v>
      </c>
      <c r="C223" s="13">
        <v>344</v>
      </c>
      <c r="D223" s="13">
        <v>352</v>
      </c>
      <c r="E223" s="23">
        <v>35</v>
      </c>
    </row>
    <row r="224" spans="1:5" x14ac:dyDescent="0.3">
      <c r="A224" s="177"/>
      <c r="B224" s="12" t="s">
        <v>181</v>
      </c>
      <c r="C224" s="13">
        <v>180</v>
      </c>
      <c r="D224" s="13">
        <v>65</v>
      </c>
      <c r="E224" s="23">
        <v>0</v>
      </c>
    </row>
    <row r="225" spans="1:5" x14ac:dyDescent="0.3">
      <c r="A225" s="177"/>
      <c r="B225" s="12" t="s">
        <v>182</v>
      </c>
      <c r="C225" s="13">
        <v>574</v>
      </c>
      <c r="D225" s="13">
        <v>580</v>
      </c>
      <c r="E225" s="23">
        <v>58</v>
      </c>
    </row>
    <row r="226" spans="1:5" x14ac:dyDescent="0.3">
      <c r="A226" s="177"/>
      <c r="B226" s="12" t="s">
        <v>183</v>
      </c>
      <c r="C226" s="13">
        <v>467</v>
      </c>
      <c r="D226" s="13">
        <v>125</v>
      </c>
      <c r="E226" s="23">
        <v>0</v>
      </c>
    </row>
    <row r="227" spans="1:5" x14ac:dyDescent="0.3">
      <c r="A227" s="177"/>
      <c r="B227" s="12" t="s">
        <v>184</v>
      </c>
      <c r="C227" s="13">
        <v>550</v>
      </c>
      <c r="D227" s="13">
        <v>385</v>
      </c>
      <c r="E227" s="23">
        <v>73</v>
      </c>
    </row>
    <row r="228" spans="1:5" x14ac:dyDescent="0.3">
      <c r="A228" s="177"/>
      <c r="B228" s="12" t="s">
        <v>185</v>
      </c>
      <c r="C228" s="13">
        <v>283</v>
      </c>
      <c r="D228" s="13">
        <v>144</v>
      </c>
      <c r="E228" s="23">
        <v>0</v>
      </c>
    </row>
    <row r="229" spans="1:5" x14ac:dyDescent="0.3">
      <c r="A229" s="177"/>
      <c r="B229" s="12" t="s">
        <v>186</v>
      </c>
      <c r="C229" s="13">
        <v>11</v>
      </c>
      <c r="D229" s="13">
        <v>1</v>
      </c>
      <c r="E229" s="23">
        <v>0</v>
      </c>
    </row>
    <row r="230" spans="1:5" x14ac:dyDescent="0.3">
      <c r="A230" s="177"/>
      <c r="B230" s="12" t="s">
        <v>187</v>
      </c>
      <c r="C230" s="13">
        <v>276</v>
      </c>
      <c r="D230" s="13">
        <v>30</v>
      </c>
      <c r="E230" s="23">
        <v>38</v>
      </c>
    </row>
    <row r="231" spans="1:5" x14ac:dyDescent="0.3">
      <c r="A231" s="177"/>
      <c r="B231" s="12" t="s">
        <v>188</v>
      </c>
      <c r="C231" s="13">
        <v>571</v>
      </c>
      <c r="D231" s="13">
        <v>292</v>
      </c>
      <c r="E231" s="23">
        <v>48</v>
      </c>
    </row>
    <row r="232" spans="1:5" x14ac:dyDescent="0.3">
      <c r="A232" s="177"/>
      <c r="B232" s="12" t="s">
        <v>189</v>
      </c>
      <c r="C232" s="13">
        <v>92</v>
      </c>
      <c r="D232" s="13">
        <v>36</v>
      </c>
      <c r="E232" s="23">
        <v>0</v>
      </c>
    </row>
    <row r="233" spans="1:5" x14ac:dyDescent="0.3">
      <c r="A233" s="177"/>
      <c r="B233" s="12" t="s">
        <v>190</v>
      </c>
      <c r="C233" s="13">
        <v>5</v>
      </c>
      <c r="D233" s="13">
        <v>0</v>
      </c>
      <c r="E233" s="23">
        <v>0</v>
      </c>
    </row>
    <row r="234" spans="1:5" x14ac:dyDescent="0.3">
      <c r="A234" s="177"/>
      <c r="B234" s="12" t="s">
        <v>191</v>
      </c>
      <c r="C234" s="13">
        <v>93</v>
      </c>
      <c r="D234" s="13">
        <v>9</v>
      </c>
      <c r="E234" s="23">
        <v>0</v>
      </c>
    </row>
    <row r="235" spans="1:5" x14ac:dyDescent="0.3">
      <c r="A235" s="178"/>
      <c r="B235" s="12" t="s">
        <v>192</v>
      </c>
      <c r="C235" s="13">
        <v>10</v>
      </c>
      <c r="D235" s="13">
        <v>2</v>
      </c>
      <c r="E235" s="23">
        <v>0</v>
      </c>
    </row>
    <row r="236" spans="1:5" ht="16.649999999999999" customHeight="1" x14ac:dyDescent="0.3">
      <c r="A236" s="179" t="s">
        <v>193</v>
      </c>
      <c r="B236" s="180"/>
      <c r="C236" s="24">
        <v>3458</v>
      </c>
      <c r="D236" s="24">
        <v>2021</v>
      </c>
      <c r="E236" s="25">
        <v>252</v>
      </c>
    </row>
    <row r="237" spans="1:5" x14ac:dyDescent="0.3">
      <c r="A237" s="176" t="s">
        <v>194</v>
      </c>
      <c r="B237" s="12" t="s">
        <v>195</v>
      </c>
      <c r="C237" s="13">
        <v>4</v>
      </c>
      <c r="D237" s="13">
        <v>3</v>
      </c>
      <c r="E237" s="23">
        <v>1</v>
      </c>
    </row>
    <row r="238" spans="1:5" x14ac:dyDescent="0.3">
      <c r="A238" s="177"/>
      <c r="B238" s="12" t="s">
        <v>196</v>
      </c>
      <c r="C238" s="13">
        <v>28</v>
      </c>
      <c r="D238" s="13">
        <v>32</v>
      </c>
      <c r="E238" s="23">
        <v>9</v>
      </c>
    </row>
    <row r="239" spans="1:5" x14ac:dyDescent="0.3">
      <c r="A239" s="178"/>
      <c r="B239" s="12" t="s">
        <v>197</v>
      </c>
      <c r="C239" s="13">
        <v>4</v>
      </c>
      <c r="D239" s="13">
        <v>4</v>
      </c>
      <c r="E239" s="23">
        <v>1</v>
      </c>
    </row>
    <row r="240" spans="1:5" ht="16.649999999999999" customHeight="1" x14ac:dyDescent="0.3">
      <c r="A240" s="179" t="s">
        <v>193</v>
      </c>
      <c r="B240" s="180"/>
      <c r="C240" s="24">
        <v>36</v>
      </c>
      <c r="D240" s="24">
        <v>39</v>
      </c>
      <c r="E240" s="25">
        <v>11</v>
      </c>
    </row>
    <row r="241" spans="1:5" x14ac:dyDescent="0.3">
      <c r="A241" s="176" t="s">
        <v>198</v>
      </c>
      <c r="B241" s="12" t="s">
        <v>199</v>
      </c>
      <c r="C241" s="13">
        <v>0</v>
      </c>
      <c r="D241" s="13">
        <v>0</v>
      </c>
      <c r="E241" s="23">
        <v>0</v>
      </c>
    </row>
    <row r="242" spans="1:5" x14ac:dyDescent="0.3">
      <c r="A242" s="177"/>
      <c r="B242" s="12" t="s">
        <v>200</v>
      </c>
      <c r="C242" s="13">
        <v>23</v>
      </c>
      <c r="D242" s="13">
        <v>0</v>
      </c>
      <c r="E242" s="23">
        <v>0</v>
      </c>
    </row>
    <row r="243" spans="1:5" x14ac:dyDescent="0.3">
      <c r="A243" s="177"/>
      <c r="B243" s="12" t="s">
        <v>201</v>
      </c>
      <c r="C243" s="13">
        <v>23</v>
      </c>
      <c r="D243" s="13">
        <v>0</v>
      </c>
      <c r="E243" s="23">
        <v>0</v>
      </c>
    </row>
    <row r="244" spans="1:5" x14ac:dyDescent="0.3">
      <c r="A244" s="177"/>
      <c r="B244" s="12" t="s">
        <v>202</v>
      </c>
      <c r="C244" s="13">
        <v>4</v>
      </c>
      <c r="D244" s="13">
        <v>1</v>
      </c>
      <c r="E244" s="23">
        <v>0</v>
      </c>
    </row>
    <row r="245" spans="1:5" x14ac:dyDescent="0.3">
      <c r="A245" s="177"/>
      <c r="B245" s="12" t="s">
        <v>203</v>
      </c>
      <c r="C245" s="13">
        <v>9</v>
      </c>
      <c r="D245" s="13">
        <v>6</v>
      </c>
      <c r="E245" s="23">
        <v>0</v>
      </c>
    </row>
    <row r="246" spans="1:5" x14ac:dyDescent="0.3">
      <c r="A246" s="177"/>
      <c r="B246" s="12" t="s">
        <v>204</v>
      </c>
      <c r="C246" s="13">
        <v>20</v>
      </c>
      <c r="D246" s="13">
        <v>5</v>
      </c>
      <c r="E246" s="23">
        <v>0</v>
      </c>
    </row>
    <row r="247" spans="1:5" x14ac:dyDescent="0.3">
      <c r="A247" s="177"/>
      <c r="B247" s="12" t="s">
        <v>205</v>
      </c>
      <c r="C247" s="13">
        <v>0</v>
      </c>
      <c r="D247" s="13">
        <v>0</v>
      </c>
      <c r="E247" s="23">
        <v>0</v>
      </c>
    </row>
    <row r="248" spans="1:5" x14ac:dyDescent="0.3">
      <c r="A248" s="177"/>
      <c r="B248" s="12" t="s">
        <v>206</v>
      </c>
      <c r="C248" s="13">
        <v>0</v>
      </c>
      <c r="D248" s="13">
        <v>0</v>
      </c>
      <c r="E248" s="23">
        <v>0</v>
      </c>
    </row>
    <row r="249" spans="1:5" x14ac:dyDescent="0.3">
      <c r="A249" s="177"/>
      <c r="B249" s="12" t="s">
        <v>207</v>
      </c>
      <c r="C249" s="13">
        <v>64</v>
      </c>
      <c r="D249" s="13">
        <v>41</v>
      </c>
      <c r="E249" s="23">
        <v>0</v>
      </c>
    </row>
    <row r="250" spans="1:5" x14ac:dyDescent="0.3">
      <c r="A250" s="177"/>
      <c r="B250" s="12" t="s">
        <v>208</v>
      </c>
      <c r="C250" s="13">
        <v>65</v>
      </c>
      <c r="D250" s="13">
        <v>16</v>
      </c>
      <c r="E250" s="23">
        <v>0</v>
      </c>
    </row>
    <row r="251" spans="1:5" x14ac:dyDescent="0.3">
      <c r="A251" s="177"/>
      <c r="B251" s="12" t="s">
        <v>209</v>
      </c>
      <c r="C251" s="13">
        <v>13</v>
      </c>
      <c r="D251" s="13">
        <v>14</v>
      </c>
      <c r="E251" s="23">
        <v>0</v>
      </c>
    </row>
    <row r="252" spans="1:5" x14ac:dyDescent="0.3">
      <c r="A252" s="177"/>
      <c r="B252" s="12" t="s">
        <v>210</v>
      </c>
      <c r="C252" s="13">
        <v>25</v>
      </c>
      <c r="D252" s="13">
        <v>7</v>
      </c>
      <c r="E252" s="23">
        <v>0</v>
      </c>
    </row>
    <row r="253" spans="1:5" x14ac:dyDescent="0.3">
      <c r="A253" s="177"/>
      <c r="B253" s="12" t="s">
        <v>211</v>
      </c>
      <c r="C253" s="13">
        <v>32</v>
      </c>
      <c r="D253" s="13">
        <v>8</v>
      </c>
      <c r="E253" s="23">
        <v>1</v>
      </c>
    </row>
    <row r="254" spans="1:5" x14ac:dyDescent="0.3">
      <c r="A254" s="177"/>
      <c r="B254" s="12" t="s">
        <v>212</v>
      </c>
      <c r="C254" s="13">
        <v>1</v>
      </c>
      <c r="D254" s="13">
        <v>1</v>
      </c>
      <c r="E254" s="23">
        <v>0</v>
      </c>
    </row>
    <row r="255" spans="1:5" x14ac:dyDescent="0.3">
      <c r="A255" s="177"/>
      <c r="B255" s="12" t="s">
        <v>213</v>
      </c>
      <c r="C255" s="13">
        <v>0</v>
      </c>
      <c r="D255" s="13">
        <v>0</v>
      </c>
      <c r="E255" s="23">
        <v>0</v>
      </c>
    </row>
    <row r="256" spans="1:5" x14ac:dyDescent="0.3">
      <c r="A256" s="177"/>
      <c r="B256" s="12" t="s">
        <v>214</v>
      </c>
      <c r="C256" s="13">
        <v>1</v>
      </c>
      <c r="D256" s="13">
        <v>2</v>
      </c>
      <c r="E256" s="23">
        <v>2</v>
      </c>
    </row>
    <row r="257" spans="1:5" x14ac:dyDescent="0.3">
      <c r="A257" s="177"/>
      <c r="B257" s="12" t="s">
        <v>215</v>
      </c>
      <c r="C257" s="13">
        <v>0</v>
      </c>
      <c r="D257" s="13">
        <v>0</v>
      </c>
      <c r="E257" s="23">
        <v>0</v>
      </c>
    </row>
    <row r="258" spans="1:5" x14ac:dyDescent="0.3">
      <c r="A258" s="177"/>
      <c r="B258" s="12" t="s">
        <v>216</v>
      </c>
      <c r="C258" s="13">
        <v>0</v>
      </c>
      <c r="D258" s="13">
        <v>0</v>
      </c>
      <c r="E258" s="23">
        <v>0</v>
      </c>
    </row>
    <row r="259" spans="1:5" x14ac:dyDescent="0.3">
      <c r="A259" s="177"/>
      <c r="B259" s="12" t="s">
        <v>217</v>
      </c>
      <c r="C259" s="13">
        <v>0</v>
      </c>
      <c r="D259" s="13">
        <v>0</v>
      </c>
      <c r="E259" s="23">
        <v>0</v>
      </c>
    </row>
    <row r="260" spans="1:5" x14ac:dyDescent="0.3">
      <c r="A260" s="177"/>
      <c r="B260" s="12" t="s">
        <v>218</v>
      </c>
      <c r="C260" s="13">
        <v>0</v>
      </c>
      <c r="D260" s="13">
        <v>3</v>
      </c>
      <c r="E260" s="23">
        <v>0</v>
      </c>
    </row>
    <row r="261" spans="1:5" x14ac:dyDescent="0.3">
      <c r="A261" s="177"/>
      <c r="B261" s="12" t="s">
        <v>219</v>
      </c>
      <c r="C261" s="13">
        <v>0</v>
      </c>
      <c r="D261" s="13">
        <v>0</v>
      </c>
      <c r="E261" s="23">
        <v>0</v>
      </c>
    </row>
    <row r="262" spans="1:5" x14ac:dyDescent="0.3">
      <c r="A262" s="177"/>
      <c r="B262" s="12" t="s">
        <v>220</v>
      </c>
      <c r="C262" s="13">
        <v>1</v>
      </c>
      <c r="D262" s="13">
        <v>1</v>
      </c>
      <c r="E262" s="23">
        <v>0</v>
      </c>
    </row>
    <row r="263" spans="1:5" x14ac:dyDescent="0.3">
      <c r="A263" s="177"/>
      <c r="B263" s="12" t="s">
        <v>221</v>
      </c>
      <c r="C263" s="13">
        <v>0</v>
      </c>
      <c r="D263" s="13">
        <v>0</v>
      </c>
      <c r="E263" s="23">
        <v>0</v>
      </c>
    </row>
    <row r="264" spans="1:5" x14ac:dyDescent="0.3">
      <c r="A264" s="177"/>
      <c r="B264" s="12" t="s">
        <v>222</v>
      </c>
      <c r="C264" s="13">
        <v>0</v>
      </c>
      <c r="D264" s="13">
        <v>0</v>
      </c>
      <c r="E264" s="23">
        <v>0</v>
      </c>
    </row>
    <row r="265" spans="1:5" x14ac:dyDescent="0.3">
      <c r="A265" s="177"/>
      <c r="B265" s="12" t="s">
        <v>223</v>
      </c>
      <c r="C265" s="13">
        <v>93</v>
      </c>
      <c r="D265" s="13">
        <v>15</v>
      </c>
      <c r="E265" s="23">
        <v>1</v>
      </c>
    </row>
    <row r="266" spans="1:5" x14ac:dyDescent="0.3">
      <c r="A266" s="177"/>
      <c r="B266" s="12" t="s">
        <v>224</v>
      </c>
      <c r="C266" s="13">
        <v>9</v>
      </c>
      <c r="D266" s="13">
        <v>8</v>
      </c>
      <c r="E266" s="23">
        <v>0</v>
      </c>
    </row>
    <row r="267" spans="1:5" x14ac:dyDescent="0.3">
      <c r="A267" s="177"/>
      <c r="B267" s="12" t="s">
        <v>225</v>
      </c>
      <c r="C267" s="13">
        <v>38</v>
      </c>
      <c r="D267" s="13">
        <v>0</v>
      </c>
      <c r="E267" s="23">
        <v>0</v>
      </c>
    </row>
    <row r="268" spans="1:5" x14ac:dyDescent="0.3">
      <c r="A268" s="177"/>
      <c r="B268" s="12" t="s">
        <v>226</v>
      </c>
      <c r="C268" s="13">
        <v>32</v>
      </c>
      <c r="D268" s="13">
        <v>9</v>
      </c>
      <c r="E268" s="23">
        <v>0</v>
      </c>
    </row>
    <row r="269" spans="1:5" x14ac:dyDescent="0.3">
      <c r="A269" s="177"/>
      <c r="B269" s="12" t="s">
        <v>227</v>
      </c>
      <c r="C269" s="13">
        <v>1</v>
      </c>
      <c r="D269" s="13">
        <v>0</v>
      </c>
      <c r="E269" s="23">
        <v>1</v>
      </c>
    </row>
    <row r="270" spans="1:5" x14ac:dyDescent="0.3">
      <c r="A270" s="177"/>
      <c r="B270" s="12" t="s">
        <v>228</v>
      </c>
      <c r="C270" s="13">
        <v>2</v>
      </c>
      <c r="D270" s="13">
        <v>3</v>
      </c>
      <c r="E270" s="23">
        <v>0</v>
      </c>
    </row>
    <row r="271" spans="1:5" x14ac:dyDescent="0.3">
      <c r="A271" s="177"/>
      <c r="B271" s="12" t="s">
        <v>229</v>
      </c>
      <c r="C271" s="13">
        <v>1</v>
      </c>
      <c r="D271" s="13">
        <v>0</v>
      </c>
      <c r="E271" s="23">
        <v>0</v>
      </c>
    </row>
    <row r="272" spans="1:5" x14ac:dyDescent="0.3">
      <c r="A272" s="177"/>
      <c r="B272" s="12" t="s">
        <v>230</v>
      </c>
      <c r="C272" s="13">
        <v>0</v>
      </c>
      <c r="D272" s="13">
        <v>0</v>
      </c>
      <c r="E272" s="23">
        <v>0</v>
      </c>
    </row>
    <row r="273" spans="1:5" x14ac:dyDescent="0.3">
      <c r="A273" s="177"/>
      <c r="B273" s="12" t="s">
        <v>231</v>
      </c>
      <c r="C273" s="13">
        <v>0</v>
      </c>
      <c r="D273" s="13">
        <v>0</v>
      </c>
      <c r="E273" s="23">
        <v>0</v>
      </c>
    </row>
    <row r="274" spans="1:5" x14ac:dyDescent="0.3">
      <c r="A274" s="177"/>
      <c r="B274" s="12" t="s">
        <v>232</v>
      </c>
      <c r="C274" s="13">
        <v>0</v>
      </c>
      <c r="D274" s="13">
        <v>0</v>
      </c>
      <c r="E274" s="23">
        <v>0</v>
      </c>
    </row>
    <row r="275" spans="1:5" x14ac:dyDescent="0.3">
      <c r="A275" s="177"/>
      <c r="B275" s="12" t="s">
        <v>233</v>
      </c>
      <c r="C275" s="13">
        <v>3</v>
      </c>
      <c r="D275" s="13">
        <v>1</v>
      </c>
      <c r="E275" s="23">
        <v>0</v>
      </c>
    </row>
    <row r="276" spans="1:5" x14ac:dyDescent="0.3">
      <c r="A276" s="178"/>
      <c r="B276" s="12" t="s">
        <v>234</v>
      </c>
      <c r="C276" s="13">
        <v>1</v>
      </c>
      <c r="D276" s="13">
        <v>0</v>
      </c>
      <c r="E276" s="23">
        <v>0</v>
      </c>
    </row>
    <row r="277" spans="1:5" ht="16.649999999999999" customHeight="1" x14ac:dyDescent="0.3">
      <c r="A277" s="179" t="s">
        <v>193</v>
      </c>
      <c r="B277" s="180"/>
      <c r="C277" s="24">
        <v>461</v>
      </c>
      <c r="D277" s="24">
        <v>141</v>
      </c>
      <c r="E277" s="25">
        <v>5</v>
      </c>
    </row>
    <row r="278" spans="1:5" ht="16.649999999999999" customHeight="1" x14ac:dyDescent="0.3">
      <c r="A278" s="11" t="s">
        <v>153</v>
      </c>
      <c r="B278" s="12" t="s">
        <v>235</v>
      </c>
      <c r="C278" s="13">
        <v>7</v>
      </c>
      <c r="D278" s="13">
        <v>11</v>
      </c>
      <c r="E278" s="23">
        <v>4</v>
      </c>
    </row>
    <row r="279" spans="1:5" ht="16.649999999999999" customHeight="1" x14ac:dyDescent="0.3">
      <c r="A279" s="179" t="s">
        <v>193</v>
      </c>
      <c r="B279" s="180"/>
      <c r="C279" s="24">
        <v>7</v>
      </c>
      <c r="D279" s="24">
        <v>11</v>
      </c>
      <c r="E279" s="25">
        <v>4</v>
      </c>
    </row>
    <row r="280" spans="1:5" x14ac:dyDescent="0.3">
      <c r="A280" s="176" t="s">
        <v>236</v>
      </c>
      <c r="B280" s="12" t="s">
        <v>237</v>
      </c>
      <c r="C280" s="13">
        <v>24</v>
      </c>
      <c r="D280" s="13">
        <v>15</v>
      </c>
      <c r="E280" s="23">
        <v>0</v>
      </c>
    </row>
    <row r="281" spans="1:5" x14ac:dyDescent="0.3">
      <c r="A281" s="177"/>
      <c r="B281" s="12" t="s">
        <v>238</v>
      </c>
      <c r="C281" s="13">
        <v>160</v>
      </c>
      <c r="D281" s="13">
        <v>87</v>
      </c>
      <c r="E281" s="23">
        <v>0</v>
      </c>
    </row>
    <row r="282" spans="1:5" x14ac:dyDescent="0.3">
      <c r="A282" s="177"/>
      <c r="B282" s="12" t="s">
        <v>239</v>
      </c>
      <c r="C282" s="13">
        <v>0</v>
      </c>
      <c r="D282" s="13">
        <v>0</v>
      </c>
      <c r="E282" s="23">
        <v>0</v>
      </c>
    </row>
    <row r="283" spans="1:5" x14ac:dyDescent="0.3">
      <c r="A283" s="177"/>
      <c r="B283" s="12" t="s">
        <v>240</v>
      </c>
      <c r="C283" s="13">
        <v>15</v>
      </c>
      <c r="D283" s="13">
        <v>12</v>
      </c>
      <c r="E283" s="23">
        <v>0</v>
      </c>
    </row>
    <row r="284" spans="1:5" x14ac:dyDescent="0.3">
      <c r="A284" s="177"/>
      <c r="B284" s="12" t="s">
        <v>241</v>
      </c>
      <c r="C284" s="13">
        <v>2</v>
      </c>
      <c r="D284" s="13">
        <v>1</v>
      </c>
      <c r="E284" s="23">
        <v>0</v>
      </c>
    </row>
    <row r="285" spans="1:5" x14ac:dyDescent="0.3">
      <c r="A285" s="177"/>
      <c r="B285" s="12" t="s">
        <v>242</v>
      </c>
      <c r="C285" s="13">
        <v>6</v>
      </c>
      <c r="D285" s="13">
        <v>5</v>
      </c>
      <c r="E285" s="23">
        <v>0</v>
      </c>
    </row>
    <row r="286" spans="1:5" x14ac:dyDescent="0.3">
      <c r="A286" s="177"/>
      <c r="B286" s="12" t="s">
        <v>243</v>
      </c>
      <c r="C286" s="13">
        <v>0</v>
      </c>
      <c r="D286" s="13">
        <v>0</v>
      </c>
      <c r="E286" s="23">
        <v>0</v>
      </c>
    </row>
    <row r="287" spans="1:5" x14ac:dyDescent="0.3">
      <c r="A287" s="177"/>
      <c r="B287" s="12" t="s">
        <v>244</v>
      </c>
      <c r="C287" s="13">
        <v>0</v>
      </c>
      <c r="D287" s="13">
        <v>0</v>
      </c>
      <c r="E287" s="23">
        <v>0</v>
      </c>
    </row>
    <row r="288" spans="1:5" x14ac:dyDescent="0.3">
      <c r="A288" s="178"/>
      <c r="B288" s="12" t="s">
        <v>245</v>
      </c>
      <c r="C288" s="13">
        <v>0</v>
      </c>
      <c r="D288" s="13">
        <v>0</v>
      </c>
      <c r="E288" s="23">
        <v>0</v>
      </c>
    </row>
    <row r="289" spans="1:5" ht="16.649999999999999" customHeight="1" x14ac:dyDescent="0.3">
      <c r="A289" s="179" t="s">
        <v>193</v>
      </c>
      <c r="B289" s="180"/>
      <c r="C289" s="24">
        <v>207</v>
      </c>
      <c r="D289" s="24">
        <v>120</v>
      </c>
      <c r="E289" s="25">
        <v>0</v>
      </c>
    </row>
    <row r="290" spans="1:5" x14ac:dyDescent="0.3">
      <c r="A290" s="176" t="s">
        <v>246</v>
      </c>
      <c r="B290" s="12" t="s">
        <v>247</v>
      </c>
      <c r="C290" s="13">
        <v>0</v>
      </c>
      <c r="D290" s="13">
        <v>0</v>
      </c>
      <c r="E290" s="23">
        <v>0</v>
      </c>
    </row>
    <row r="291" spans="1:5" x14ac:dyDescent="0.3">
      <c r="A291" s="177"/>
      <c r="B291" s="12" t="s">
        <v>248</v>
      </c>
      <c r="C291" s="13">
        <v>0</v>
      </c>
      <c r="D291" s="13">
        <v>0</v>
      </c>
      <c r="E291" s="23">
        <v>0</v>
      </c>
    </row>
    <row r="292" spans="1:5" x14ac:dyDescent="0.3">
      <c r="A292" s="178"/>
      <c r="B292" s="12" t="s">
        <v>249</v>
      </c>
      <c r="C292" s="13">
        <v>0</v>
      </c>
      <c r="D292" s="13">
        <v>0</v>
      </c>
      <c r="E292" s="23">
        <v>0</v>
      </c>
    </row>
    <row r="293" spans="1:5" ht="16.649999999999999" customHeight="1" x14ac:dyDescent="0.3">
      <c r="A293" s="179" t="s">
        <v>193</v>
      </c>
      <c r="B293" s="180"/>
      <c r="C293" s="24">
        <v>0</v>
      </c>
      <c r="D293" s="24">
        <v>0</v>
      </c>
      <c r="E293" s="25">
        <v>0</v>
      </c>
    </row>
    <row r="294" spans="1:5" x14ac:dyDescent="0.3">
      <c r="A294" s="176" t="s">
        <v>250</v>
      </c>
      <c r="B294" s="12" t="s">
        <v>251</v>
      </c>
      <c r="C294" s="13">
        <v>0</v>
      </c>
      <c r="D294" s="13">
        <v>0</v>
      </c>
      <c r="E294" s="23">
        <v>0</v>
      </c>
    </row>
    <row r="295" spans="1:5" x14ac:dyDescent="0.3">
      <c r="A295" s="177"/>
      <c r="B295" s="12" t="s">
        <v>252</v>
      </c>
      <c r="C295" s="13">
        <v>0</v>
      </c>
      <c r="D295" s="13">
        <v>0</v>
      </c>
      <c r="E295" s="23">
        <v>0</v>
      </c>
    </row>
    <row r="296" spans="1:5" x14ac:dyDescent="0.3">
      <c r="A296" s="177"/>
      <c r="B296" s="12" t="s">
        <v>253</v>
      </c>
      <c r="C296" s="13">
        <v>0</v>
      </c>
      <c r="D296" s="13">
        <v>0</v>
      </c>
      <c r="E296" s="23">
        <v>0</v>
      </c>
    </row>
    <row r="297" spans="1:5" x14ac:dyDescent="0.3">
      <c r="A297" s="177"/>
      <c r="B297" s="12" t="s">
        <v>254</v>
      </c>
      <c r="C297" s="13">
        <v>0</v>
      </c>
      <c r="D297" s="13">
        <v>0</v>
      </c>
      <c r="E297" s="23">
        <v>0</v>
      </c>
    </row>
    <row r="298" spans="1:5" x14ac:dyDescent="0.3">
      <c r="A298" s="177"/>
      <c r="B298" s="12" t="s">
        <v>255</v>
      </c>
      <c r="C298" s="13">
        <v>0</v>
      </c>
      <c r="D298" s="13">
        <v>0</v>
      </c>
      <c r="E298" s="23">
        <v>0</v>
      </c>
    </row>
    <row r="299" spans="1:5" x14ac:dyDescent="0.3">
      <c r="A299" s="177"/>
      <c r="B299" s="12" t="s">
        <v>256</v>
      </c>
      <c r="C299" s="13">
        <v>0</v>
      </c>
      <c r="D299" s="13">
        <v>0</v>
      </c>
      <c r="E299" s="23">
        <v>0</v>
      </c>
    </row>
    <row r="300" spans="1:5" x14ac:dyDescent="0.3">
      <c r="A300" s="177"/>
      <c r="B300" s="12" t="s">
        <v>257</v>
      </c>
      <c r="C300" s="13">
        <v>0</v>
      </c>
      <c r="D300" s="13">
        <v>0</v>
      </c>
      <c r="E300" s="23">
        <v>0</v>
      </c>
    </row>
    <row r="301" spans="1:5" x14ac:dyDescent="0.3">
      <c r="A301" s="177"/>
      <c r="B301" s="12" t="s">
        <v>258</v>
      </c>
      <c r="C301" s="13">
        <v>0</v>
      </c>
      <c r="D301" s="13">
        <v>0</v>
      </c>
      <c r="E301" s="23">
        <v>0</v>
      </c>
    </row>
    <row r="302" spans="1:5" x14ac:dyDescent="0.3">
      <c r="A302" s="177"/>
      <c r="B302" s="12" t="s">
        <v>259</v>
      </c>
      <c r="C302" s="13">
        <v>0</v>
      </c>
      <c r="D302" s="13">
        <v>0</v>
      </c>
      <c r="E302" s="23">
        <v>0</v>
      </c>
    </row>
    <row r="303" spans="1:5" x14ac:dyDescent="0.3">
      <c r="A303" s="177"/>
      <c r="B303" s="12" t="s">
        <v>260</v>
      </c>
      <c r="C303" s="13">
        <v>0</v>
      </c>
      <c r="D303" s="13">
        <v>0</v>
      </c>
      <c r="E303" s="23">
        <v>0</v>
      </c>
    </row>
    <row r="304" spans="1:5" x14ac:dyDescent="0.3">
      <c r="A304" s="177"/>
      <c r="B304" s="12" t="s">
        <v>261</v>
      </c>
      <c r="C304" s="13">
        <v>301</v>
      </c>
      <c r="D304" s="13">
        <v>220</v>
      </c>
      <c r="E304" s="23">
        <v>0</v>
      </c>
    </row>
    <row r="305" spans="1:5" x14ac:dyDescent="0.3">
      <c r="A305" s="177"/>
      <c r="B305" s="12" t="s">
        <v>262</v>
      </c>
      <c r="C305" s="13">
        <v>12</v>
      </c>
      <c r="D305" s="13">
        <v>10</v>
      </c>
      <c r="E305" s="23">
        <v>0</v>
      </c>
    </row>
    <row r="306" spans="1:5" x14ac:dyDescent="0.3">
      <c r="A306" s="178"/>
      <c r="B306" s="12" t="s">
        <v>263</v>
      </c>
      <c r="C306" s="13">
        <v>0</v>
      </c>
      <c r="D306" s="13">
        <v>0</v>
      </c>
      <c r="E306" s="23">
        <v>0</v>
      </c>
    </row>
    <row r="307" spans="1:5" ht="16.649999999999999" customHeight="1" x14ac:dyDescent="0.3">
      <c r="A307" s="179" t="s">
        <v>193</v>
      </c>
      <c r="B307" s="180"/>
      <c r="C307" s="24">
        <v>313</v>
      </c>
      <c r="D307" s="24">
        <v>230</v>
      </c>
      <c r="E307" s="25">
        <v>0</v>
      </c>
    </row>
    <row r="308" spans="1:5" x14ac:dyDescent="0.3">
      <c r="A308" s="176" t="s">
        <v>264</v>
      </c>
      <c r="B308" s="12" t="s">
        <v>264</v>
      </c>
      <c r="C308" s="13">
        <v>49</v>
      </c>
      <c r="D308" s="13">
        <v>17</v>
      </c>
      <c r="E308" s="23">
        <v>1</v>
      </c>
    </row>
    <row r="309" spans="1:5" x14ac:dyDescent="0.3">
      <c r="A309" s="177"/>
      <c r="B309" s="12" t="s">
        <v>265</v>
      </c>
      <c r="C309" s="13">
        <v>0</v>
      </c>
      <c r="D309" s="13">
        <v>0</v>
      </c>
      <c r="E309" s="23">
        <v>0</v>
      </c>
    </row>
    <row r="310" spans="1:5" x14ac:dyDescent="0.3">
      <c r="A310" s="178"/>
      <c r="B310" s="12" t="s">
        <v>266</v>
      </c>
      <c r="C310" s="13">
        <v>1</v>
      </c>
      <c r="D310" s="13">
        <v>3</v>
      </c>
      <c r="E310" s="23">
        <v>0</v>
      </c>
    </row>
    <row r="311" spans="1:5" ht="16.649999999999999" customHeight="1" x14ac:dyDescent="0.3">
      <c r="A311" s="179" t="s">
        <v>193</v>
      </c>
      <c r="B311" s="180"/>
      <c r="C311" s="24">
        <v>50</v>
      </c>
      <c r="D311" s="24">
        <v>20</v>
      </c>
      <c r="E311" s="25">
        <v>1</v>
      </c>
    </row>
    <row r="312" spans="1:5" x14ac:dyDescent="0.3">
      <c r="A312" s="176" t="s">
        <v>267</v>
      </c>
      <c r="B312" s="12" t="s">
        <v>268</v>
      </c>
      <c r="C312" s="13">
        <v>0</v>
      </c>
      <c r="D312" s="13">
        <v>3</v>
      </c>
      <c r="E312" s="23">
        <v>0</v>
      </c>
    </row>
    <row r="313" spans="1:5" x14ac:dyDescent="0.3">
      <c r="A313" s="177"/>
      <c r="B313" s="12" t="s">
        <v>269</v>
      </c>
      <c r="C313" s="13">
        <v>498</v>
      </c>
      <c r="D313" s="13">
        <v>120</v>
      </c>
      <c r="E313" s="23">
        <v>0</v>
      </c>
    </row>
    <row r="314" spans="1:5" x14ac:dyDescent="0.3">
      <c r="A314" s="178"/>
      <c r="B314" s="12" t="s">
        <v>270</v>
      </c>
      <c r="C314" s="13">
        <v>2</v>
      </c>
      <c r="D314" s="13">
        <v>3</v>
      </c>
      <c r="E314" s="23">
        <v>0</v>
      </c>
    </row>
    <row r="315" spans="1:5" ht="16.649999999999999" customHeight="1" x14ac:dyDescent="0.3">
      <c r="A315" s="179" t="s">
        <v>193</v>
      </c>
      <c r="B315" s="180"/>
      <c r="C315" s="24">
        <v>500</v>
      </c>
      <c r="D315" s="24">
        <v>126</v>
      </c>
      <c r="E315" s="25">
        <v>0</v>
      </c>
    </row>
    <row r="316" spans="1:5" x14ac:dyDescent="0.3">
      <c r="A316" s="176" t="s">
        <v>271</v>
      </c>
      <c r="B316" s="12" t="s">
        <v>272</v>
      </c>
      <c r="C316" s="13">
        <v>0</v>
      </c>
      <c r="D316" s="13">
        <v>0</v>
      </c>
      <c r="E316" s="23">
        <v>0</v>
      </c>
    </row>
    <row r="317" spans="1:5" x14ac:dyDescent="0.3">
      <c r="A317" s="177"/>
      <c r="B317" s="12" t="s">
        <v>273</v>
      </c>
      <c r="C317" s="13">
        <v>3</v>
      </c>
      <c r="D317" s="13">
        <v>0</v>
      </c>
      <c r="E317" s="23">
        <v>0</v>
      </c>
    </row>
    <row r="318" spans="1:5" x14ac:dyDescent="0.3">
      <c r="A318" s="177"/>
      <c r="B318" s="12" t="s">
        <v>274</v>
      </c>
      <c r="C318" s="13">
        <v>10</v>
      </c>
      <c r="D318" s="13">
        <v>0</v>
      </c>
      <c r="E318" s="23">
        <v>0</v>
      </c>
    </row>
    <row r="319" spans="1:5" x14ac:dyDescent="0.3">
      <c r="A319" s="177"/>
      <c r="B319" s="12" t="s">
        <v>275</v>
      </c>
      <c r="C319" s="13">
        <v>0</v>
      </c>
      <c r="D319" s="13">
        <v>0</v>
      </c>
      <c r="E319" s="23">
        <v>0</v>
      </c>
    </row>
    <row r="320" spans="1:5" x14ac:dyDescent="0.3">
      <c r="A320" s="177"/>
      <c r="B320" s="12" t="s">
        <v>264</v>
      </c>
      <c r="C320" s="13">
        <v>0</v>
      </c>
      <c r="D320" s="13">
        <v>0</v>
      </c>
      <c r="E320" s="23">
        <v>0</v>
      </c>
    </row>
    <row r="321" spans="1:5" x14ac:dyDescent="0.3">
      <c r="A321" s="177"/>
      <c r="B321" s="12" t="s">
        <v>276</v>
      </c>
      <c r="C321" s="13">
        <v>0</v>
      </c>
      <c r="D321" s="13">
        <v>0</v>
      </c>
      <c r="E321" s="23">
        <v>0</v>
      </c>
    </row>
    <row r="322" spans="1:5" x14ac:dyDescent="0.3">
      <c r="A322" s="177"/>
      <c r="B322" s="12" t="s">
        <v>277</v>
      </c>
      <c r="C322" s="13">
        <v>0</v>
      </c>
      <c r="D322" s="13">
        <v>0</v>
      </c>
      <c r="E322" s="23">
        <v>0</v>
      </c>
    </row>
    <row r="323" spans="1:5" x14ac:dyDescent="0.3">
      <c r="A323" s="177"/>
      <c r="B323" s="12" t="s">
        <v>278</v>
      </c>
      <c r="C323" s="13">
        <v>131</v>
      </c>
      <c r="D323" s="13">
        <v>0</v>
      </c>
      <c r="E323" s="23">
        <v>0</v>
      </c>
    </row>
    <row r="324" spans="1:5" x14ac:dyDescent="0.3">
      <c r="A324" s="177"/>
      <c r="B324" s="12" t="s">
        <v>279</v>
      </c>
      <c r="C324" s="13">
        <v>115</v>
      </c>
      <c r="D324" s="13">
        <v>9</v>
      </c>
      <c r="E324" s="23">
        <v>0</v>
      </c>
    </row>
    <row r="325" spans="1:5" x14ac:dyDescent="0.3">
      <c r="A325" s="177"/>
      <c r="B325" s="12" t="s">
        <v>280</v>
      </c>
      <c r="C325" s="13">
        <v>0</v>
      </c>
      <c r="D325" s="13">
        <v>0</v>
      </c>
      <c r="E325" s="23">
        <v>0</v>
      </c>
    </row>
    <row r="326" spans="1:5" x14ac:dyDescent="0.3">
      <c r="A326" s="177"/>
      <c r="B326" s="12" t="s">
        <v>281</v>
      </c>
      <c r="C326" s="13">
        <v>0</v>
      </c>
      <c r="D326" s="13">
        <v>0</v>
      </c>
      <c r="E326" s="23">
        <v>0</v>
      </c>
    </row>
    <row r="327" spans="1:5" x14ac:dyDescent="0.3">
      <c r="A327" s="177"/>
      <c r="B327" s="12" t="s">
        <v>282</v>
      </c>
      <c r="C327" s="13">
        <v>0</v>
      </c>
      <c r="D327" s="13">
        <v>0</v>
      </c>
      <c r="E327" s="23">
        <v>0</v>
      </c>
    </row>
    <row r="328" spans="1:5" x14ac:dyDescent="0.3">
      <c r="A328" s="178"/>
      <c r="B328" s="12" t="s">
        <v>283</v>
      </c>
      <c r="C328" s="13">
        <v>0</v>
      </c>
      <c r="D328" s="13">
        <v>0</v>
      </c>
      <c r="E328" s="23">
        <v>0</v>
      </c>
    </row>
    <row r="329" spans="1:5" ht="16.649999999999999" customHeight="1" x14ac:dyDescent="0.3">
      <c r="A329" s="179" t="s">
        <v>193</v>
      </c>
      <c r="B329" s="180"/>
      <c r="C329" s="24">
        <v>259</v>
      </c>
      <c r="D329" s="24">
        <v>9</v>
      </c>
      <c r="E329" s="25">
        <v>0</v>
      </c>
    </row>
    <row r="330" spans="1:5" x14ac:dyDescent="0.3">
      <c r="A330" s="176" t="s">
        <v>284</v>
      </c>
      <c r="B330" s="12" t="s">
        <v>285</v>
      </c>
      <c r="C330" s="13">
        <v>1</v>
      </c>
      <c r="D330" s="13">
        <v>1</v>
      </c>
      <c r="E330" s="23">
        <v>0</v>
      </c>
    </row>
    <row r="331" spans="1:5" x14ac:dyDescent="0.3">
      <c r="A331" s="177"/>
      <c r="B331" s="12" t="s">
        <v>286</v>
      </c>
      <c r="C331" s="13">
        <v>3</v>
      </c>
      <c r="D331" s="13">
        <v>3</v>
      </c>
      <c r="E331" s="23">
        <v>0</v>
      </c>
    </row>
    <row r="332" spans="1:5" x14ac:dyDescent="0.3">
      <c r="A332" s="177"/>
      <c r="B332" s="12" t="s">
        <v>287</v>
      </c>
      <c r="C332" s="13">
        <v>0</v>
      </c>
      <c r="D332" s="13">
        <v>0</v>
      </c>
      <c r="E332" s="23">
        <v>0</v>
      </c>
    </row>
    <row r="333" spans="1:5" x14ac:dyDescent="0.3">
      <c r="A333" s="177"/>
      <c r="B333" s="12" t="s">
        <v>288</v>
      </c>
      <c r="C333" s="13">
        <v>22</v>
      </c>
      <c r="D333" s="13">
        <v>19</v>
      </c>
      <c r="E333" s="23">
        <v>0</v>
      </c>
    </row>
    <row r="334" spans="1:5" x14ac:dyDescent="0.3">
      <c r="A334" s="177"/>
      <c r="B334" s="12" t="s">
        <v>289</v>
      </c>
      <c r="C334" s="13">
        <v>12</v>
      </c>
      <c r="D334" s="13">
        <v>16</v>
      </c>
      <c r="E334" s="23">
        <v>0</v>
      </c>
    </row>
    <row r="335" spans="1:5" x14ac:dyDescent="0.3">
      <c r="A335" s="177"/>
      <c r="B335" s="12" t="s">
        <v>290</v>
      </c>
      <c r="C335" s="13">
        <v>13</v>
      </c>
      <c r="D335" s="13">
        <v>14</v>
      </c>
      <c r="E335" s="23">
        <v>0</v>
      </c>
    </row>
    <row r="336" spans="1:5" x14ac:dyDescent="0.3">
      <c r="A336" s="177"/>
      <c r="B336" s="12" t="s">
        <v>291</v>
      </c>
      <c r="C336" s="13">
        <v>6</v>
      </c>
      <c r="D336" s="13">
        <v>6</v>
      </c>
      <c r="E336" s="23">
        <v>0</v>
      </c>
    </row>
    <row r="337" spans="1:5" x14ac:dyDescent="0.3">
      <c r="A337" s="177"/>
      <c r="B337" s="12" t="s">
        <v>292</v>
      </c>
      <c r="C337" s="13">
        <v>0</v>
      </c>
      <c r="D337" s="13">
        <v>0</v>
      </c>
      <c r="E337" s="23">
        <v>0</v>
      </c>
    </row>
    <row r="338" spans="1:5" x14ac:dyDescent="0.3">
      <c r="A338" s="177"/>
      <c r="B338" s="12" t="s">
        <v>293</v>
      </c>
      <c r="C338" s="13">
        <v>0</v>
      </c>
      <c r="D338" s="13">
        <v>0</v>
      </c>
      <c r="E338" s="23">
        <v>0</v>
      </c>
    </row>
    <row r="339" spans="1:5" x14ac:dyDescent="0.3">
      <c r="A339" s="177"/>
      <c r="B339" s="12" t="s">
        <v>294</v>
      </c>
      <c r="C339" s="13">
        <v>0</v>
      </c>
      <c r="D339" s="13">
        <v>0</v>
      </c>
      <c r="E339" s="23">
        <v>0</v>
      </c>
    </row>
    <row r="340" spans="1:5" x14ac:dyDescent="0.3">
      <c r="A340" s="177"/>
      <c r="B340" s="12" t="s">
        <v>295</v>
      </c>
      <c r="C340" s="13">
        <v>0</v>
      </c>
      <c r="D340" s="13">
        <v>0</v>
      </c>
      <c r="E340" s="23">
        <v>0</v>
      </c>
    </row>
    <row r="341" spans="1:5" x14ac:dyDescent="0.3">
      <c r="A341" s="177"/>
      <c r="B341" s="12" t="s">
        <v>296</v>
      </c>
      <c r="C341" s="13">
        <v>0</v>
      </c>
      <c r="D341" s="13">
        <v>0</v>
      </c>
      <c r="E341" s="23">
        <v>0</v>
      </c>
    </row>
    <row r="342" spans="1:5" x14ac:dyDescent="0.3">
      <c r="A342" s="177"/>
      <c r="B342" s="12" t="s">
        <v>297</v>
      </c>
      <c r="C342" s="13">
        <v>0</v>
      </c>
      <c r="D342" s="13">
        <v>0</v>
      </c>
      <c r="E342" s="23">
        <v>0</v>
      </c>
    </row>
    <row r="343" spans="1:5" x14ac:dyDescent="0.3">
      <c r="A343" s="177"/>
      <c r="B343" s="12" t="s">
        <v>298</v>
      </c>
      <c r="C343" s="13">
        <v>0</v>
      </c>
      <c r="D343" s="13">
        <v>0</v>
      </c>
      <c r="E343" s="23">
        <v>0</v>
      </c>
    </row>
    <row r="344" spans="1:5" x14ac:dyDescent="0.3">
      <c r="A344" s="177"/>
      <c r="B344" s="12" t="s">
        <v>299</v>
      </c>
      <c r="C344" s="13">
        <v>521</v>
      </c>
      <c r="D344" s="13">
        <v>304</v>
      </c>
      <c r="E344" s="23">
        <v>348</v>
      </c>
    </row>
    <row r="345" spans="1:5" x14ac:dyDescent="0.3">
      <c r="A345" s="177"/>
      <c r="B345" s="12" t="s">
        <v>300</v>
      </c>
      <c r="C345" s="13">
        <v>877</v>
      </c>
      <c r="D345" s="13">
        <v>250</v>
      </c>
      <c r="E345" s="23">
        <v>0</v>
      </c>
    </row>
    <row r="346" spans="1:5" x14ac:dyDescent="0.3">
      <c r="A346" s="177"/>
      <c r="B346" s="12" t="s">
        <v>301</v>
      </c>
      <c r="C346" s="13">
        <v>0</v>
      </c>
      <c r="D346" s="13">
        <v>0</v>
      </c>
      <c r="E346" s="23">
        <v>0</v>
      </c>
    </row>
    <row r="347" spans="1:5" x14ac:dyDescent="0.3">
      <c r="A347" s="177"/>
      <c r="B347" s="12" t="s">
        <v>302</v>
      </c>
      <c r="C347" s="13">
        <v>0</v>
      </c>
      <c r="D347" s="13">
        <v>0</v>
      </c>
      <c r="E347" s="23">
        <v>0</v>
      </c>
    </row>
    <row r="348" spans="1:5" x14ac:dyDescent="0.3">
      <c r="A348" s="177"/>
      <c r="B348" s="12" t="s">
        <v>303</v>
      </c>
      <c r="C348" s="13">
        <v>0</v>
      </c>
      <c r="D348" s="13">
        <v>0</v>
      </c>
      <c r="E348" s="23">
        <v>0</v>
      </c>
    </row>
    <row r="349" spans="1:5" x14ac:dyDescent="0.3">
      <c r="A349" s="177"/>
      <c r="B349" s="12" t="s">
        <v>304</v>
      </c>
      <c r="C349" s="13">
        <v>4</v>
      </c>
      <c r="D349" s="13">
        <v>2</v>
      </c>
      <c r="E349" s="23">
        <v>1</v>
      </c>
    </row>
    <row r="350" spans="1:5" x14ac:dyDescent="0.3">
      <c r="A350" s="177"/>
      <c r="B350" s="12" t="s">
        <v>305</v>
      </c>
      <c r="C350" s="13">
        <v>8</v>
      </c>
      <c r="D350" s="13">
        <v>5</v>
      </c>
      <c r="E350" s="23">
        <v>0</v>
      </c>
    </row>
    <row r="351" spans="1:5" x14ac:dyDescent="0.3">
      <c r="A351" s="177"/>
      <c r="B351" s="12" t="s">
        <v>306</v>
      </c>
      <c r="C351" s="13">
        <v>2</v>
      </c>
      <c r="D351" s="13">
        <v>2</v>
      </c>
      <c r="E351" s="23">
        <v>0</v>
      </c>
    </row>
    <row r="352" spans="1:5" x14ac:dyDescent="0.3">
      <c r="A352" s="178"/>
      <c r="B352" s="12" t="s">
        <v>307</v>
      </c>
      <c r="C352" s="13">
        <v>241</v>
      </c>
      <c r="D352" s="13">
        <v>266</v>
      </c>
      <c r="E352" s="23">
        <v>0</v>
      </c>
    </row>
    <row r="353" spans="1:5" ht="16.649999999999999" customHeight="1" x14ac:dyDescent="0.3">
      <c r="A353" s="179" t="s">
        <v>193</v>
      </c>
      <c r="B353" s="180"/>
      <c r="C353" s="26">
        <v>1710</v>
      </c>
      <c r="D353" s="26">
        <v>888</v>
      </c>
      <c r="E353" s="27">
        <v>349</v>
      </c>
    </row>
  </sheetData>
  <mergeCells count="57">
    <mergeCell ref="A8:A12"/>
    <mergeCell ref="A13:A15"/>
    <mergeCell ref="A16:A20"/>
    <mergeCell ref="A28:A32"/>
    <mergeCell ref="A39:A42"/>
    <mergeCell ref="A43:A46"/>
    <mergeCell ref="A49:A54"/>
    <mergeCell ref="A55:A57"/>
    <mergeCell ref="A64:A68"/>
    <mergeCell ref="A71:A72"/>
    <mergeCell ref="A73:A74"/>
    <mergeCell ref="A75:A76"/>
    <mergeCell ref="A77:A78"/>
    <mergeCell ref="B79:D79"/>
    <mergeCell ref="A90:A92"/>
    <mergeCell ref="A93:A94"/>
    <mergeCell ref="A98:A100"/>
    <mergeCell ref="A101:A102"/>
    <mergeCell ref="A106:A107"/>
    <mergeCell ref="A108:A109"/>
    <mergeCell ref="A110:A111"/>
    <mergeCell ref="A114:A115"/>
    <mergeCell ref="A116:A117"/>
    <mergeCell ref="A118:A119"/>
    <mergeCell ref="A123:A128"/>
    <mergeCell ref="A129:A130"/>
    <mergeCell ref="A131:A132"/>
    <mergeCell ref="A135:A152"/>
    <mergeCell ref="A153:A170"/>
    <mergeCell ref="A178:A180"/>
    <mergeCell ref="A181:A183"/>
    <mergeCell ref="A185:A186"/>
    <mergeCell ref="A187:A188"/>
    <mergeCell ref="A194:A196"/>
    <mergeCell ref="A203:A204"/>
    <mergeCell ref="A210:A211"/>
    <mergeCell ref="A221:A235"/>
    <mergeCell ref="A236:B236"/>
    <mergeCell ref="A237:A239"/>
    <mergeCell ref="A240:B240"/>
    <mergeCell ref="A241:A276"/>
    <mergeCell ref="A277:B277"/>
    <mergeCell ref="A279:B279"/>
    <mergeCell ref="A280:A288"/>
    <mergeCell ref="A289:B289"/>
    <mergeCell ref="A290:A292"/>
    <mergeCell ref="A293:B293"/>
    <mergeCell ref="A294:A306"/>
    <mergeCell ref="A307:B307"/>
    <mergeCell ref="A308:A310"/>
    <mergeCell ref="A330:A352"/>
    <mergeCell ref="A353:B353"/>
    <mergeCell ref="A311:B311"/>
    <mergeCell ref="A312:A314"/>
    <mergeCell ref="A315:B315"/>
    <mergeCell ref="A316:A328"/>
    <mergeCell ref="A329:B329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7"/>
  <sheetViews>
    <sheetView showGridLines="0" showRowColHeaders="0" workbookViewId="0">
      <selection activeCell="E11" sqref="E11"/>
    </sheetView>
  </sheetViews>
  <sheetFormatPr baseColWidth="10" defaultRowHeight="13.2" x14ac:dyDescent="0.25"/>
  <cols>
    <col min="1" max="18" width="22.88671875" style="87" customWidth="1"/>
    <col min="19" max="20" width="25" style="87" customWidth="1"/>
    <col min="21" max="21" width="14.33203125" style="87" customWidth="1"/>
    <col min="22" max="22" width="20.33203125" style="87" customWidth="1"/>
    <col min="23" max="23" width="16.5546875" style="87" customWidth="1"/>
    <col min="24" max="24" width="5.33203125" style="87" customWidth="1"/>
    <col min="25" max="25" width="4" style="87" customWidth="1"/>
    <col min="26" max="26" width="13.5546875" style="87" customWidth="1"/>
    <col min="27" max="27" width="22" style="87" customWidth="1"/>
    <col min="28" max="16384" width="11.5546875" style="87"/>
  </cols>
  <sheetData>
    <row r="1" spans="1:48" s="86" customFormat="1" ht="92.4" x14ac:dyDescent="0.3">
      <c r="A1" s="86" t="s">
        <v>976</v>
      </c>
      <c r="B1" s="86" t="s">
        <v>977</v>
      </c>
      <c r="C1" s="86" t="s">
        <v>978</v>
      </c>
      <c r="D1" s="86" t="s">
        <v>979</v>
      </c>
      <c r="E1" s="86" t="s">
        <v>980</v>
      </c>
      <c r="F1" s="86" t="s">
        <v>981</v>
      </c>
      <c r="G1" s="86" t="s">
        <v>982</v>
      </c>
      <c r="H1" s="86" t="s">
        <v>983</v>
      </c>
      <c r="I1" s="86" t="s">
        <v>984</v>
      </c>
      <c r="J1" s="86" t="s">
        <v>985</v>
      </c>
      <c r="K1" s="86" t="s">
        <v>986</v>
      </c>
      <c r="L1" s="86" t="s">
        <v>987</v>
      </c>
      <c r="M1" s="86" t="s">
        <v>988</v>
      </c>
      <c r="N1" s="86" t="s">
        <v>989</v>
      </c>
      <c r="O1" s="86" t="s">
        <v>990</v>
      </c>
      <c r="P1" s="86" t="s">
        <v>991</v>
      </c>
      <c r="Q1" s="86" t="s">
        <v>992</v>
      </c>
      <c r="R1" s="86" t="s">
        <v>993</v>
      </c>
      <c r="S1" s="86" t="s">
        <v>994</v>
      </c>
      <c r="T1" s="86" t="s">
        <v>995</v>
      </c>
      <c r="U1" s="86" t="s">
        <v>996</v>
      </c>
      <c r="V1" s="86" t="s">
        <v>997</v>
      </c>
      <c r="W1" s="86" t="s">
        <v>998</v>
      </c>
      <c r="AA1" s="86" t="s">
        <v>999</v>
      </c>
      <c r="AB1" s="86" t="s">
        <v>1000</v>
      </c>
      <c r="AC1" s="86" t="s">
        <v>1001</v>
      </c>
    </row>
    <row r="2" spans="1:48" x14ac:dyDescent="0.25">
      <c r="A2" s="87" t="s">
        <v>1018</v>
      </c>
      <c r="B2" s="87" t="s">
        <v>1011</v>
      </c>
      <c r="C2" s="87" t="s">
        <v>177</v>
      </c>
      <c r="D2" s="87" t="s">
        <v>922</v>
      </c>
      <c r="E2" s="87" t="s">
        <v>922</v>
      </c>
      <c r="F2" s="87" t="s">
        <v>922</v>
      </c>
      <c r="G2" s="87" t="s">
        <v>950</v>
      </c>
      <c r="H2" s="87" t="s">
        <v>950</v>
      </c>
      <c r="I2" s="87" t="s">
        <v>922</v>
      </c>
      <c r="J2" s="87" t="s">
        <v>922</v>
      </c>
      <c r="K2" s="87" t="s">
        <v>922</v>
      </c>
      <c r="L2" s="87" t="s">
        <v>922</v>
      </c>
      <c r="M2" s="87" t="s">
        <v>922</v>
      </c>
      <c r="N2" s="87" t="s">
        <v>939</v>
      </c>
      <c r="O2" s="87" t="s">
        <v>922</v>
      </c>
      <c r="P2" s="87" t="s">
        <v>967</v>
      </c>
      <c r="Q2" s="87" t="s">
        <v>967</v>
      </c>
      <c r="R2" s="87" t="s">
        <v>721</v>
      </c>
      <c r="S2" s="87" t="s">
        <v>967</v>
      </c>
      <c r="T2" s="87" t="s">
        <v>967</v>
      </c>
      <c r="U2" s="87" t="s">
        <v>721</v>
      </c>
      <c r="V2" s="87" t="s">
        <v>25</v>
      </c>
      <c r="W2" s="87" t="s">
        <v>106</v>
      </c>
      <c r="AA2" s="87" t="s">
        <v>807</v>
      </c>
      <c r="AB2" s="87" t="s">
        <v>816</v>
      </c>
      <c r="AC2" s="87" t="s">
        <v>820</v>
      </c>
      <c r="AD2" s="87" t="s">
        <v>495</v>
      </c>
      <c r="AE2" s="87" t="s">
        <v>862</v>
      </c>
      <c r="AF2" s="87" t="s">
        <v>765</v>
      </c>
      <c r="AG2" s="87" t="s">
        <v>75</v>
      </c>
      <c r="AI2" s="87" t="s">
        <v>180</v>
      </c>
      <c r="AL2" s="87" t="s">
        <v>495</v>
      </c>
      <c r="AM2" s="87" t="s">
        <v>495</v>
      </c>
      <c r="AN2" s="87" t="s">
        <v>495</v>
      </c>
      <c r="AO2" s="87" t="s">
        <v>495</v>
      </c>
      <c r="AT2" s="87" t="s">
        <v>500</v>
      </c>
      <c r="AV2" s="87" t="s">
        <v>495</v>
      </c>
    </row>
    <row r="3" spans="1:48" x14ac:dyDescent="0.25">
      <c r="A3" s="87" t="s">
        <v>1019</v>
      </c>
      <c r="B3" s="87" t="s">
        <v>1012</v>
      </c>
      <c r="C3" s="87" t="s">
        <v>194</v>
      </c>
      <c r="D3" s="87" t="s">
        <v>923</v>
      </c>
      <c r="E3" s="87" t="s">
        <v>923</v>
      </c>
      <c r="F3" s="87" t="s">
        <v>954</v>
      </c>
      <c r="G3" s="87" t="s">
        <v>923</v>
      </c>
      <c r="H3" s="87" t="s">
        <v>923</v>
      </c>
      <c r="I3" s="87" t="s">
        <v>923</v>
      </c>
      <c r="J3" s="87" t="s">
        <v>923</v>
      </c>
      <c r="K3" s="87" t="s">
        <v>923</v>
      </c>
      <c r="L3" s="87" t="s">
        <v>924</v>
      </c>
      <c r="M3" s="87" t="s">
        <v>925</v>
      </c>
      <c r="O3" s="87" t="s">
        <v>923</v>
      </c>
      <c r="P3" s="87" t="s">
        <v>924</v>
      </c>
      <c r="Q3" s="87" t="s">
        <v>924</v>
      </c>
      <c r="R3" s="87" t="s">
        <v>722</v>
      </c>
      <c r="S3" s="87" t="s">
        <v>924</v>
      </c>
      <c r="T3" s="87" t="s">
        <v>924</v>
      </c>
      <c r="U3" s="87" t="s">
        <v>722</v>
      </c>
      <c r="V3" s="87" t="s">
        <v>26</v>
      </c>
      <c r="W3" s="87" t="s">
        <v>107</v>
      </c>
      <c r="AA3" s="87" t="s">
        <v>808</v>
      </c>
      <c r="AB3" s="87" t="s">
        <v>817</v>
      </c>
      <c r="AC3" s="87" t="s">
        <v>821</v>
      </c>
      <c r="AD3" s="87" t="s">
        <v>496</v>
      </c>
      <c r="AE3" s="87" t="s">
        <v>863</v>
      </c>
      <c r="AF3" s="87" t="s">
        <v>872</v>
      </c>
      <c r="AG3" s="87" t="s">
        <v>76</v>
      </c>
      <c r="AI3" s="87" t="s">
        <v>181</v>
      </c>
      <c r="AL3" s="87" t="s">
        <v>496</v>
      </c>
      <c r="AM3" s="87" t="s">
        <v>496</v>
      </c>
      <c r="AN3" s="87" t="s">
        <v>496</v>
      </c>
      <c r="AO3" s="87" t="s">
        <v>496</v>
      </c>
      <c r="AV3" s="87" t="s">
        <v>496</v>
      </c>
    </row>
    <row r="4" spans="1:48" x14ac:dyDescent="0.25">
      <c r="A4" s="87" t="s">
        <v>1020</v>
      </c>
      <c r="B4" s="87" t="s">
        <v>1013</v>
      </c>
      <c r="C4" s="87" t="s">
        <v>198</v>
      </c>
      <c r="D4" s="87" t="s">
        <v>924</v>
      </c>
      <c r="E4" s="87" t="s">
        <v>924</v>
      </c>
      <c r="F4" s="87" t="s">
        <v>924</v>
      </c>
      <c r="G4" s="87" t="s">
        <v>924</v>
      </c>
      <c r="H4" s="87" t="s">
        <v>924</v>
      </c>
      <c r="I4" s="87" t="s">
        <v>924</v>
      </c>
      <c r="J4" s="87" t="s">
        <v>924</v>
      </c>
      <c r="K4" s="87" t="s">
        <v>926</v>
      </c>
      <c r="L4" s="87" t="s">
        <v>926</v>
      </c>
      <c r="M4" s="87" t="s">
        <v>939</v>
      </c>
      <c r="O4" s="87" t="s">
        <v>924</v>
      </c>
      <c r="P4" s="87" t="s">
        <v>969</v>
      </c>
      <c r="Q4" s="87" t="s">
        <v>971</v>
      </c>
      <c r="R4" s="87" t="s">
        <v>723</v>
      </c>
      <c r="S4" s="87" t="s">
        <v>969</v>
      </c>
      <c r="T4" s="87" t="s">
        <v>971</v>
      </c>
      <c r="U4" s="87" t="s">
        <v>723</v>
      </c>
      <c r="V4" s="87" t="s">
        <v>27</v>
      </c>
      <c r="W4" s="87" t="s">
        <v>1028</v>
      </c>
      <c r="AC4" s="87" t="s">
        <v>822</v>
      </c>
      <c r="AD4" s="87" t="s">
        <v>497</v>
      </c>
      <c r="AE4" s="87" t="s">
        <v>864</v>
      </c>
      <c r="AF4" s="87" t="s">
        <v>873</v>
      </c>
      <c r="AG4" s="87" t="s">
        <v>862</v>
      </c>
      <c r="AI4" s="87" t="s">
        <v>182</v>
      </c>
      <c r="AL4" s="87" t="s">
        <v>497</v>
      </c>
      <c r="AM4" s="87" t="s">
        <v>497</v>
      </c>
      <c r="AN4" s="87" t="s">
        <v>497</v>
      </c>
      <c r="AO4" s="87" t="s">
        <v>497</v>
      </c>
      <c r="AV4" s="87" t="s">
        <v>497</v>
      </c>
    </row>
    <row r="5" spans="1:48" x14ac:dyDescent="0.25">
      <c r="A5" s="87" t="s">
        <v>712</v>
      </c>
      <c r="B5" s="87" t="s">
        <v>102</v>
      </c>
      <c r="C5" s="87" t="s">
        <v>153</v>
      </c>
      <c r="D5" s="87" t="s">
        <v>926</v>
      </c>
      <c r="E5" s="87" t="s">
        <v>926</v>
      </c>
      <c r="F5" s="87" t="s">
        <v>659</v>
      </c>
      <c r="G5" s="87" t="s">
        <v>659</v>
      </c>
      <c r="H5" s="87" t="s">
        <v>929</v>
      </c>
      <c r="I5" s="87" t="s">
        <v>926</v>
      </c>
      <c r="J5" s="87" t="s">
        <v>930</v>
      </c>
      <c r="K5" s="87" t="s">
        <v>659</v>
      </c>
      <c r="L5" s="87" t="s">
        <v>659</v>
      </c>
      <c r="O5" s="87" t="s">
        <v>926</v>
      </c>
      <c r="P5" s="87" t="s">
        <v>971</v>
      </c>
      <c r="R5" s="87" t="s">
        <v>724</v>
      </c>
      <c r="S5" s="87" t="s">
        <v>971</v>
      </c>
      <c r="U5" s="87" t="s">
        <v>724</v>
      </c>
      <c r="V5" s="87" t="s">
        <v>28</v>
      </c>
      <c r="AC5" s="87" t="s">
        <v>823</v>
      </c>
      <c r="AD5" s="87" t="s">
        <v>498</v>
      </c>
      <c r="AE5" s="87" t="s">
        <v>865</v>
      </c>
      <c r="AF5" s="87" t="s">
        <v>713</v>
      </c>
      <c r="AG5" s="87" t="s">
        <v>863</v>
      </c>
      <c r="AI5" s="87" t="s">
        <v>183</v>
      </c>
      <c r="AL5" s="87" t="s">
        <v>498</v>
      </c>
      <c r="AM5" s="87" t="s">
        <v>498</v>
      </c>
      <c r="AN5" s="87" t="s">
        <v>498</v>
      </c>
      <c r="AO5" s="87" t="s">
        <v>498</v>
      </c>
      <c r="AV5" s="87" t="s">
        <v>498</v>
      </c>
    </row>
    <row r="6" spans="1:48" x14ac:dyDescent="0.25">
      <c r="A6" s="87" t="s">
        <v>1021</v>
      </c>
      <c r="B6" s="87" t="s">
        <v>103</v>
      </c>
      <c r="C6" s="87" t="s">
        <v>236</v>
      </c>
      <c r="D6" s="87" t="s">
        <v>929</v>
      </c>
      <c r="E6" s="87" t="s">
        <v>659</v>
      </c>
      <c r="F6" s="87" t="s">
        <v>955</v>
      </c>
      <c r="G6" s="87" t="s">
        <v>937</v>
      </c>
      <c r="H6" s="87" t="s">
        <v>659</v>
      </c>
      <c r="I6" s="87" t="s">
        <v>930</v>
      </c>
      <c r="J6" s="87" t="s">
        <v>659</v>
      </c>
      <c r="K6" s="87" t="s">
        <v>936</v>
      </c>
      <c r="L6" s="87" t="s">
        <v>934</v>
      </c>
      <c r="O6" s="87" t="s">
        <v>930</v>
      </c>
      <c r="R6" s="87" t="s">
        <v>725</v>
      </c>
      <c r="U6" s="87" t="s">
        <v>778</v>
      </c>
      <c r="V6" s="87" t="s">
        <v>29</v>
      </c>
      <c r="AD6" s="87" t="s">
        <v>500</v>
      </c>
      <c r="AE6" s="87" t="s">
        <v>478</v>
      </c>
      <c r="AG6" s="87" t="s">
        <v>864</v>
      </c>
      <c r="AI6" s="87" t="s">
        <v>184</v>
      </c>
      <c r="AL6" s="87" t="s">
        <v>499</v>
      </c>
      <c r="AM6" s="87" t="s">
        <v>499</v>
      </c>
      <c r="AN6" s="87" t="s">
        <v>500</v>
      </c>
      <c r="AO6" s="87" t="s">
        <v>499</v>
      </c>
      <c r="AV6" s="87" t="s">
        <v>499</v>
      </c>
    </row>
    <row r="7" spans="1:48" x14ac:dyDescent="0.25">
      <c r="B7" s="87" t="s">
        <v>104</v>
      </c>
      <c r="C7" s="87" t="s">
        <v>250</v>
      </c>
      <c r="D7" s="87" t="s">
        <v>930</v>
      </c>
      <c r="E7" s="87" t="s">
        <v>935</v>
      </c>
      <c r="F7" s="87" t="s">
        <v>864</v>
      </c>
      <c r="G7" s="87" t="s">
        <v>940</v>
      </c>
      <c r="H7" s="87" t="s">
        <v>935</v>
      </c>
      <c r="I7" s="87" t="s">
        <v>659</v>
      </c>
      <c r="J7" s="87" t="s">
        <v>936</v>
      </c>
      <c r="K7" s="87" t="s">
        <v>942</v>
      </c>
      <c r="L7" s="87" t="s">
        <v>935</v>
      </c>
      <c r="O7" s="87" t="s">
        <v>659</v>
      </c>
      <c r="R7" s="87" t="s">
        <v>726</v>
      </c>
      <c r="AD7" s="87" t="s">
        <v>501</v>
      </c>
      <c r="AG7" s="87" t="s">
        <v>865</v>
      </c>
      <c r="AI7" s="87" t="s">
        <v>185</v>
      </c>
      <c r="AL7" s="87" t="s">
        <v>500</v>
      </c>
      <c r="AM7" s="87" t="s">
        <v>500</v>
      </c>
      <c r="AO7" s="87" t="s">
        <v>500</v>
      </c>
      <c r="AV7" s="87" t="s">
        <v>500</v>
      </c>
    </row>
    <row r="8" spans="1:48" x14ac:dyDescent="0.25">
      <c r="C8" s="87" t="s">
        <v>264</v>
      </c>
      <c r="D8" s="87" t="s">
        <v>659</v>
      </c>
      <c r="E8" s="87" t="s">
        <v>936</v>
      </c>
      <c r="F8" s="87" t="s">
        <v>862</v>
      </c>
      <c r="G8" s="87" t="s">
        <v>942</v>
      </c>
      <c r="H8" s="87" t="s">
        <v>936</v>
      </c>
      <c r="I8" s="87" t="s">
        <v>936</v>
      </c>
      <c r="J8" s="87" t="s">
        <v>937</v>
      </c>
      <c r="K8" s="87" t="s">
        <v>946</v>
      </c>
      <c r="L8" s="87" t="s">
        <v>942</v>
      </c>
      <c r="O8" s="87" t="s">
        <v>936</v>
      </c>
      <c r="R8" s="87" t="s">
        <v>727</v>
      </c>
      <c r="AI8" s="87" t="s">
        <v>187</v>
      </c>
    </row>
    <row r="9" spans="1:48" x14ac:dyDescent="0.25">
      <c r="C9" s="87" t="s">
        <v>267</v>
      </c>
      <c r="D9" s="87" t="s">
        <v>935</v>
      </c>
      <c r="E9" s="87" t="s">
        <v>940</v>
      </c>
      <c r="F9" s="87" t="s">
        <v>936</v>
      </c>
      <c r="G9" s="87" t="s">
        <v>946</v>
      </c>
      <c r="H9" s="87" t="s">
        <v>937</v>
      </c>
      <c r="I9" s="87" t="s">
        <v>937</v>
      </c>
      <c r="J9" s="87" t="s">
        <v>938</v>
      </c>
      <c r="O9" s="87" t="s">
        <v>937</v>
      </c>
      <c r="R9" s="87" t="s">
        <v>728</v>
      </c>
      <c r="AI9" s="87" t="s">
        <v>188</v>
      </c>
    </row>
    <row r="10" spans="1:48" x14ac:dyDescent="0.25">
      <c r="C10" s="87" t="s">
        <v>271</v>
      </c>
      <c r="D10" s="87" t="s">
        <v>936</v>
      </c>
      <c r="E10" s="87" t="s">
        <v>942</v>
      </c>
      <c r="F10" s="87" t="s">
        <v>937</v>
      </c>
      <c r="G10" s="87" t="s">
        <v>104</v>
      </c>
      <c r="H10" s="87" t="s">
        <v>939</v>
      </c>
      <c r="I10" s="87" t="s">
        <v>938</v>
      </c>
      <c r="J10" s="87" t="s">
        <v>940</v>
      </c>
      <c r="O10" s="87" t="s">
        <v>938</v>
      </c>
      <c r="R10" s="87" t="s">
        <v>729</v>
      </c>
      <c r="AI10" s="87" t="s">
        <v>189</v>
      </c>
    </row>
    <row r="11" spans="1:48" x14ac:dyDescent="0.25">
      <c r="C11" s="87" t="s">
        <v>284</v>
      </c>
      <c r="D11" s="87" t="s">
        <v>937</v>
      </c>
      <c r="E11" s="87" t="s">
        <v>946</v>
      </c>
      <c r="F11" s="87" t="s">
        <v>938</v>
      </c>
      <c r="H11" s="87" t="s">
        <v>940</v>
      </c>
      <c r="I11" s="87" t="s">
        <v>940</v>
      </c>
      <c r="J11" s="87" t="s">
        <v>942</v>
      </c>
      <c r="O11" s="87" t="s">
        <v>940</v>
      </c>
      <c r="R11" s="87" t="s">
        <v>730</v>
      </c>
      <c r="AI11" s="87" t="s">
        <v>191</v>
      </c>
    </row>
    <row r="12" spans="1:48" x14ac:dyDescent="0.25">
      <c r="D12" s="87" t="s">
        <v>938</v>
      </c>
      <c r="F12" s="87" t="s">
        <v>939</v>
      </c>
      <c r="H12" s="87" t="s">
        <v>942</v>
      </c>
      <c r="I12" s="87" t="s">
        <v>942</v>
      </c>
      <c r="J12" s="87" t="s">
        <v>104</v>
      </c>
      <c r="O12" s="87" t="s">
        <v>942</v>
      </c>
      <c r="AI12" s="87" t="s">
        <v>104</v>
      </c>
    </row>
    <row r="13" spans="1:48" x14ac:dyDescent="0.25">
      <c r="D13" s="87" t="s">
        <v>939</v>
      </c>
      <c r="F13" s="87" t="s">
        <v>942</v>
      </c>
      <c r="H13" s="87" t="s">
        <v>104</v>
      </c>
      <c r="I13" s="87" t="s">
        <v>104</v>
      </c>
      <c r="O13" s="87" t="s">
        <v>104</v>
      </c>
    </row>
    <row r="14" spans="1:48" x14ac:dyDescent="0.25">
      <c r="D14" s="87" t="s">
        <v>940</v>
      </c>
      <c r="F14" s="87" t="s">
        <v>104</v>
      </c>
    </row>
    <row r="15" spans="1:48" x14ac:dyDescent="0.25">
      <c r="D15" s="87" t="s">
        <v>942</v>
      </c>
    </row>
    <row r="16" spans="1:48" x14ac:dyDescent="0.25">
      <c r="D16" s="87" t="s">
        <v>946</v>
      </c>
    </row>
    <row r="17" spans="4:4" x14ac:dyDescent="0.25">
      <c r="D17" s="87" t="s">
        <v>104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15"/>
  <sheetViews>
    <sheetView showGridLines="0" workbookViewId="0">
      <selection activeCell="D8" sqref="D8"/>
    </sheetView>
  </sheetViews>
  <sheetFormatPr baseColWidth="10" defaultColWidth="11.44140625" defaultRowHeight="13.2" x14ac:dyDescent="0.25"/>
  <cols>
    <col min="1" max="1" width="11.44140625" style="79"/>
    <col min="2" max="2" width="27.5546875" style="79" customWidth="1"/>
    <col min="3" max="16384" width="11.44140625" style="79"/>
  </cols>
  <sheetData>
    <row r="3" spans="2:4" x14ac:dyDescent="0.25">
      <c r="B3" s="77"/>
      <c r="C3" s="78" t="s">
        <v>97</v>
      </c>
      <c r="D3" s="78" t="s">
        <v>741</v>
      </c>
    </row>
    <row r="4" spans="2:4" ht="12.75" customHeight="1" x14ac:dyDescent="0.25">
      <c r="B4" s="80" t="s">
        <v>967</v>
      </c>
      <c r="C4" s="81">
        <f>SUM(DatosViolenciaGénero!C52:C58)</f>
        <v>2025</v>
      </c>
      <c r="D4" s="81">
        <f>SUM(DatosViolenciaGénero!D52:D58)</f>
        <v>516</v>
      </c>
    </row>
    <row r="5" spans="2:4" x14ac:dyDescent="0.25">
      <c r="B5" s="80" t="s">
        <v>924</v>
      </c>
      <c r="C5" s="81">
        <f>SUM(DatosViolenciaGénero!C59:C62)</f>
        <v>106</v>
      </c>
      <c r="D5" s="81">
        <f>SUM(DatosViolenciaGénero!D59:D62)</f>
        <v>48</v>
      </c>
    </row>
    <row r="6" spans="2:4" ht="12.75" customHeight="1" x14ac:dyDescent="0.25">
      <c r="B6" s="80" t="s">
        <v>968</v>
      </c>
      <c r="C6" s="81">
        <f>DatosViolenciaGénero!C63</f>
        <v>0</v>
      </c>
      <c r="D6" s="81">
        <f>DatosViolenciaGénero!D63</f>
        <v>0</v>
      </c>
    </row>
    <row r="7" spans="2:4" ht="12.75" customHeight="1" x14ac:dyDescent="0.25">
      <c r="B7" s="80" t="s">
        <v>969</v>
      </c>
      <c r="C7" s="81">
        <f>SUM(DatosViolenciaGénero!C64:C66)</f>
        <v>5</v>
      </c>
      <c r="D7" s="81">
        <f>SUM(DatosViolenciaGénero!D64:D66)</f>
        <v>0</v>
      </c>
    </row>
    <row r="8" spans="2:4" ht="12.75" customHeight="1" x14ac:dyDescent="0.25">
      <c r="B8" s="80" t="s">
        <v>970</v>
      </c>
      <c r="C8" s="81">
        <f>DatosViolenciaGénero!C67</f>
        <v>0</v>
      </c>
      <c r="D8" s="81">
        <f>DatosViolenciaGénero!D67</f>
        <v>0</v>
      </c>
    </row>
    <row r="9" spans="2:4" ht="12.75" customHeight="1" x14ac:dyDescent="0.25">
      <c r="B9" s="80" t="s">
        <v>971</v>
      </c>
      <c r="C9" s="81">
        <f>SUM(DatosViolenciaGénero!C68:C70)</f>
        <v>365</v>
      </c>
      <c r="D9" s="81">
        <f>SUM(DatosViolenciaGénero!D68:D70)</f>
        <v>202</v>
      </c>
    </row>
    <row r="13" spans="2:4" ht="12.9" customHeight="1" thickTop="1" thickBot="1" x14ac:dyDescent="0.3">
      <c r="B13" s="203" t="s">
        <v>975</v>
      </c>
      <c r="C13" s="203"/>
    </row>
    <row r="14" spans="2:4" ht="13.8" thickTop="1" x14ac:dyDescent="0.25">
      <c r="B14" s="82" t="s">
        <v>973</v>
      </c>
      <c r="C14" s="83">
        <f>DatosViolenciaGénero!C33</f>
        <v>76</v>
      </c>
    </row>
    <row r="15" spans="2:4" ht="13.8" thickBot="1" x14ac:dyDescent="0.3">
      <c r="B15" s="84" t="s">
        <v>974</v>
      </c>
      <c r="C15" s="85">
        <f>DatosViolenciaGénero!C34</f>
        <v>60</v>
      </c>
    </row>
  </sheetData>
  <sheetProtection selectLockedCells="1" selectUnlockedCells="1"/>
  <mergeCells count="1">
    <mergeCell ref="B13:C1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15"/>
  <sheetViews>
    <sheetView showGridLines="0" workbookViewId="0">
      <selection activeCell="D5" sqref="D5"/>
    </sheetView>
  </sheetViews>
  <sheetFormatPr baseColWidth="10" defaultColWidth="11.44140625" defaultRowHeight="13.2" x14ac:dyDescent="0.25"/>
  <cols>
    <col min="1" max="1" width="11.44140625" style="79"/>
    <col min="2" max="2" width="27.5546875" style="79" customWidth="1"/>
    <col min="3" max="16384" width="11.44140625" style="79"/>
  </cols>
  <sheetData>
    <row r="3" spans="2:4" x14ac:dyDescent="0.25">
      <c r="B3" s="77"/>
      <c r="C3" s="78" t="s">
        <v>97</v>
      </c>
      <c r="D3" s="78" t="s">
        <v>741</v>
      </c>
    </row>
    <row r="4" spans="2:4" ht="12.75" customHeight="1" x14ac:dyDescent="0.25">
      <c r="B4" s="80" t="s">
        <v>967</v>
      </c>
      <c r="C4" s="81">
        <f>SUM(DatosViolenciaDoméstica!C40:C46)</f>
        <v>368</v>
      </c>
      <c r="D4" s="81">
        <f>SUM(DatosViolenciaDoméstica!D40:D46)</f>
        <v>109</v>
      </c>
    </row>
    <row r="5" spans="2:4" x14ac:dyDescent="0.25">
      <c r="B5" s="80" t="s">
        <v>924</v>
      </c>
      <c r="C5" s="81">
        <f>SUM(DatosViolenciaDoméstica!C47:C50)</f>
        <v>3</v>
      </c>
      <c r="D5" s="81">
        <f>SUM(DatosViolenciaDoméstica!D47:D50)</f>
        <v>7</v>
      </c>
    </row>
    <row r="6" spans="2:4" ht="12.75" customHeight="1" x14ac:dyDescent="0.25">
      <c r="B6" s="80" t="s">
        <v>968</v>
      </c>
      <c r="C6" s="81">
        <f>DatosViolenciaDoméstica!C51</f>
        <v>0</v>
      </c>
      <c r="D6" s="81">
        <f>DatosViolenciaDoméstica!D51</f>
        <v>0</v>
      </c>
    </row>
    <row r="7" spans="2:4" ht="12.75" customHeight="1" x14ac:dyDescent="0.25">
      <c r="B7" s="80" t="s">
        <v>969</v>
      </c>
      <c r="C7" s="81">
        <f>SUM(DatosViolenciaDoméstica!C52:C54)</f>
        <v>2</v>
      </c>
      <c r="D7" s="81">
        <f>SUM(DatosViolenciaDoméstica!D52:D54)</f>
        <v>0</v>
      </c>
    </row>
    <row r="8" spans="2:4" ht="12.75" customHeight="1" x14ac:dyDescent="0.25">
      <c r="B8" s="80" t="s">
        <v>970</v>
      </c>
      <c r="C8" s="81">
        <f>DatosViolenciaDoméstica!C55</f>
        <v>0</v>
      </c>
      <c r="D8" s="81">
        <f>DatosViolenciaDoméstica!D55</f>
        <v>0</v>
      </c>
    </row>
    <row r="9" spans="2:4" ht="12.75" customHeight="1" x14ac:dyDescent="0.25">
      <c r="B9" s="80" t="s">
        <v>971</v>
      </c>
      <c r="C9" s="81">
        <f>SUM(DatosViolenciaDoméstica!C56:C57)</f>
        <v>16</v>
      </c>
      <c r="D9" s="81">
        <f>SUM(DatosViolenciaDoméstica!D56:D57)</f>
        <v>11</v>
      </c>
    </row>
    <row r="13" spans="2:4" ht="12.9" customHeight="1" thickTop="1" thickBot="1" x14ac:dyDescent="0.3">
      <c r="B13" s="203" t="s">
        <v>972</v>
      </c>
      <c r="C13" s="203"/>
    </row>
    <row r="14" spans="2:4" ht="13.8" thickTop="1" x14ac:dyDescent="0.25">
      <c r="B14" s="82" t="s">
        <v>973</v>
      </c>
      <c r="C14" s="83">
        <f>DatosViolenciaDoméstica!C30</f>
        <v>16</v>
      </c>
    </row>
    <row r="15" spans="2:4" ht="13.8" thickBot="1" x14ac:dyDescent="0.3">
      <c r="B15" s="84" t="s">
        <v>974</v>
      </c>
      <c r="C15" s="85">
        <f>DatosViolenciaDoméstica!C31</f>
        <v>8</v>
      </c>
    </row>
  </sheetData>
  <sheetProtection selectLockedCells="1" selectUnlockedCells="1"/>
  <mergeCells count="1">
    <mergeCell ref="B13:C1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C14"/>
  <sheetViews>
    <sheetView showGridLines="0" showRowColHeaders="0" workbookViewId="0">
      <selection activeCell="C13" sqref="C13"/>
    </sheetView>
  </sheetViews>
  <sheetFormatPr baseColWidth="10" defaultColWidth="11.44140625" defaultRowHeight="13.2" x14ac:dyDescent="0.25"/>
  <cols>
    <col min="1" max="1" width="3" style="73" customWidth="1"/>
    <col min="2" max="2" width="20.6640625" style="73" customWidth="1"/>
    <col min="3" max="3" width="43.6640625" style="73" customWidth="1"/>
    <col min="4" max="4" width="6.33203125" style="73" customWidth="1"/>
    <col min="5" max="16384" width="11.44140625" style="73"/>
  </cols>
  <sheetData>
    <row r="3" spans="2:3" ht="12.9" customHeight="1" x14ac:dyDescent="0.25">
      <c r="B3" s="204" t="s">
        <v>957</v>
      </c>
      <c r="C3" s="204"/>
    </row>
    <row r="4" spans="2:3" x14ac:dyDescent="0.25">
      <c r="B4" s="74" t="s">
        <v>958</v>
      </c>
      <c r="C4" s="75">
        <f>DatosMenores!C59</f>
        <v>246</v>
      </c>
    </row>
    <row r="5" spans="2:3" x14ac:dyDescent="0.25">
      <c r="B5" s="74" t="s">
        <v>959</v>
      </c>
      <c r="C5" s="76">
        <f>DatosMenores!C60</f>
        <v>5</v>
      </c>
    </row>
    <row r="6" spans="2:3" x14ac:dyDescent="0.25">
      <c r="B6" s="74" t="s">
        <v>960</v>
      </c>
      <c r="C6" s="76">
        <f>DatosMenores!C61</f>
        <v>1260</v>
      </c>
    </row>
    <row r="7" spans="2:3" ht="26.4" x14ac:dyDescent="0.25">
      <c r="B7" s="74" t="s">
        <v>961</v>
      </c>
      <c r="C7" s="76">
        <f>DatosMenores!C64</f>
        <v>2</v>
      </c>
    </row>
    <row r="8" spans="2:3" ht="26.4" x14ac:dyDescent="0.25">
      <c r="B8" s="74" t="s">
        <v>704</v>
      </c>
      <c r="C8" s="76">
        <f>DatosMenores!C65</f>
        <v>29</v>
      </c>
    </row>
    <row r="9" spans="2:3" ht="26.4" x14ac:dyDescent="0.25">
      <c r="B9" s="74" t="s">
        <v>962</v>
      </c>
      <c r="C9" s="76">
        <f>DatosMenores!C66</f>
        <v>0</v>
      </c>
    </row>
    <row r="10" spans="2:3" ht="26.4" x14ac:dyDescent="0.25">
      <c r="B10" s="74" t="s">
        <v>233</v>
      </c>
      <c r="C10" s="76">
        <f>DatosMenores!C68</f>
        <v>1</v>
      </c>
    </row>
    <row r="11" spans="2:3" x14ac:dyDescent="0.25">
      <c r="B11" s="74" t="s">
        <v>963</v>
      </c>
      <c r="C11" s="76">
        <f>DatosMenores!C67</f>
        <v>26</v>
      </c>
    </row>
    <row r="12" spans="2:3" x14ac:dyDescent="0.25">
      <c r="B12" s="74" t="s">
        <v>964</v>
      </c>
      <c r="C12" s="76">
        <f>DatosMenores!C69</f>
        <v>0</v>
      </c>
    </row>
    <row r="13" spans="2:3" ht="26.4" x14ac:dyDescent="0.25">
      <c r="B13" s="74" t="s">
        <v>965</v>
      </c>
      <c r="C13" s="76">
        <f>DatosMenores!C62</f>
        <v>0</v>
      </c>
    </row>
    <row r="14" spans="2:3" ht="26.4" x14ac:dyDescent="0.25">
      <c r="B14" s="74" t="s">
        <v>966</v>
      </c>
      <c r="C14" s="76">
        <f>DatosMenores!C63</f>
        <v>93</v>
      </c>
    </row>
  </sheetData>
  <sheetProtection selectLockedCells="1" selectUnlockedCells="1"/>
  <mergeCells count="1">
    <mergeCell ref="B3:C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120"/>
  <sheetViews>
    <sheetView showGridLines="0" topLeftCell="A44" zoomScale="120" zoomScaleNormal="120" workbookViewId="0">
      <selection activeCell="G68" sqref="G68"/>
    </sheetView>
  </sheetViews>
  <sheetFormatPr baseColWidth="10" defaultColWidth="11.44140625" defaultRowHeight="13.2" x14ac:dyDescent="0.25"/>
  <cols>
    <col min="1" max="1" width="2" style="44" customWidth="1"/>
    <col min="2" max="4" width="13.6640625" style="44" customWidth="1"/>
    <col min="5" max="6" width="14.88671875" style="44" customWidth="1"/>
    <col min="7" max="13" width="13.6640625" style="44" customWidth="1"/>
    <col min="14" max="16384" width="11.44140625" style="44"/>
  </cols>
  <sheetData>
    <row r="2" spans="2:13" s="40" customFormat="1" ht="15.6" x14ac:dyDescent="0.3">
      <c r="B2" s="40" t="s">
        <v>911</v>
      </c>
    </row>
    <row r="4" spans="2:13" ht="40.200000000000003" thickBot="1" x14ac:dyDescent="0.3">
      <c r="B4" s="41" t="s">
        <v>309</v>
      </c>
      <c r="C4" s="42" t="s">
        <v>912</v>
      </c>
      <c r="D4" s="42" t="s">
        <v>913</v>
      </c>
      <c r="E4" s="42" t="s">
        <v>914</v>
      </c>
      <c r="F4" s="42" t="s">
        <v>915</v>
      </c>
      <c r="G4" s="42" t="s">
        <v>916</v>
      </c>
      <c r="H4" s="42" t="s">
        <v>917</v>
      </c>
      <c r="I4" s="42" t="s">
        <v>918</v>
      </c>
      <c r="J4" s="42" t="s">
        <v>919</v>
      </c>
      <c r="K4" s="42" t="s">
        <v>320</v>
      </c>
      <c r="L4" s="42" t="s">
        <v>920</v>
      </c>
      <c r="M4" s="43" t="s">
        <v>322</v>
      </c>
    </row>
    <row r="5" spans="2:13" s="50" customFormat="1" ht="22.5" customHeight="1" thickBot="1" x14ac:dyDescent="0.35">
      <c r="B5" s="45">
        <v>1</v>
      </c>
      <c r="C5" s="46">
        <v>2</v>
      </c>
      <c r="D5" s="46">
        <v>2</v>
      </c>
      <c r="E5" s="47">
        <v>1</v>
      </c>
      <c r="F5" s="47">
        <v>1</v>
      </c>
      <c r="G5" s="47">
        <v>1</v>
      </c>
      <c r="H5" s="47">
        <v>1</v>
      </c>
      <c r="I5" s="47">
        <v>1</v>
      </c>
      <c r="J5" s="47">
        <v>1</v>
      </c>
      <c r="K5" s="48">
        <v>3</v>
      </c>
      <c r="L5" s="47">
        <v>1</v>
      </c>
      <c r="M5" s="49">
        <v>1</v>
      </c>
    </row>
    <row r="8" spans="2:13" ht="15.6" x14ac:dyDescent="0.3">
      <c r="B8" s="51" t="s">
        <v>921</v>
      </c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</row>
    <row r="10" spans="2:13" ht="40.200000000000003" thickBot="1" x14ac:dyDescent="0.3">
      <c r="D10" s="53" t="s">
        <v>309</v>
      </c>
      <c r="E10" s="54" t="s">
        <v>914</v>
      </c>
      <c r="F10" s="54" t="s">
        <v>915</v>
      </c>
      <c r="G10" s="54" t="s">
        <v>916</v>
      </c>
      <c r="H10" s="54" t="s">
        <v>917</v>
      </c>
      <c r="I10" s="54" t="s">
        <v>918</v>
      </c>
      <c r="J10" s="54" t="s">
        <v>919</v>
      </c>
      <c r="K10" s="54" t="s">
        <v>920</v>
      </c>
      <c r="L10" s="55" t="s">
        <v>322</v>
      </c>
      <c r="M10" s="56"/>
    </row>
    <row r="11" spans="2:13" ht="13.2" customHeight="1" x14ac:dyDescent="0.25">
      <c r="B11" s="210" t="s">
        <v>922</v>
      </c>
      <c r="C11" s="210"/>
      <c r="D11" s="57">
        <f>DatosDelitos!B5+DatosDelitos!B13-DatosDelitos!B17</f>
        <v>21853</v>
      </c>
      <c r="E11" s="58">
        <f>DatosDelitos!G5+DatosDelitos!G13-DatosDelitos!G17</f>
        <v>345</v>
      </c>
      <c r="F11" s="58">
        <f>DatosDelitos!H5+DatosDelitos!H13-DatosDelitos!H17</f>
        <v>277</v>
      </c>
      <c r="G11" s="58">
        <f>DatosDelitos!I5+DatosDelitos!I13-DatosDelitos!I17</f>
        <v>13</v>
      </c>
      <c r="H11" s="59">
        <f>DatosDelitos!J5+DatosDelitos!J13-DatosDelitos!J17</f>
        <v>11</v>
      </c>
      <c r="I11" s="59">
        <f>DatosDelitos!K5+DatosDelitos!K13-DatosDelitos!K17</f>
        <v>3</v>
      </c>
      <c r="J11" s="59">
        <f>DatosDelitos!L5+DatosDelitos!L13-DatosDelitos!L17</f>
        <v>0</v>
      </c>
      <c r="K11" s="59">
        <f>DatosDelitos!N5+DatosDelitos!N13-DatosDelitos!N17</f>
        <v>14</v>
      </c>
      <c r="L11" s="60">
        <f>DatosDelitos!O5+DatosDelitos!O13-DatosDelitos!O17</f>
        <v>468</v>
      </c>
    </row>
    <row r="12" spans="2:13" ht="13.2" customHeight="1" x14ac:dyDescent="0.25">
      <c r="B12" s="207" t="s">
        <v>285</v>
      </c>
      <c r="C12" s="207"/>
      <c r="D12" s="61">
        <f>DatosDelitos!B10</f>
        <v>0</v>
      </c>
      <c r="E12" s="62">
        <f>DatosDelitos!G10</f>
        <v>0</v>
      </c>
      <c r="F12" s="62">
        <f>DatosDelitos!H10</f>
        <v>0</v>
      </c>
      <c r="G12" s="62">
        <f>DatosDelitos!I10</f>
        <v>0</v>
      </c>
      <c r="H12" s="62">
        <f>DatosDelitos!J10</f>
        <v>0</v>
      </c>
      <c r="I12" s="62">
        <f>DatosDelitos!K10</f>
        <v>0</v>
      </c>
      <c r="J12" s="62">
        <f>DatosDelitos!L10</f>
        <v>0</v>
      </c>
      <c r="K12" s="62">
        <f>DatosDelitos!N10</f>
        <v>0</v>
      </c>
      <c r="L12" s="63">
        <f>DatosDelitos!O10</f>
        <v>0</v>
      </c>
    </row>
    <row r="13" spans="2:13" ht="13.2" customHeight="1" x14ac:dyDescent="0.25">
      <c r="B13" s="207" t="s">
        <v>338</v>
      </c>
      <c r="C13" s="207"/>
      <c r="D13" s="61">
        <f>DatosDelitos!B20</f>
        <v>20</v>
      </c>
      <c r="E13" s="62">
        <f>DatosDelitos!G20</f>
        <v>1</v>
      </c>
      <c r="F13" s="62">
        <f>DatosDelitos!H20</f>
        <v>0</v>
      </c>
      <c r="G13" s="62">
        <f>DatosDelitos!I20</f>
        <v>0</v>
      </c>
      <c r="H13" s="62">
        <f>DatosDelitos!J20</f>
        <v>0</v>
      </c>
      <c r="I13" s="62">
        <f>DatosDelitos!K20</f>
        <v>0</v>
      </c>
      <c r="J13" s="62">
        <f>DatosDelitos!L20</f>
        <v>0</v>
      </c>
      <c r="K13" s="62">
        <f>DatosDelitos!N20</f>
        <v>0</v>
      </c>
      <c r="L13" s="63">
        <f>DatosDelitos!O20</f>
        <v>2</v>
      </c>
    </row>
    <row r="14" spans="2:13" ht="13.2" customHeight="1" x14ac:dyDescent="0.25">
      <c r="B14" s="207" t="s">
        <v>341</v>
      </c>
      <c r="C14" s="207"/>
      <c r="D14" s="61">
        <f>DatosDelitos!B23</f>
        <v>0</v>
      </c>
      <c r="E14" s="62">
        <f>DatosDelitos!G23</f>
        <v>0</v>
      </c>
      <c r="F14" s="62">
        <f>DatosDelitos!H23</f>
        <v>0</v>
      </c>
      <c r="G14" s="62">
        <f>DatosDelitos!I23</f>
        <v>0</v>
      </c>
      <c r="H14" s="62">
        <f>DatosDelitos!J23</f>
        <v>0</v>
      </c>
      <c r="I14" s="62">
        <f>DatosDelitos!K23</f>
        <v>0</v>
      </c>
      <c r="J14" s="62">
        <f>DatosDelitos!L23</f>
        <v>0</v>
      </c>
      <c r="K14" s="62">
        <f>DatosDelitos!N23</f>
        <v>0</v>
      </c>
      <c r="L14" s="63">
        <f>DatosDelitos!O23</f>
        <v>0</v>
      </c>
    </row>
    <row r="15" spans="2:13" ht="13.2" customHeight="1" x14ac:dyDescent="0.25">
      <c r="B15" s="207" t="s">
        <v>923</v>
      </c>
      <c r="C15" s="207"/>
      <c r="D15" s="61">
        <f>DatosDelitos!B17+DatosDelitos!B44</f>
        <v>1691</v>
      </c>
      <c r="E15" s="62">
        <f>DatosDelitos!G17+DatosDelitos!G44</f>
        <v>248</v>
      </c>
      <c r="F15" s="62">
        <f>DatosDelitos!H16+DatosDelitos!H44</f>
        <v>78</v>
      </c>
      <c r="G15" s="62">
        <f>DatosDelitos!I17+DatosDelitos!I44</f>
        <v>2</v>
      </c>
      <c r="H15" s="62">
        <f>DatosDelitos!J17+DatosDelitos!J44</f>
        <v>0</v>
      </c>
      <c r="I15" s="62">
        <f>DatosDelitos!K17+DatosDelitos!K44</f>
        <v>0</v>
      </c>
      <c r="J15" s="62">
        <f>DatosDelitos!L17+DatosDelitos!L44</f>
        <v>0</v>
      </c>
      <c r="K15" s="62">
        <f>DatosDelitos!N17+DatosDelitos!N44</f>
        <v>6</v>
      </c>
      <c r="L15" s="63">
        <f>DatosDelitos!O17+DatosDelitos!O44</f>
        <v>403</v>
      </c>
    </row>
    <row r="16" spans="2:13" ht="13.2" customHeight="1" x14ac:dyDescent="0.25">
      <c r="B16" s="207" t="s">
        <v>924</v>
      </c>
      <c r="C16" s="207"/>
      <c r="D16" s="61">
        <f>DatosDelitos!B30</f>
        <v>1080</v>
      </c>
      <c r="E16" s="62">
        <f>DatosDelitos!G30</f>
        <v>87</v>
      </c>
      <c r="F16" s="62">
        <f>DatosDelitos!H30</f>
        <v>84</v>
      </c>
      <c r="G16" s="62">
        <f>DatosDelitos!I30</f>
        <v>0</v>
      </c>
      <c r="H16" s="62">
        <f>DatosDelitos!J30</f>
        <v>1</v>
      </c>
      <c r="I16" s="62">
        <f>DatosDelitos!K30</f>
        <v>0</v>
      </c>
      <c r="J16" s="62">
        <f>DatosDelitos!L30</f>
        <v>0</v>
      </c>
      <c r="K16" s="62">
        <f>DatosDelitos!N30</f>
        <v>1</v>
      </c>
      <c r="L16" s="63">
        <f>DatosDelitos!O30</f>
        <v>256</v>
      </c>
    </row>
    <row r="17" spans="2:12" ht="13.2" customHeight="1" x14ac:dyDescent="0.25">
      <c r="B17" s="209" t="s">
        <v>925</v>
      </c>
      <c r="C17" s="209"/>
      <c r="D17" s="61">
        <f>DatosDelitos!B42-DatosDelitos!B44</f>
        <v>20</v>
      </c>
      <c r="E17" s="62">
        <f>DatosDelitos!G42-DatosDelitos!G44</f>
        <v>1</v>
      </c>
      <c r="F17" s="62">
        <f>DatosDelitos!H42-DatosDelitos!H44</f>
        <v>2</v>
      </c>
      <c r="G17" s="62">
        <f>DatosDelitos!I42-DatosDelitos!I44</f>
        <v>0</v>
      </c>
      <c r="H17" s="62">
        <f>DatosDelitos!J42-DatosDelitos!J44</f>
        <v>0</v>
      </c>
      <c r="I17" s="62">
        <f>DatosDelitos!K42-DatosDelitos!K44</f>
        <v>1</v>
      </c>
      <c r="J17" s="62">
        <f>DatosDelitos!L42-DatosDelitos!L44</f>
        <v>0</v>
      </c>
      <c r="K17" s="62">
        <f>DatosDelitos!N42-DatosDelitos!N44</f>
        <v>0</v>
      </c>
      <c r="L17" s="63">
        <f>DatosDelitos!O42-DatosDelitos!O44</f>
        <v>0</v>
      </c>
    </row>
    <row r="18" spans="2:12" ht="13.2" customHeight="1" x14ac:dyDescent="0.25">
      <c r="B18" s="207" t="s">
        <v>926</v>
      </c>
      <c r="C18" s="207"/>
      <c r="D18" s="61">
        <f>DatosDelitos!B50</f>
        <v>264</v>
      </c>
      <c r="E18" s="62">
        <f>DatosDelitos!G50</f>
        <v>53</v>
      </c>
      <c r="F18" s="62">
        <f>DatosDelitos!H50</f>
        <v>31</v>
      </c>
      <c r="G18" s="62">
        <f>DatosDelitos!I50</f>
        <v>20</v>
      </c>
      <c r="H18" s="62">
        <f>DatosDelitos!J50</f>
        <v>11</v>
      </c>
      <c r="I18" s="62">
        <f>DatosDelitos!K50</f>
        <v>0</v>
      </c>
      <c r="J18" s="62">
        <f>DatosDelitos!L50</f>
        <v>0</v>
      </c>
      <c r="K18" s="62">
        <f>DatosDelitos!N50</f>
        <v>2</v>
      </c>
      <c r="L18" s="63">
        <f>DatosDelitos!O50</f>
        <v>51</v>
      </c>
    </row>
    <row r="19" spans="2:12" ht="13.2" customHeight="1" x14ac:dyDescent="0.25">
      <c r="B19" s="207" t="s">
        <v>927</v>
      </c>
      <c r="C19" s="207"/>
      <c r="D19" s="61">
        <f>DatosDelitos!B72</f>
        <v>8</v>
      </c>
      <c r="E19" s="62">
        <f>DatosDelitos!G72</f>
        <v>2</v>
      </c>
      <c r="F19" s="62">
        <f>DatosDelitos!H72</f>
        <v>2</v>
      </c>
      <c r="G19" s="62">
        <f>DatosDelitos!I72</f>
        <v>0</v>
      </c>
      <c r="H19" s="62">
        <f>DatosDelitos!J72</f>
        <v>0</v>
      </c>
      <c r="I19" s="62">
        <f>DatosDelitos!K72</f>
        <v>0</v>
      </c>
      <c r="J19" s="62">
        <f>DatosDelitos!L72</f>
        <v>0</v>
      </c>
      <c r="K19" s="62">
        <f>DatosDelitos!N72</f>
        <v>0</v>
      </c>
      <c r="L19" s="63">
        <f>DatosDelitos!O72</f>
        <v>2</v>
      </c>
    </row>
    <row r="20" spans="2:12" ht="27" customHeight="1" x14ac:dyDescent="0.25">
      <c r="B20" s="207" t="s">
        <v>928</v>
      </c>
      <c r="C20" s="207"/>
      <c r="D20" s="61">
        <f>DatosDelitos!B74</f>
        <v>37</v>
      </c>
      <c r="E20" s="62">
        <f>DatosDelitos!G74</f>
        <v>9</v>
      </c>
      <c r="F20" s="62">
        <f>DatosDelitos!H74</f>
        <v>2</v>
      </c>
      <c r="G20" s="62">
        <f>DatosDelitos!I74</f>
        <v>0</v>
      </c>
      <c r="H20" s="62">
        <f>DatosDelitos!J74</f>
        <v>0</v>
      </c>
      <c r="I20" s="62">
        <f>DatosDelitos!K74</f>
        <v>0</v>
      </c>
      <c r="J20" s="62">
        <f>DatosDelitos!L74</f>
        <v>0</v>
      </c>
      <c r="K20" s="62">
        <f>DatosDelitos!N74</f>
        <v>0</v>
      </c>
      <c r="L20" s="63">
        <f>DatosDelitos!O74</f>
        <v>4</v>
      </c>
    </row>
    <row r="21" spans="2:12" ht="13.2" customHeight="1" x14ac:dyDescent="0.25">
      <c r="B21" s="209" t="s">
        <v>929</v>
      </c>
      <c r="C21" s="209"/>
      <c r="D21" s="61">
        <f>DatosDelitos!B81</f>
        <v>179</v>
      </c>
      <c r="E21" s="62">
        <f>DatosDelitos!G81</f>
        <v>12</v>
      </c>
      <c r="F21" s="62">
        <f>DatosDelitos!H81</f>
        <v>6</v>
      </c>
      <c r="G21" s="62">
        <f>DatosDelitos!I81</f>
        <v>0</v>
      </c>
      <c r="H21" s="62">
        <f>DatosDelitos!J81</f>
        <v>0</v>
      </c>
      <c r="I21" s="62">
        <f>DatosDelitos!K81</f>
        <v>0</v>
      </c>
      <c r="J21" s="62">
        <f>DatosDelitos!L81</f>
        <v>0</v>
      </c>
      <c r="K21" s="62">
        <f>DatosDelitos!N81</f>
        <v>0</v>
      </c>
      <c r="L21" s="63">
        <f>DatosDelitos!O81</f>
        <v>18</v>
      </c>
    </row>
    <row r="22" spans="2:12" ht="13.2" customHeight="1" x14ac:dyDescent="0.25">
      <c r="B22" s="207" t="s">
        <v>930</v>
      </c>
      <c r="C22" s="207"/>
      <c r="D22" s="61">
        <f>DatosDelitos!B84</f>
        <v>736</v>
      </c>
      <c r="E22" s="62">
        <f>DatosDelitos!G84</f>
        <v>448</v>
      </c>
      <c r="F22" s="62">
        <f>DatosDelitos!H84</f>
        <v>273</v>
      </c>
      <c r="G22" s="62">
        <f>DatosDelitos!I84</f>
        <v>0</v>
      </c>
      <c r="H22" s="62">
        <f>DatosDelitos!J84</f>
        <v>0</v>
      </c>
      <c r="I22" s="62">
        <f>DatosDelitos!K84</f>
        <v>0</v>
      </c>
      <c r="J22" s="62">
        <f>DatosDelitos!L84</f>
        <v>0</v>
      </c>
      <c r="K22" s="62">
        <f>DatosDelitos!N84</f>
        <v>0</v>
      </c>
      <c r="L22" s="63">
        <f>DatosDelitos!O84</f>
        <v>198</v>
      </c>
    </row>
    <row r="23" spans="2:12" ht="13.2" customHeight="1" x14ac:dyDescent="0.25">
      <c r="B23" s="207" t="s">
        <v>659</v>
      </c>
      <c r="C23" s="207"/>
      <c r="D23" s="61">
        <f>DatosDelitos!B96</f>
        <v>7136</v>
      </c>
      <c r="E23" s="62">
        <f>DatosDelitos!G96</f>
        <v>1367</v>
      </c>
      <c r="F23" s="62">
        <f>DatosDelitos!H96</f>
        <v>936</v>
      </c>
      <c r="G23" s="62">
        <f>DatosDelitos!I96</f>
        <v>1</v>
      </c>
      <c r="H23" s="62">
        <f>DatosDelitos!J96</f>
        <v>1</v>
      </c>
      <c r="I23" s="62">
        <f>DatosDelitos!K96</f>
        <v>0</v>
      </c>
      <c r="J23" s="62">
        <f>DatosDelitos!L96</f>
        <v>0</v>
      </c>
      <c r="K23" s="62">
        <f>DatosDelitos!N96</f>
        <v>78</v>
      </c>
      <c r="L23" s="63">
        <f>DatosDelitos!O96</f>
        <v>1092</v>
      </c>
    </row>
    <row r="24" spans="2:12" ht="27" customHeight="1" x14ac:dyDescent="0.25">
      <c r="B24" s="207" t="s">
        <v>931</v>
      </c>
      <c r="C24" s="207"/>
      <c r="D24" s="61">
        <f>DatosDelitos!B130</f>
        <v>7</v>
      </c>
      <c r="E24" s="62">
        <f>DatosDelitos!G130</f>
        <v>5</v>
      </c>
      <c r="F24" s="62">
        <f>DatosDelitos!H130</f>
        <v>4</v>
      </c>
      <c r="G24" s="62">
        <f>DatosDelitos!I130</f>
        <v>0</v>
      </c>
      <c r="H24" s="62">
        <f>DatosDelitos!J130</f>
        <v>0</v>
      </c>
      <c r="I24" s="62">
        <f>DatosDelitos!K130</f>
        <v>0</v>
      </c>
      <c r="J24" s="62">
        <f>DatosDelitos!L130</f>
        <v>0</v>
      </c>
      <c r="K24" s="62">
        <f>DatosDelitos!N130</f>
        <v>0</v>
      </c>
      <c r="L24" s="63">
        <f>DatosDelitos!O130</f>
        <v>7</v>
      </c>
    </row>
    <row r="25" spans="2:12" ht="13.2" customHeight="1" x14ac:dyDescent="0.25">
      <c r="B25" s="207" t="s">
        <v>932</v>
      </c>
      <c r="C25" s="207"/>
      <c r="D25" s="61">
        <f>DatosDelitos!B136</f>
        <v>82</v>
      </c>
      <c r="E25" s="62">
        <f>DatosDelitos!G136</f>
        <v>10</v>
      </c>
      <c r="F25" s="62">
        <f>DatosDelitos!H136</f>
        <v>5</v>
      </c>
      <c r="G25" s="62">
        <f>DatosDelitos!I136</f>
        <v>0</v>
      </c>
      <c r="H25" s="62">
        <f>DatosDelitos!J136</f>
        <v>0</v>
      </c>
      <c r="I25" s="62">
        <f>DatosDelitos!K136</f>
        <v>0</v>
      </c>
      <c r="J25" s="62">
        <f>DatosDelitos!L136</f>
        <v>0</v>
      </c>
      <c r="K25" s="62">
        <f>DatosDelitos!N136</f>
        <v>0</v>
      </c>
      <c r="L25" s="63">
        <f>DatosDelitos!O136</f>
        <v>5</v>
      </c>
    </row>
    <row r="26" spans="2:12" ht="13.2" customHeight="1" x14ac:dyDescent="0.25">
      <c r="B26" s="209" t="s">
        <v>933</v>
      </c>
      <c r="C26" s="209"/>
      <c r="D26" s="61">
        <f>DatosDelitos!B143</f>
        <v>47</v>
      </c>
      <c r="E26" s="62">
        <f>DatosDelitos!G143</f>
        <v>0</v>
      </c>
      <c r="F26" s="62">
        <f>DatosDelitos!H143</f>
        <v>0</v>
      </c>
      <c r="G26" s="62">
        <f>DatosDelitos!I143</f>
        <v>0</v>
      </c>
      <c r="H26" s="62">
        <f>DatosDelitos!J143</f>
        <v>0</v>
      </c>
      <c r="I26" s="62">
        <f>DatosDelitos!K143</f>
        <v>0</v>
      </c>
      <c r="J26" s="62">
        <f>DatosDelitos!L143</f>
        <v>0</v>
      </c>
      <c r="K26" s="62">
        <f>DatosDelitos!N143</f>
        <v>0</v>
      </c>
      <c r="L26" s="63">
        <f>DatosDelitos!O143</f>
        <v>1</v>
      </c>
    </row>
    <row r="27" spans="2:12" ht="38.25" customHeight="1" x14ac:dyDescent="0.25">
      <c r="B27" s="207" t="s">
        <v>934</v>
      </c>
      <c r="C27" s="207"/>
      <c r="D27" s="61">
        <f>DatosDelitos!B146</f>
        <v>64</v>
      </c>
      <c r="E27" s="62">
        <f>DatosDelitos!G146</f>
        <v>34</v>
      </c>
      <c r="F27" s="62">
        <f>DatosDelitos!H146</f>
        <v>18</v>
      </c>
      <c r="G27" s="62">
        <f>DatosDelitos!I146</f>
        <v>0</v>
      </c>
      <c r="H27" s="62">
        <f>DatosDelitos!J146</f>
        <v>1</v>
      </c>
      <c r="I27" s="62">
        <f>DatosDelitos!K146</f>
        <v>0</v>
      </c>
      <c r="J27" s="62">
        <f>DatosDelitos!L146</f>
        <v>0</v>
      </c>
      <c r="K27" s="62">
        <f>DatosDelitos!N146</f>
        <v>0</v>
      </c>
      <c r="L27" s="63">
        <f>DatosDelitos!O146</f>
        <v>31</v>
      </c>
    </row>
    <row r="28" spans="2:12" ht="13.2" customHeight="1" x14ac:dyDescent="0.25">
      <c r="B28" s="207" t="s">
        <v>935</v>
      </c>
      <c r="C28" s="207"/>
      <c r="D28" s="61">
        <f>DatosDelitos!B155+SUM(DatosDelitos!B166:B171)</f>
        <v>119</v>
      </c>
      <c r="E28" s="62">
        <f>DatosDelitos!G155+SUM(DatosDelitos!G166:G171)</f>
        <v>45</v>
      </c>
      <c r="F28" s="62">
        <f>DatosDelitos!H155+SUM(DatosDelitos!H166:H171)</f>
        <v>15</v>
      </c>
      <c r="G28" s="62">
        <f>DatosDelitos!I155+SUM(DatosDelitos!I166:I171)</f>
        <v>0</v>
      </c>
      <c r="H28" s="62">
        <f>DatosDelitos!J155+SUM(DatosDelitos!J166:J171)</f>
        <v>1</v>
      </c>
      <c r="I28" s="62">
        <f>DatosDelitos!K155+SUM(DatosDelitos!K166:K171)</f>
        <v>0</v>
      </c>
      <c r="J28" s="62">
        <f>DatosDelitos!L155+SUM(DatosDelitos!L166:L171)</f>
        <v>0</v>
      </c>
      <c r="K28" s="62">
        <f>DatosDelitos!N155+SUM(DatosDelitos!N166:N171)</f>
        <v>2</v>
      </c>
      <c r="L28" s="62">
        <f>DatosDelitos!O155+SUM(DatosDelitos!O166:P171)</f>
        <v>12</v>
      </c>
    </row>
    <row r="29" spans="2:12" ht="13.2" customHeight="1" x14ac:dyDescent="0.25">
      <c r="B29" s="207" t="s">
        <v>936</v>
      </c>
      <c r="C29" s="207"/>
      <c r="D29" s="61">
        <f>SUM(DatosDelitos!B172:B176)</f>
        <v>497</v>
      </c>
      <c r="E29" s="62">
        <f>SUM(DatosDelitos!G172:G176)</f>
        <v>315</v>
      </c>
      <c r="F29" s="62">
        <f>SUM(DatosDelitos!H172:H176)</f>
        <v>302</v>
      </c>
      <c r="G29" s="62">
        <f>SUM(DatosDelitos!I172:I176)</f>
        <v>1</v>
      </c>
      <c r="H29" s="62">
        <f>SUM(DatosDelitos!J172:J176)</f>
        <v>0</v>
      </c>
      <c r="I29" s="62">
        <f>SUM(DatosDelitos!K172:K176)</f>
        <v>0</v>
      </c>
      <c r="J29" s="62">
        <f>SUM(DatosDelitos!L172:L176)</f>
        <v>0</v>
      </c>
      <c r="K29" s="62">
        <f>SUM(DatosDelitos!N172:N176)</f>
        <v>32</v>
      </c>
      <c r="L29" s="62">
        <f>SUM(DatosDelitos!O172:O176)</f>
        <v>300</v>
      </c>
    </row>
    <row r="30" spans="2:12" ht="13.2" customHeight="1" x14ac:dyDescent="0.25">
      <c r="B30" s="207" t="s">
        <v>937</v>
      </c>
      <c r="C30" s="207"/>
      <c r="D30" s="61">
        <f>DatosDelitos!B177</f>
        <v>313</v>
      </c>
      <c r="E30" s="62">
        <f>DatosDelitos!G177</f>
        <v>231</v>
      </c>
      <c r="F30" s="62">
        <f>DatosDelitos!H177</f>
        <v>228</v>
      </c>
      <c r="G30" s="62">
        <f>DatosDelitos!I177</f>
        <v>0</v>
      </c>
      <c r="H30" s="62">
        <f>DatosDelitos!J177</f>
        <v>0</v>
      </c>
      <c r="I30" s="62">
        <f>DatosDelitos!K177</f>
        <v>0</v>
      </c>
      <c r="J30" s="62">
        <f>DatosDelitos!L177</f>
        <v>0</v>
      </c>
      <c r="K30" s="62">
        <f>DatosDelitos!N177</f>
        <v>0</v>
      </c>
      <c r="L30" s="62">
        <f>DatosDelitos!O177</f>
        <v>1541</v>
      </c>
    </row>
    <row r="31" spans="2:12" ht="13.2" customHeight="1" x14ac:dyDescent="0.25">
      <c r="B31" s="207" t="s">
        <v>938</v>
      </c>
      <c r="C31" s="207"/>
      <c r="D31" s="61">
        <f>DatosDelitos!B185</f>
        <v>172</v>
      </c>
      <c r="E31" s="62">
        <f>DatosDelitos!G185</f>
        <v>52</v>
      </c>
      <c r="F31" s="62">
        <f>DatosDelitos!H185</f>
        <v>70</v>
      </c>
      <c r="G31" s="62">
        <f>DatosDelitos!I185</f>
        <v>0</v>
      </c>
      <c r="H31" s="62">
        <f>DatosDelitos!J185</f>
        <v>0</v>
      </c>
      <c r="I31" s="62">
        <f>DatosDelitos!K185</f>
        <v>0</v>
      </c>
      <c r="J31" s="62">
        <f>DatosDelitos!L185</f>
        <v>0</v>
      </c>
      <c r="K31" s="62">
        <f>DatosDelitos!N185</f>
        <v>0</v>
      </c>
      <c r="L31" s="62">
        <f>DatosDelitos!O185</f>
        <v>87</v>
      </c>
    </row>
    <row r="32" spans="2:12" ht="13.2" customHeight="1" x14ac:dyDescent="0.25">
      <c r="B32" s="207" t="s">
        <v>939</v>
      </c>
      <c r="C32" s="207"/>
      <c r="D32" s="61">
        <f>DatosDelitos!B200</f>
        <v>103</v>
      </c>
      <c r="E32" s="62">
        <f>DatosDelitos!G200</f>
        <v>39</v>
      </c>
      <c r="F32" s="62">
        <f>DatosDelitos!H200</f>
        <v>24</v>
      </c>
      <c r="G32" s="62">
        <f>DatosDelitos!I200</f>
        <v>0</v>
      </c>
      <c r="H32" s="62">
        <f>DatosDelitos!J200</f>
        <v>0</v>
      </c>
      <c r="I32" s="62">
        <f>DatosDelitos!K200</f>
        <v>3</v>
      </c>
      <c r="J32" s="62">
        <f>DatosDelitos!L200</f>
        <v>1</v>
      </c>
      <c r="K32" s="62">
        <f>DatosDelitos!N200</f>
        <v>0</v>
      </c>
      <c r="L32" s="62">
        <f>DatosDelitos!O200</f>
        <v>31</v>
      </c>
    </row>
    <row r="33" spans="2:13" ht="13.2" customHeight="1" x14ac:dyDescent="0.25">
      <c r="B33" s="207" t="s">
        <v>940</v>
      </c>
      <c r="C33" s="207"/>
      <c r="D33" s="61">
        <f>DatosDelitos!B220</f>
        <v>838</v>
      </c>
      <c r="E33" s="62">
        <f>DatosDelitos!G220</f>
        <v>287</v>
      </c>
      <c r="F33" s="62">
        <f>DatosDelitos!H220</f>
        <v>240</v>
      </c>
      <c r="G33" s="62">
        <f>DatosDelitos!I220</f>
        <v>0</v>
      </c>
      <c r="H33" s="62">
        <f>DatosDelitos!J220</f>
        <v>0</v>
      </c>
      <c r="I33" s="62">
        <f>DatosDelitos!K220</f>
        <v>0</v>
      </c>
      <c r="J33" s="62">
        <f>DatosDelitos!L220</f>
        <v>0</v>
      </c>
      <c r="K33" s="62">
        <f>DatosDelitos!N220</f>
        <v>3</v>
      </c>
      <c r="L33" s="62">
        <f>DatosDelitos!O220</f>
        <v>467</v>
      </c>
    </row>
    <row r="34" spans="2:13" ht="13.2" customHeight="1" x14ac:dyDescent="0.25">
      <c r="B34" s="207" t="s">
        <v>941</v>
      </c>
      <c r="C34" s="207"/>
      <c r="D34" s="61">
        <f>DatosDelitos!B241</f>
        <v>4</v>
      </c>
      <c r="E34" s="62">
        <f>DatosDelitos!G241</f>
        <v>2</v>
      </c>
      <c r="F34" s="62">
        <f>DatosDelitos!H241</f>
        <v>0</v>
      </c>
      <c r="G34" s="62">
        <f>DatosDelitos!I241</f>
        <v>0</v>
      </c>
      <c r="H34" s="62">
        <f>DatosDelitos!J241</f>
        <v>0</v>
      </c>
      <c r="I34" s="62">
        <f>DatosDelitos!K241</f>
        <v>0</v>
      </c>
      <c r="J34" s="62">
        <f>DatosDelitos!L241</f>
        <v>0</v>
      </c>
      <c r="K34" s="62">
        <f>DatosDelitos!N241</f>
        <v>0</v>
      </c>
      <c r="L34" s="62">
        <f>DatosDelitos!O241</f>
        <v>0</v>
      </c>
    </row>
    <row r="35" spans="2:13" ht="13.2" customHeight="1" x14ac:dyDescent="0.25">
      <c r="B35" s="207" t="s">
        <v>942</v>
      </c>
      <c r="C35" s="207"/>
      <c r="D35" s="61">
        <f>DatosDelitos!B268</f>
        <v>139</v>
      </c>
      <c r="E35" s="62">
        <f>DatosDelitos!G268</f>
        <v>101</v>
      </c>
      <c r="F35" s="62">
        <f>DatosDelitos!H268</f>
        <v>101</v>
      </c>
      <c r="G35" s="62">
        <f>DatosDelitos!I268</f>
        <v>2</v>
      </c>
      <c r="H35" s="62">
        <f>DatosDelitos!J268</f>
        <v>3</v>
      </c>
      <c r="I35" s="62">
        <f>DatosDelitos!K268</f>
        <v>0</v>
      </c>
      <c r="J35" s="62">
        <f>DatosDelitos!L268</f>
        <v>0</v>
      </c>
      <c r="K35" s="62">
        <f>DatosDelitos!N268</f>
        <v>4</v>
      </c>
      <c r="L35" s="62">
        <f>DatosDelitos!O268</f>
        <v>232</v>
      </c>
    </row>
    <row r="36" spans="2:13" ht="38.25" customHeight="1" x14ac:dyDescent="0.25">
      <c r="B36" s="207" t="s">
        <v>943</v>
      </c>
      <c r="C36" s="207"/>
      <c r="D36" s="61">
        <f>DatosDelitos!B298</f>
        <v>0</v>
      </c>
      <c r="E36" s="62">
        <f>DatosDelitos!G298</f>
        <v>0</v>
      </c>
      <c r="F36" s="62">
        <f>DatosDelitos!H298</f>
        <v>0</v>
      </c>
      <c r="G36" s="62">
        <f>DatosDelitos!I298</f>
        <v>0</v>
      </c>
      <c r="H36" s="62">
        <f>DatosDelitos!J298</f>
        <v>0</v>
      </c>
      <c r="I36" s="62">
        <f>DatosDelitos!K298</f>
        <v>0</v>
      </c>
      <c r="J36" s="62">
        <f>DatosDelitos!L298</f>
        <v>0</v>
      </c>
      <c r="K36" s="62">
        <f>DatosDelitos!N298</f>
        <v>0</v>
      </c>
      <c r="L36" s="62">
        <f>DatosDelitos!O298</f>
        <v>0</v>
      </c>
    </row>
    <row r="37" spans="2:13" ht="13.2" customHeight="1" x14ac:dyDescent="0.25">
      <c r="B37" s="207" t="s">
        <v>944</v>
      </c>
      <c r="C37" s="207"/>
      <c r="D37" s="61">
        <f>DatosDelitos!B302</f>
        <v>0</v>
      </c>
      <c r="E37" s="62">
        <f>DatosDelitos!G302</f>
        <v>0</v>
      </c>
      <c r="F37" s="62">
        <f>DatosDelitos!H302</f>
        <v>0</v>
      </c>
      <c r="G37" s="62">
        <f>DatosDelitos!I302</f>
        <v>0</v>
      </c>
      <c r="H37" s="62">
        <f>DatosDelitos!J302</f>
        <v>0</v>
      </c>
      <c r="I37" s="62">
        <f>DatosDelitos!K302</f>
        <v>0</v>
      </c>
      <c r="J37" s="62">
        <f>DatosDelitos!L302</f>
        <v>0</v>
      </c>
      <c r="K37" s="62">
        <f>DatosDelitos!N302</f>
        <v>0</v>
      </c>
      <c r="L37" s="62">
        <f>DatosDelitos!O302</f>
        <v>0</v>
      </c>
    </row>
    <row r="38" spans="2:13" ht="13.2" customHeight="1" x14ac:dyDescent="0.25">
      <c r="B38" s="207" t="s">
        <v>945</v>
      </c>
      <c r="C38" s="207"/>
      <c r="D38" s="61">
        <f>DatosDelitos!B309+DatosDelitos!B315+DatosDelitos!B317</f>
        <v>7</v>
      </c>
      <c r="E38" s="62">
        <f>DatosDelitos!G309+DatosDelitos!G315+DatosDelitos!G317</f>
        <v>3</v>
      </c>
      <c r="F38" s="62">
        <f>DatosDelitos!H309+DatosDelitos!H315+DatosDelitos!H317</f>
        <v>1</v>
      </c>
      <c r="G38" s="62">
        <f>DatosDelitos!I309+DatosDelitos!I315+DatosDelitos!I317</f>
        <v>0</v>
      </c>
      <c r="H38" s="62">
        <f>DatosDelitos!J309+DatosDelitos!J315+DatosDelitos!J317</f>
        <v>0</v>
      </c>
      <c r="I38" s="62">
        <f>DatosDelitos!K309+DatosDelitos!K315+DatosDelitos!K317</f>
        <v>0</v>
      </c>
      <c r="J38" s="62">
        <f>DatosDelitos!L309+DatosDelitos!L315+DatosDelitos!L317</f>
        <v>0</v>
      </c>
      <c r="K38" s="62">
        <f>DatosDelitos!N309+DatosDelitos!N315+DatosDelitos!N317</f>
        <v>0</v>
      </c>
      <c r="L38" s="62">
        <f>DatosDelitos!O309+DatosDelitos!O315+DatosDelitos!O317</f>
        <v>1</v>
      </c>
    </row>
    <row r="39" spans="2:13" ht="13.2" customHeight="1" x14ac:dyDescent="0.25">
      <c r="B39" s="207" t="s">
        <v>946</v>
      </c>
      <c r="C39" s="207"/>
      <c r="D39" s="61">
        <f>DatosDelitos!B320</f>
        <v>8289</v>
      </c>
      <c r="E39" s="62">
        <f>DatosDelitos!G320</f>
        <v>0</v>
      </c>
      <c r="F39" s="62">
        <f>DatosDelitos!H320</f>
        <v>0</v>
      </c>
      <c r="G39" s="62">
        <f>DatosDelitos!I320</f>
        <v>68</v>
      </c>
      <c r="H39" s="62">
        <f>DatosDelitos!J320</f>
        <v>0</v>
      </c>
      <c r="I39" s="62">
        <f>DatosDelitos!K320</f>
        <v>0</v>
      </c>
      <c r="J39" s="62">
        <f>DatosDelitos!L320</f>
        <v>0</v>
      </c>
      <c r="K39" s="62">
        <f>DatosDelitos!N320</f>
        <v>1</v>
      </c>
      <c r="L39" s="62">
        <f>DatosDelitos!O320</f>
        <v>13</v>
      </c>
    </row>
    <row r="40" spans="2:13" ht="13.2" customHeight="1" x14ac:dyDescent="0.25">
      <c r="B40" s="207" t="s">
        <v>947</v>
      </c>
      <c r="C40" s="207"/>
      <c r="D40" s="61">
        <f>DatosDelitos!B322</f>
        <v>3</v>
      </c>
      <c r="E40" s="61">
        <f>DatosDelitos!G322</f>
        <v>0</v>
      </c>
      <c r="F40" s="61">
        <f>DatosDelitos!H322</f>
        <v>0</v>
      </c>
      <c r="G40" s="61">
        <f>DatosDelitos!I322</f>
        <v>0</v>
      </c>
      <c r="H40" s="61">
        <f>DatosDelitos!J322</f>
        <v>0</v>
      </c>
      <c r="I40" s="61">
        <f>DatosDelitos!K322</f>
        <v>0</v>
      </c>
      <c r="J40" s="61">
        <f>DatosDelitos!L322</f>
        <v>0</v>
      </c>
      <c r="K40" s="61">
        <f>DatosDelitos!N322</f>
        <v>0</v>
      </c>
      <c r="L40" s="61">
        <f>DatosDelitos!O322</f>
        <v>0</v>
      </c>
    </row>
    <row r="41" spans="2:13" ht="13.2" customHeight="1" x14ac:dyDescent="0.25">
      <c r="B41" s="207" t="s">
        <v>642</v>
      </c>
      <c r="C41" s="207"/>
      <c r="D41" s="61">
        <f>DatosDelitos!B324</f>
        <v>0</v>
      </c>
      <c r="E41" s="61">
        <f>DatosDelitos!G324</f>
        <v>0</v>
      </c>
      <c r="F41" s="61">
        <f>DatosDelitos!H324</f>
        <v>0</v>
      </c>
      <c r="G41" s="61">
        <f>DatosDelitos!I324</f>
        <v>0</v>
      </c>
      <c r="H41" s="61">
        <f>DatosDelitos!J324</f>
        <v>0</v>
      </c>
      <c r="I41" s="61">
        <f>DatosDelitos!K324</f>
        <v>0</v>
      </c>
      <c r="J41" s="61">
        <f>DatosDelitos!L324</f>
        <v>0</v>
      </c>
      <c r="K41" s="61">
        <f>DatosDelitos!N324</f>
        <v>0</v>
      </c>
      <c r="L41" s="61">
        <f>DatosDelitos!O324</f>
        <v>0</v>
      </c>
    </row>
    <row r="42" spans="2:13" ht="13.95" customHeight="1" thickBot="1" x14ac:dyDescent="0.3">
      <c r="B42" s="208" t="s">
        <v>643</v>
      </c>
      <c r="C42" s="208"/>
      <c r="D42" s="64">
        <f>SUM(D11:D41)</f>
        <v>43708</v>
      </c>
      <c r="E42" s="64">
        <f t="shared" ref="E42:L42" si="0">SUM(E11:E41)</f>
        <v>3697</v>
      </c>
      <c r="F42" s="64">
        <f t="shared" si="0"/>
        <v>2699</v>
      </c>
      <c r="G42" s="64">
        <f t="shared" si="0"/>
        <v>107</v>
      </c>
      <c r="H42" s="64">
        <f t="shared" si="0"/>
        <v>29</v>
      </c>
      <c r="I42" s="64">
        <f t="shared" si="0"/>
        <v>7</v>
      </c>
      <c r="J42" s="64">
        <f t="shared" si="0"/>
        <v>1</v>
      </c>
      <c r="K42" s="64">
        <f t="shared" si="0"/>
        <v>143</v>
      </c>
      <c r="L42" s="64">
        <f t="shared" si="0"/>
        <v>5222</v>
      </c>
    </row>
    <row r="45" spans="2:13" ht="15.6" x14ac:dyDescent="0.3">
      <c r="B45" s="65" t="s">
        <v>948</v>
      </c>
      <c r="C45" s="66"/>
      <c r="D45" s="66"/>
      <c r="E45" s="66"/>
      <c r="F45" s="66"/>
      <c r="G45" s="66"/>
      <c r="H45" s="66"/>
      <c r="I45" s="66"/>
      <c r="J45" s="66"/>
      <c r="K45" s="66"/>
      <c r="L45" s="66"/>
      <c r="M45" s="66"/>
    </row>
    <row r="47" spans="2:13" ht="40.200000000000003" thickBot="1" x14ac:dyDescent="0.3">
      <c r="D47" s="41" t="s">
        <v>912</v>
      </c>
      <c r="E47" s="43" t="s">
        <v>913</v>
      </c>
    </row>
    <row r="48" spans="2:13" ht="13.2" customHeight="1" x14ac:dyDescent="0.3">
      <c r="B48" s="205" t="s">
        <v>949</v>
      </c>
      <c r="C48" s="205"/>
      <c r="D48" s="67">
        <f>DatosDelitos!E5</f>
        <v>0</v>
      </c>
      <c r="E48" s="67">
        <f>DatosDelitos!F5</f>
        <v>0</v>
      </c>
    </row>
    <row r="49" spans="2:5" ht="13.2" customHeight="1" x14ac:dyDescent="0.3">
      <c r="B49" s="205" t="s">
        <v>950</v>
      </c>
      <c r="C49" s="205"/>
      <c r="D49" s="67">
        <f>DatosDelitos!E13-DatosDelitos!E17</f>
        <v>107</v>
      </c>
      <c r="E49" s="67">
        <f>DatosDelitos!F13-DatosDelitos!F17</f>
        <v>100</v>
      </c>
    </row>
    <row r="50" spans="2:5" ht="13.2" customHeight="1" x14ac:dyDescent="0.3">
      <c r="B50" s="205" t="s">
        <v>285</v>
      </c>
      <c r="C50" s="205"/>
      <c r="D50" s="67">
        <f>DatosDelitos!E10</f>
        <v>0</v>
      </c>
      <c r="E50" s="67">
        <f>DatosDelitos!F10</f>
        <v>0</v>
      </c>
    </row>
    <row r="51" spans="2:5" ht="13.2" customHeight="1" x14ac:dyDescent="0.3">
      <c r="B51" s="205" t="s">
        <v>338</v>
      </c>
      <c r="C51" s="205"/>
      <c r="D51" s="67">
        <f>DatosDelitos!E20</f>
        <v>0</v>
      </c>
      <c r="E51" s="67">
        <f>DatosDelitos!F20</f>
        <v>0</v>
      </c>
    </row>
    <row r="52" spans="2:5" ht="13.2" customHeight="1" x14ac:dyDescent="0.3">
      <c r="B52" s="205" t="s">
        <v>341</v>
      </c>
      <c r="C52" s="205"/>
      <c r="D52" s="67">
        <f>DatosDelitos!E23</f>
        <v>0</v>
      </c>
      <c r="E52" s="67">
        <f>DatosDelitos!F23</f>
        <v>0</v>
      </c>
    </row>
    <row r="53" spans="2:5" ht="13.2" customHeight="1" x14ac:dyDescent="0.3">
      <c r="B53" s="205" t="s">
        <v>923</v>
      </c>
      <c r="C53" s="205"/>
      <c r="D53" s="67">
        <f>DatosDelitos!E17+DatosDelitos!E44</f>
        <v>1130</v>
      </c>
      <c r="E53" s="67">
        <f>DatosDelitos!F17+DatosDelitos!F44</f>
        <v>662</v>
      </c>
    </row>
    <row r="54" spans="2:5" ht="13.2" customHeight="1" x14ac:dyDescent="0.3">
      <c r="B54" s="205" t="s">
        <v>924</v>
      </c>
      <c r="C54" s="205"/>
      <c r="D54" s="67">
        <f>DatosDelitos!E30</f>
        <v>151</v>
      </c>
      <c r="E54" s="67">
        <f>DatosDelitos!F30</f>
        <v>141</v>
      </c>
    </row>
    <row r="55" spans="2:5" ht="13.2" customHeight="1" x14ac:dyDescent="0.3">
      <c r="B55" s="205" t="s">
        <v>925</v>
      </c>
      <c r="C55" s="205"/>
      <c r="D55" s="67">
        <f>DatosDelitos!E42-DatosDelitos!E44</f>
        <v>0</v>
      </c>
      <c r="E55" s="67">
        <f>DatosDelitos!F42-DatosDelitos!F44</f>
        <v>0</v>
      </c>
    </row>
    <row r="56" spans="2:5" ht="13.2" customHeight="1" x14ac:dyDescent="0.3">
      <c r="B56" s="205" t="s">
        <v>926</v>
      </c>
      <c r="C56" s="205"/>
      <c r="D56" s="67">
        <f>DatosDelitos!E50</f>
        <v>23</v>
      </c>
      <c r="E56" s="67">
        <f>DatosDelitos!F50</f>
        <v>8</v>
      </c>
    </row>
    <row r="57" spans="2:5" ht="13.2" customHeight="1" x14ac:dyDescent="0.3">
      <c r="B57" s="205" t="s">
        <v>927</v>
      </c>
      <c r="C57" s="205"/>
      <c r="D57" s="67">
        <f>DatosDelitos!E72</f>
        <v>0</v>
      </c>
      <c r="E57" s="67">
        <f>DatosDelitos!F72</f>
        <v>0</v>
      </c>
    </row>
    <row r="58" spans="2:5" ht="27" customHeight="1" x14ac:dyDescent="0.3">
      <c r="B58" s="205" t="s">
        <v>951</v>
      </c>
      <c r="C58" s="205"/>
      <c r="D58" s="67">
        <f>DatosDelitos!E74</f>
        <v>1</v>
      </c>
      <c r="E58" s="67">
        <f>DatosDelitos!F74</f>
        <v>0</v>
      </c>
    </row>
    <row r="59" spans="2:5" ht="13.2" customHeight="1" x14ac:dyDescent="0.3">
      <c r="B59" s="205" t="s">
        <v>929</v>
      </c>
      <c r="C59" s="205"/>
      <c r="D59" s="67">
        <f>DatosDelitos!E81</f>
        <v>38</v>
      </c>
      <c r="E59" s="67">
        <f>DatosDelitos!F81</f>
        <v>31</v>
      </c>
    </row>
    <row r="60" spans="2:5" ht="13.2" customHeight="1" x14ac:dyDescent="0.3">
      <c r="B60" s="205" t="s">
        <v>930</v>
      </c>
      <c r="C60" s="205"/>
      <c r="D60" s="67">
        <f>DatosDelitos!E84</f>
        <v>8</v>
      </c>
      <c r="E60" s="67">
        <f>DatosDelitos!F84</f>
        <v>2</v>
      </c>
    </row>
    <row r="61" spans="2:5" ht="13.2" customHeight="1" x14ac:dyDescent="0.3">
      <c r="B61" s="205" t="s">
        <v>659</v>
      </c>
      <c r="C61" s="205"/>
      <c r="D61" s="67">
        <f>DatosDelitos!E96</f>
        <v>276</v>
      </c>
      <c r="E61" s="67">
        <f>DatosDelitos!F96</f>
        <v>219</v>
      </c>
    </row>
    <row r="62" spans="2:5" ht="27" customHeight="1" x14ac:dyDescent="0.3">
      <c r="B62" s="205" t="s">
        <v>952</v>
      </c>
      <c r="C62" s="205"/>
      <c r="D62" s="67">
        <f>DatosDelitos!E130</f>
        <v>0</v>
      </c>
      <c r="E62" s="67">
        <f>DatosDelitos!F130</f>
        <v>0</v>
      </c>
    </row>
    <row r="63" spans="2:5" ht="13.2" customHeight="1" x14ac:dyDescent="0.3">
      <c r="B63" s="205" t="s">
        <v>932</v>
      </c>
      <c r="C63" s="205"/>
      <c r="D63" s="67">
        <f>DatosDelitos!E136</f>
        <v>1</v>
      </c>
      <c r="E63" s="67">
        <f>DatosDelitos!F136</f>
        <v>0</v>
      </c>
    </row>
    <row r="64" spans="2:5" ht="13.2" customHeight="1" x14ac:dyDescent="0.3">
      <c r="B64" s="205" t="s">
        <v>933</v>
      </c>
      <c r="C64" s="205"/>
      <c r="D64" s="67">
        <f>DatosDelitos!E143</f>
        <v>0</v>
      </c>
      <c r="E64" s="67">
        <f>DatosDelitos!F143</f>
        <v>0</v>
      </c>
    </row>
    <row r="65" spans="2:5" ht="40.5" customHeight="1" x14ac:dyDescent="0.3">
      <c r="B65" s="205" t="s">
        <v>934</v>
      </c>
      <c r="C65" s="205"/>
      <c r="D65" s="67">
        <f>DatosDelitos!E146</f>
        <v>1</v>
      </c>
      <c r="E65" s="67">
        <f>DatosDelitos!F146</f>
        <v>1</v>
      </c>
    </row>
    <row r="66" spans="2:5" ht="13.2" customHeight="1" x14ac:dyDescent="0.3">
      <c r="B66" s="205" t="s">
        <v>935</v>
      </c>
      <c r="C66" s="205"/>
      <c r="D66" s="68">
        <f>DatosDelitos!E155+SUM(DatosDelitos!E166:F171)</f>
        <v>0</v>
      </c>
      <c r="E66" s="68">
        <f>DatosDelitos!F155+SUM(DatosDelitos!F166:G171)</f>
        <v>13</v>
      </c>
    </row>
    <row r="67" spans="2:5" ht="13.2" customHeight="1" x14ac:dyDescent="0.3">
      <c r="B67" s="205" t="s">
        <v>936</v>
      </c>
      <c r="C67" s="205"/>
      <c r="D67" s="67">
        <f>SUM(DatosDelitos!E172:F176)</f>
        <v>50</v>
      </c>
      <c r="E67" s="67">
        <f>SUM(DatosDelitos!F172:G176)</f>
        <v>338</v>
      </c>
    </row>
    <row r="68" spans="2:5" ht="13.2" customHeight="1" x14ac:dyDescent="0.3">
      <c r="B68" s="205" t="s">
        <v>937</v>
      </c>
      <c r="C68" s="205"/>
      <c r="D68" s="67">
        <f>DatosDelitos!E177</f>
        <v>1221</v>
      </c>
      <c r="E68" s="67">
        <f>DatosDelitos!F177</f>
        <v>1116</v>
      </c>
    </row>
    <row r="69" spans="2:5" ht="13.2" customHeight="1" x14ac:dyDescent="0.3">
      <c r="B69" s="205" t="s">
        <v>938</v>
      </c>
      <c r="C69" s="205"/>
      <c r="D69" s="67">
        <f>DatosDelitos!E185</f>
        <v>9</v>
      </c>
      <c r="E69" s="67">
        <f>DatosDelitos!F185</f>
        <v>7</v>
      </c>
    </row>
    <row r="70" spans="2:5" ht="13.2" customHeight="1" x14ac:dyDescent="0.3">
      <c r="B70" s="205" t="s">
        <v>939</v>
      </c>
      <c r="C70" s="205"/>
      <c r="D70" s="67">
        <f>DatosDelitos!E200</f>
        <v>11</v>
      </c>
      <c r="E70" s="67">
        <f>DatosDelitos!F200</f>
        <v>11</v>
      </c>
    </row>
    <row r="71" spans="2:5" ht="13.2" customHeight="1" x14ac:dyDescent="0.3">
      <c r="B71" s="205" t="s">
        <v>940</v>
      </c>
      <c r="C71" s="205"/>
      <c r="D71" s="67">
        <f>DatosDelitos!E220</f>
        <v>329</v>
      </c>
      <c r="E71" s="67">
        <f>DatosDelitos!F220</f>
        <v>285</v>
      </c>
    </row>
    <row r="72" spans="2:5" ht="13.2" customHeight="1" x14ac:dyDescent="0.3">
      <c r="B72" s="205" t="s">
        <v>941</v>
      </c>
      <c r="C72" s="205"/>
      <c r="D72" s="67">
        <f>DatosDelitos!E241</f>
        <v>0</v>
      </c>
      <c r="E72" s="67">
        <f>DatosDelitos!F241</f>
        <v>0</v>
      </c>
    </row>
    <row r="73" spans="2:5" ht="13.2" customHeight="1" x14ac:dyDescent="0.3">
      <c r="B73" s="205" t="s">
        <v>942</v>
      </c>
      <c r="C73" s="205"/>
      <c r="D73" s="67">
        <f>DatosDelitos!E268</f>
        <v>127</v>
      </c>
      <c r="E73" s="67">
        <f>DatosDelitos!F268</f>
        <v>97</v>
      </c>
    </row>
    <row r="74" spans="2:5" ht="38.25" customHeight="1" x14ac:dyDescent="0.3">
      <c r="B74" s="205" t="s">
        <v>943</v>
      </c>
      <c r="C74" s="205"/>
      <c r="D74" s="67">
        <f>DatosDelitos!E298</f>
        <v>0</v>
      </c>
      <c r="E74" s="67">
        <f>DatosDelitos!F298</f>
        <v>0</v>
      </c>
    </row>
    <row r="75" spans="2:5" ht="13.2" customHeight="1" x14ac:dyDescent="0.3">
      <c r="B75" s="205" t="s">
        <v>944</v>
      </c>
      <c r="C75" s="205"/>
      <c r="D75" s="67">
        <f>DatosDelitos!E302</f>
        <v>0</v>
      </c>
      <c r="E75" s="67">
        <f>DatosDelitos!F302</f>
        <v>0</v>
      </c>
    </row>
    <row r="76" spans="2:5" ht="13.2" customHeight="1" x14ac:dyDescent="0.3">
      <c r="B76" s="205" t="s">
        <v>945</v>
      </c>
      <c r="C76" s="205"/>
      <c r="D76" s="67">
        <f>DatosDelitos!E309+DatosDelitos!E315+DatosDelitos!E317</f>
        <v>0</v>
      </c>
      <c r="E76" s="67">
        <f>DatosDelitos!F309+DatosDelitos!F315+DatosDelitos!F317</f>
        <v>0</v>
      </c>
    </row>
    <row r="77" spans="2:5" ht="13.95" customHeight="1" x14ac:dyDescent="0.3">
      <c r="B77" s="205" t="s">
        <v>946</v>
      </c>
      <c r="C77" s="205"/>
      <c r="D77" s="67">
        <f>DatosDelitos!E320</f>
        <v>69</v>
      </c>
      <c r="E77" s="67">
        <f>DatosDelitos!F320</f>
        <v>0</v>
      </c>
    </row>
    <row r="78" spans="2:5" ht="14.4" x14ac:dyDescent="0.3">
      <c r="B78" s="206" t="s">
        <v>947</v>
      </c>
      <c r="C78" s="206"/>
      <c r="D78" s="67">
        <f>DatosDelitos!E322</f>
        <v>0</v>
      </c>
      <c r="E78" s="67">
        <f>DatosDelitos!F322</f>
        <v>0</v>
      </c>
    </row>
    <row r="79" spans="2:5" ht="14.4" x14ac:dyDescent="0.3">
      <c r="B79" s="206" t="s">
        <v>642</v>
      </c>
      <c r="C79" s="206"/>
      <c r="D79" s="67">
        <f>DatosDelitos!E324</f>
        <v>0</v>
      </c>
      <c r="E79" s="67">
        <f>DatosDelitos!F324</f>
        <v>0</v>
      </c>
    </row>
    <row r="80" spans="2:5" ht="14.4" x14ac:dyDescent="0.3">
      <c r="B80" s="206" t="s">
        <v>193</v>
      </c>
      <c r="C80" s="206"/>
      <c r="D80" s="67">
        <f>SUM(D48:D79)</f>
        <v>3552</v>
      </c>
      <c r="E80" s="67">
        <f>SUM(E48:E79)</f>
        <v>3031</v>
      </c>
    </row>
    <row r="82" spans="2:13" s="71" customFormat="1" ht="15.6" x14ac:dyDescent="0.3">
      <c r="B82" s="69" t="s">
        <v>953</v>
      </c>
      <c r="C82" s="70"/>
      <c r="D82" s="70"/>
      <c r="E82" s="70"/>
      <c r="F82" s="70"/>
      <c r="G82" s="70"/>
      <c r="H82" s="70"/>
      <c r="I82" s="70"/>
      <c r="J82" s="70"/>
      <c r="K82" s="70"/>
      <c r="L82" s="70"/>
      <c r="M82" s="70"/>
    </row>
    <row r="83" spans="2:13" ht="13.8" thickBot="1" x14ac:dyDescent="0.3"/>
    <row r="84" spans="2:13" ht="26.4" x14ac:dyDescent="0.25">
      <c r="D84" s="72" t="s">
        <v>320</v>
      </c>
    </row>
    <row r="85" spans="2:13" ht="13.2" customHeight="1" x14ac:dyDescent="0.3">
      <c r="B85" s="205" t="s">
        <v>922</v>
      </c>
      <c r="C85" s="205"/>
      <c r="D85" s="67">
        <f>DatosDelitos!M5+DatosDelitos!M13-DatosDelitos!M17</f>
        <v>39</v>
      </c>
    </row>
    <row r="86" spans="2:13" ht="13.2" customHeight="1" x14ac:dyDescent="0.3">
      <c r="B86" s="205" t="s">
        <v>285</v>
      </c>
      <c r="C86" s="205"/>
      <c r="D86" s="67">
        <f>DatosDelitos!M10</f>
        <v>0</v>
      </c>
    </row>
    <row r="87" spans="2:13" ht="13.2" customHeight="1" x14ac:dyDescent="0.3">
      <c r="B87" s="205" t="s">
        <v>338</v>
      </c>
      <c r="C87" s="205"/>
      <c r="D87" s="67">
        <f>DatosDelitos!M20</f>
        <v>0</v>
      </c>
    </row>
    <row r="88" spans="2:13" ht="13.2" customHeight="1" x14ac:dyDescent="0.3">
      <c r="B88" s="205" t="s">
        <v>341</v>
      </c>
      <c r="C88" s="205"/>
      <c r="D88" s="67">
        <f>DatosDelitos!M23</f>
        <v>0</v>
      </c>
    </row>
    <row r="89" spans="2:13" ht="13.2" customHeight="1" x14ac:dyDescent="0.3">
      <c r="B89" s="205" t="s">
        <v>954</v>
      </c>
      <c r="C89" s="205"/>
      <c r="D89" s="67">
        <f>SUM(DatosDelitos!M17,DatosDelitos!M44)</f>
        <v>18</v>
      </c>
    </row>
    <row r="90" spans="2:13" ht="13.2" customHeight="1" x14ac:dyDescent="0.3">
      <c r="B90" s="205" t="s">
        <v>924</v>
      </c>
      <c r="C90" s="205"/>
      <c r="D90" s="67">
        <f>DatosDelitos!M30</f>
        <v>11</v>
      </c>
    </row>
    <row r="91" spans="2:13" ht="13.2" customHeight="1" x14ac:dyDescent="0.3">
      <c r="B91" s="205" t="s">
        <v>925</v>
      </c>
      <c r="C91" s="205"/>
      <c r="D91" s="67">
        <f>DatosDelitos!M42-DatosDelitos!M44</f>
        <v>0</v>
      </c>
    </row>
    <row r="92" spans="2:13" ht="13.2" customHeight="1" x14ac:dyDescent="0.3">
      <c r="B92" s="205" t="s">
        <v>926</v>
      </c>
      <c r="C92" s="205"/>
      <c r="D92" s="67">
        <f>DatosDelitos!M50</f>
        <v>0</v>
      </c>
    </row>
    <row r="93" spans="2:13" ht="13.2" customHeight="1" x14ac:dyDescent="0.3">
      <c r="B93" s="205" t="s">
        <v>927</v>
      </c>
      <c r="C93" s="205"/>
      <c r="D93" s="67">
        <f>DatosDelitos!M72</f>
        <v>0</v>
      </c>
    </row>
    <row r="94" spans="2:13" ht="27" customHeight="1" x14ac:dyDescent="0.3">
      <c r="B94" s="205" t="s">
        <v>951</v>
      </c>
      <c r="C94" s="205"/>
      <c r="D94" s="67">
        <f>DatosDelitos!M74</f>
        <v>1</v>
      </c>
    </row>
    <row r="95" spans="2:13" ht="13.2" customHeight="1" x14ac:dyDescent="0.3">
      <c r="B95" s="205" t="s">
        <v>929</v>
      </c>
      <c r="C95" s="205"/>
      <c r="D95" s="67">
        <f>DatosDelitos!M81</f>
        <v>1</v>
      </c>
    </row>
    <row r="96" spans="2:13" ht="13.2" customHeight="1" x14ac:dyDescent="0.3">
      <c r="B96" s="205" t="s">
        <v>930</v>
      </c>
      <c r="C96" s="205"/>
      <c r="D96" s="67">
        <f>DatosDelitos!M84</f>
        <v>2</v>
      </c>
    </row>
    <row r="97" spans="2:4" ht="13.2" customHeight="1" x14ac:dyDescent="0.3">
      <c r="B97" s="205" t="s">
        <v>659</v>
      </c>
      <c r="C97" s="205"/>
      <c r="D97" s="67">
        <f>DatosDelitos!M96</f>
        <v>36</v>
      </c>
    </row>
    <row r="98" spans="2:4" ht="27" customHeight="1" x14ac:dyDescent="0.3">
      <c r="B98" s="205" t="s">
        <v>952</v>
      </c>
      <c r="C98" s="205"/>
      <c r="D98" s="67">
        <f>DatosDelitos!M130</f>
        <v>7</v>
      </c>
    </row>
    <row r="99" spans="2:4" ht="13.2" customHeight="1" x14ac:dyDescent="0.3">
      <c r="B99" s="205" t="s">
        <v>932</v>
      </c>
      <c r="C99" s="205"/>
      <c r="D99" s="67">
        <f>DatosDelitos!M136</f>
        <v>2</v>
      </c>
    </row>
    <row r="100" spans="2:4" ht="13.2" customHeight="1" x14ac:dyDescent="0.3">
      <c r="B100" s="205" t="s">
        <v>933</v>
      </c>
      <c r="C100" s="205"/>
      <c r="D100" s="67">
        <f>DatosDelitos!M143</f>
        <v>0</v>
      </c>
    </row>
    <row r="101" spans="2:4" ht="13.2" customHeight="1" x14ac:dyDescent="0.3">
      <c r="B101" s="205" t="s">
        <v>955</v>
      </c>
      <c r="C101" s="205"/>
      <c r="D101" s="67">
        <f>DatosDelitos!M147</f>
        <v>31</v>
      </c>
    </row>
    <row r="102" spans="2:4" ht="13.2" customHeight="1" x14ac:dyDescent="0.3">
      <c r="B102" s="205" t="s">
        <v>864</v>
      </c>
      <c r="C102" s="205"/>
      <c r="D102" s="67">
        <f>SUM(DatosDelitos!M148,DatosDelitos!M149)</f>
        <v>11</v>
      </c>
    </row>
    <row r="103" spans="2:4" ht="13.2" customHeight="1" x14ac:dyDescent="0.3">
      <c r="B103" s="205" t="s">
        <v>862</v>
      </c>
      <c r="C103" s="205"/>
      <c r="D103" s="67">
        <f>SUM(DatosDelitos!M150:N154)</f>
        <v>21</v>
      </c>
    </row>
    <row r="104" spans="2:4" ht="13.2" customHeight="1" x14ac:dyDescent="0.3">
      <c r="B104" s="205" t="s">
        <v>935</v>
      </c>
      <c r="C104" s="205"/>
      <c r="D104" s="67">
        <f>SUM(SUM(DatosDelitos!M156:N159),SUM(DatosDelitos!M166:N171))</f>
        <v>2</v>
      </c>
    </row>
    <row r="105" spans="2:4" ht="13.2" customHeight="1" x14ac:dyDescent="0.3">
      <c r="B105" s="205" t="s">
        <v>956</v>
      </c>
      <c r="C105" s="205"/>
      <c r="D105" s="67">
        <f>SUM(DatosDelitos!M160:N164)</f>
        <v>4</v>
      </c>
    </row>
    <row r="106" spans="2:4" ht="13.2" customHeight="1" x14ac:dyDescent="0.3">
      <c r="B106" s="205" t="s">
        <v>936</v>
      </c>
      <c r="C106" s="205"/>
      <c r="D106" s="67">
        <f>SUM(DatosDelitos!M172:N176)</f>
        <v>34</v>
      </c>
    </row>
    <row r="107" spans="2:4" ht="13.2" customHeight="1" x14ac:dyDescent="0.3">
      <c r="B107" s="205" t="s">
        <v>937</v>
      </c>
      <c r="C107" s="205"/>
      <c r="D107" s="67">
        <f>DatosDelitos!M177</f>
        <v>11</v>
      </c>
    </row>
    <row r="108" spans="2:4" ht="13.2" customHeight="1" x14ac:dyDescent="0.3">
      <c r="B108" s="205" t="s">
        <v>938</v>
      </c>
      <c r="C108" s="205"/>
      <c r="D108" s="67">
        <f>DatosDelitos!M185</f>
        <v>17</v>
      </c>
    </row>
    <row r="109" spans="2:4" ht="13.2" customHeight="1" x14ac:dyDescent="0.3">
      <c r="B109" s="205" t="s">
        <v>939</v>
      </c>
      <c r="C109" s="205"/>
      <c r="D109" s="67">
        <f>DatosDelitos!M200</f>
        <v>36</v>
      </c>
    </row>
    <row r="110" spans="2:4" ht="13.2" customHeight="1" x14ac:dyDescent="0.3">
      <c r="B110" s="205" t="s">
        <v>940</v>
      </c>
      <c r="C110" s="205"/>
      <c r="D110" s="67">
        <f>DatosDelitos!M220</f>
        <v>3</v>
      </c>
    </row>
    <row r="111" spans="2:4" ht="13.2" customHeight="1" x14ac:dyDescent="0.3">
      <c r="B111" s="205" t="s">
        <v>941</v>
      </c>
      <c r="C111" s="205"/>
      <c r="D111" s="67">
        <f>DatosDelitos!M241</f>
        <v>0</v>
      </c>
    </row>
    <row r="112" spans="2:4" ht="13.2" customHeight="1" x14ac:dyDescent="0.3">
      <c r="B112" s="205" t="s">
        <v>942</v>
      </c>
      <c r="C112" s="205"/>
      <c r="D112" s="67">
        <f>DatosDelitos!M268</f>
        <v>12</v>
      </c>
    </row>
    <row r="113" spans="2:4" ht="38.25" customHeight="1" x14ac:dyDescent="0.3">
      <c r="B113" s="205" t="s">
        <v>943</v>
      </c>
      <c r="C113" s="205"/>
      <c r="D113" s="67">
        <f>DatosDelitos!M298</f>
        <v>0</v>
      </c>
    </row>
    <row r="114" spans="2:4" ht="13.2" customHeight="1" x14ac:dyDescent="0.3">
      <c r="B114" s="205" t="s">
        <v>944</v>
      </c>
      <c r="C114" s="205"/>
      <c r="D114" s="67">
        <f>DatosDelitos!M302</f>
        <v>0</v>
      </c>
    </row>
    <row r="115" spans="2:4" ht="13.2" customHeight="1" x14ac:dyDescent="0.3">
      <c r="B115" s="205" t="s">
        <v>945</v>
      </c>
      <c r="C115" s="205"/>
      <c r="D115" s="67">
        <f>DatosDelitos!M309+DatosDelitos!M317</f>
        <v>0</v>
      </c>
    </row>
    <row r="116" spans="2:4" ht="13.2" customHeight="1" x14ac:dyDescent="0.3">
      <c r="B116" s="205" t="s">
        <v>633</v>
      </c>
      <c r="C116" s="205"/>
      <c r="D116" s="67">
        <f>DatosDelitos!M315</f>
        <v>1</v>
      </c>
    </row>
    <row r="117" spans="2:4" ht="13.95" customHeight="1" x14ac:dyDescent="0.3">
      <c r="B117" s="205" t="s">
        <v>946</v>
      </c>
      <c r="C117" s="205"/>
      <c r="D117" s="67">
        <f>DatosDelitos!M320</f>
        <v>8</v>
      </c>
    </row>
    <row r="118" spans="2:4" ht="14.4" x14ac:dyDescent="0.3">
      <c r="B118" s="206" t="s">
        <v>947</v>
      </c>
      <c r="C118" s="206"/>
      <c r="D118" s="67">
        <f>DatosDelitos!M322</f>
        <v>0</v>
      </c>
    </row>
    <row r="119" spans="2:4" ht="14.4" x14ac:dyDescent="0.3">
      <c r="B119" s="206" t="s">
        <v>642</v>
      </c>
      <c r="C119" s="206"/>
      <c r="D119" s="67">
        <f>DatosDelitos!M324</f>
        <v>0</v>
      </c>
    </row>
    <row r="120" spans="2:4" ht="14.4" x14ac:dyDescent="0.3">
      <c r="B120" s="205" t="s">
        <v>193</v>
      </c>
      <c r="C120" s="205"/>
      <c r="D120" s="67">
        <f>SUM(D85:D119)</f>
        <v>308</v>
      </c>
    </row>
  </sheetData>
  <mergeCells count="101"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52:C52"/>
    <mergeCell ref="B53:C53"/>
    <mergeCell ref="B54:C54"/>
    <mergeCell ref="B55:C55"/>
    <mergeCell ref="B56:C56"/>
    <mergeCell ref="B57:C57"/>
    <mergeCell ref="B41:C41"/>
    <mergeCell ref="B42:C42"/>
    <mergeCell ref="B48:C48"/>
    <mergeCell ref="B49:C49"/>
    <mergeCell ref="B50:C50"/>
    <mergeCell ref="B51:C51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76:C76"/>
    <mergeCell ref="B77:C77"/>
    <mergeCell ref="B78:C78"/>
    <mergeCell ref="B79:C79"/>
    <mergeCell ref="B80:C80"/>
    <mergeCell ref="B85:C85"/>
    <mergeCell ref="B70:C70"/>
    <mergeCell ref="B71:C71"/>
    <mergeCell ref="B72:C72"/>
    <mergeCell ref="B73:C73"/>
    <mergeCell ref="B74:C74"/>
    <mergeCell ref="B75:C75"/>
    <mergeCell ref="B92:C92"/>
    <mergeCell ref="B93:C93"/>
    <mergeCell ref="B94:C94"/>
    <mergeCell ref="B95:C95"/>
    <mergeCell ref="B96:C96"/>
    <mergeCell ref="B97:C97"/>
    <mergeCell ref="B86:C86"/>
    <mergeCell ref="B87:C87"/>
    <mergeCell ref="B88:C88"/>
    <mergeCell ref="B89:C89"/>
    <mergeCell ref="B90:C90"/>
    <mergeCell ref="B91:C91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116:C116"/>
    <mergeCell ref="B117:C117"/>
    <mergeCell ref="B118:C118"/>
    <mergeCell ref="B119:C119"/>
    <mergeCell ref="B120:C120"/>
    <mergeCell ref="B110:C110"/>
    <mergeCell ref="B111:C111"/>
    <mergeCell ref="B112:C112"/>
    <mergeCell ref="B113:C113"/>
    <mergeCell ref="B114:C114"/>
    <mergeCell ref="B115:C115"/>
  </mergeCells>
  <pageMargins left="0.75" right="0.75" top="1" bottom="1" header="0.51180555555555551" footer="0.51180555555555551"/>
  <pageSetup paperSize="9" firstPageNumber="0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6"/>
  <sheetViews>
    <sheetView showGridLines="0" workbookViewId="0"/>
  </sheetViews>
  <sheetFormatPr baseColWidth="10" defaultColWidth="8.88671875" defaultRowHeight="14.4" x14ac:dyDescent="0.3"/>
  <cols>
    <col min="1" max="1" width="60.44140625" customWidth="1"/>
    <col min="2" max="2" width="15.44140625" customWidth="1"/>
    <col min="3" max="3" width="26.109375" customWidth="1"/>
    <col min="4" max="4" width="25.44140625" customWidth="1"/>
    <col min="5" max="5" width="24.6640625" customWidth="1"/>
    <col min="6" max="6" width="25.44140625" customWidth="1"/>
    <col min="7" max="7" width="30" customWidth="1"/>
    <col min="8" max="8" width="30.77734375" customWidth="1"/>
    <col min="9" max="9" width="16.21875" customWidth="1"/>
    <col min="10" max="10" width="17.77734375" customWidth="1"/>
    <col min="11" max="11" width="15.44140625" customWidth="1"/>
    <col min="12" max="12" width="16.21875" customWidth="1"/>
    <col min="13" max="13" width="23.109375" customWidth="1"/>
    <col min="14" max="14" width="15.44140625" customWidth="1"/>
    <col min="15" max="15" width="10.109375" customWidth="1"/>
    <col min="16" max="16" width="1.77734375" customWidth="1"/>
    <col min="17" max="17" width="0.21875" customWidth="1"/>
    <col min="18" max="18" width="0.88671875" customWidth="1"/>
    <col min="19" max="19" width="0.77734375" customWidth="1"/>
  </cols>
  <sheetData>
    <row r="1" spans="1:15" x14ac:dyDescent="0.3">
      <c r="A1" s="3" t="s">
        <v>308</v>
      </c>
    </row>
    <row r="3" spans="1:15" x14ac:dyDescent="0.3">
      <c r="A3" s="4"/>
    </row>
    <row r="4" spans="1:15" x14ac:dyDescent="0.3">
      <c r="A4" s="7"/>
      <c r="B4" s="28" t="s">
        <v>309</v>
      </c>
      <c r="C4" s="28" t="s">
        <v>310</v>
      </c>
      <c r="D4" s="28" t="s">
        <v>311</v>
      </c>
      <c r="E4" s="28" t="s">
        <v>312</v>
      </c>
      <c r="F4" s="28" t="s">
        <v>313</v>
      </c>
      <c r="G4" s="28" t="s">
        <v>314</v>
      </c>
      <c r="H4" s="28" t="s">
        <v>315</v>
      </c>
      <c r="I4" s="28" t="s">
        <v>316</v>
      </c>
      <c r="J4" s="28" t="s">
        <v>317</v>
      </c>
      <c r="K4" s="28" t="s">
        <v>318</v>
      </c>
      <c r="L4" s="28" t="s">
        <v>319</v>
      </c>
      <c r="M4" s="28" t="s">
        <v>320</v>
      </c>
      <c r="N4" s="28" t="s">
        <v>321</v>
      </c>
      <c r="O4" s="28" t="s">
        <v>322</v>
      </c>
    </row>
    <row r="5" spans="1:15" ht="16.649999999999999" customHeight="1" x14ac:dyDescent="0.3">
      <c r="A5" s="28" t="s">
        <v>323</v>
      </c>
      <c r="B5" s="29">
        <v>38</v>
      </c>
      <c r="C5" s="29">
        <v>20</v>
      </c>
      <c r="D5" s="30">
        <v>0.9</v>
      </c>
      <c r="E5" s="29">
        <v>0</v>
      </c>
      <c r="F5" s="29">
        <v>0</v>
      </c>
      <c r="G5" s="29">
        <v>10</v>
      </c>
      <c r="H5" s="29">
        <v>10</v>
      </c>
      <c r="I5" s="29">
        <v>6</v>
      </c>
      <c r="J5" s="29">
        <v>9</v>
      </c>
      <c r="K5" s="29">
        <v>2</v>
      </c>
      <c r="L5" s="29">
        <v>0</v>
      </c>
      <c r="M5" s="29">
        <v>0</v>
      </c>
      <c r="N5" s="29">
        <v>11</v>
      </c>
      <c r="O5" s="29">
        <v>20</v>
      </c>
    </row>
    <row r="6" spans="1:15" x14ac:dyDescent="0.3">
      <c r="A6" s="12" t="s">
        <v>324</v>
      </c>
      <c r="B6" s="13">
        <v>23</v>
      </c>
      <c r="C6" s="13">
        <v>11</v>
      </c>
      <c r="D6" s="31">
        <v>1.0909090909090899</v>
      </c>
      <c r="E6" s="13">
        <v>0</v>
      </c>
      <c r="F6" s="13">
        <v>0</v>
      </c>
      <c r="G6" s="13">
        <v>2</v>
      </c>
      <c r="H6" s="13">
        <v>0</v>
      </c>
      <c r="I6" s="13">
        <v>5</v>
      </c>
      <c r="J6" s="13">
        <v>7</v>
      </c>
      <c r="K6" s="13">
        <v>1</v>
      </c>
      <c r="L6" s="13">
        <v>0</v>
      </c>
      <c r="M6" s="13">
        <v>0</v>
      </c>
      <c r="N6" s="13">
        <v>11</v>
      </c>
      <c r="O6" s="23">
        <v>5</v>
      </c>
    </row>
    <row r="7" spans="1:15" x14ac:dyDescent="0.3">
      <c r="A7" s="12" t="s">
        <v>325</v>
      </c>
      <c r="B7" s="13">
        <v>2</v>
      </c>
      <c r="C7" s="13">
        <v>2</v>
      </c>
      <c r="D7" s="31">
        <v>0</v>
      </c>
      <c r="E7" s="13">
        <v>0</v>
      </c>
      <c r="F7" s="13">
        <v>0</v>
      </c>
      <c r="G7" s="13">
        <v>0</v>
      </c>
      <c r="H7" s="13">
        <v>0</v>
      </c>
      <c r="I7" s="13">
        <v>1</v>
      </c>
      <c r="J7" s="13">
        <v>2</v>
      </c>
      <c r="K7" s="13">
        <v>1</v>
      </c>
      <c r="L7" s="13">
        <v>0</v>
      </c>
      <c r="M7" s="13">
        <v>0</v>
      </c>
      <c r="N7" s="13">
        <v>0</v>
      </c>
      <c r="O7" s="23">
        <v>6</v>
      </c>
    </row>
    <row r="8" spans="1:15" x14ac:dyDescent="0.3">
      <c r="A8" s="12" t="s">
        <v>326</v>
      </c>
      <c r="B8" s="13">
        <v>12</v>
      </c>
      <c r="C8" s="13">
        <v>4</v>
      </c>
      <c r="D8" s="31">
        <v>2</v>
      </c>
      <c r="E8" s="13">
        <v>0</v>
      </c>
      <c r="F8" s="13">
        <v>0</v>
      </c>
      <c r="G8" s="13">
        <v>8</v>
      </c>
      <c r="H8" s="13">
        <v>10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0</v>
      </c>
      <c r="O8" s="23">
        <v>9</v>
      </c>
    </row>
    <row r="9" spans="1:15" x14ac:dyDescent="0.3">
      <c r="A9" s="12" t="s">
        <v>327</v>
      </c>
      <c r="B9" s="13">
        <v>1</v>
      </c>
      <c r="C9" s="13">
        <v>3</v>
      </c>
      <c r="D9" s="31">
        <v>-0.66666666666666696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23">
        <v>0</v>
      </c>
    </row>
    <row r="10" spans="1:15" ht="16.649999999999999" customHeight="1" x14ac:dyDescent="0.3">
      <c r="A10" s="28" t="s">
        <v>328</v>
      </c>
      <c r="B10" s="29">
        <v>0</v>
      </c>
      <c r="C10" s="29">
        <v>54</v>
      </c>
      <c r="D10" s="30">
        <v>-1</v>
      </c>
      <c r="E10" s="29">
        <v>0</v>
      </c>
      <c r="F10" s="29">
        <v>0</v>
      </c>
      <c r="G10" s="29">
        <v>0</v>
      </c>
      <c r="H10" s="29">
        <v>0</v>
      </c>
      <c r="I10" s="29">
        <v>0</v>
      </c>
      <c r="J10" s="29">
        <v>0</v>
      </c>
      <c r="K10" s="29">
        <v>0</v>
      </c>
      <c r="L10" s="29">
        <v>0</v>
      </c>
      <c r="M10" s="29">
        <v>0</v>
      </c>
      <c r="N10" s="29">
        <v>0</v>
      </c>
      <c r="O10" s="29">
        <v>0</v>
      </c>
    </row>
    <row r="11" spans="1:15" x14ac:dyDescent="0.3">
      <c r="A11" s="12" t="s">
        <v>285</v>
      </c>
      <c r="B11" s="13">
        <v>0</v>
      </c>
      <c r="C11" s="13">
        <v>53</v>
      </c>
      <c r="D11" s="31">
        <v>-1</v>
      </c>
      <c r="E11" s="13">
        <v>0</v>
      </c>
      <c r="F11" s="13">
        <v>0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3">
        <v>0</v>
      </c>
      <c r="O11" s="23">
        <v>0</v>
      </c>
    </row>
    <row r="12" spans="1:15" x14ac:dyDescent="0.3">
      <c r="A12" s="12" t="s">
        <v>329</v>
      </c>
      <c r="B12" s="13">
        <v>0</v>
      </c>
      <c r="C12" s="13">
        <v>1</v>
      </c>
      <c r="D12" s="31">
        <v>-1</v>
      </c>
      <c r="E12" s="13">
        <v>0</v>
      </c>
      <c r="F12" s="13">
        <v>0</v>
      </c>
      <c r="G12" s="13">
        <v>0</v>
      </c>
      <c r="H12" s="13">
        <v>0</v>
      </c>
      <c r="I12" s="13">
        <v>0</v>
      </c>
      <c r="J12" s="13">
        <v>0</v>
      </c>
      <c r="K12" s="13">
        <v>0</v>
      </c>
      <c r="L12" s="13">
        <v>0</v>
      </c>
      <c r="M12" s="13">
        <v>0</v>
      </c>
      <c r="N12" s="13">
        <v>0</v>
      </c>
      <c r="O12" s="23">
        <v>0</v>
      </c>
    </row>
    <row r="13" spans="1:15" ht="16.649999999999999" customHeight="1" x14ac:dyDescent="0.3">
      <c r="A13" s="28" t="s">
        <v>330</v>
      </c>
      <c r="B13" s="29">
        <v>22966</v>
      </c>
      <c r="C13" s="29">
        <v>23443</v>
      </c>
      <c r="D13" s="30">
        <v>-2.034722518449E-2</v>
      </c>
      <c r="E13" s="29">
        <v>882</v>
      </c>
      <c r="F13" s="29">
        <v>439</v>
      </c>
      <c r="G13" s="29">
        <v>513</v>
      </c>
      <c r="H13" s="29">
        <v>343</v>
      </c>
      <c r="I13" s="29">
        <v>7</v>
      </c>
      <c r="J13" s="29">
        <v>2</v>
      </c>
      <c r="K13" s="29">
        <v>1</v>
      </c>
      <c r="L13" s="29">
        <v>0</v>
      </c>
      <c r="M13" s="29">
        <v>57</v>
      </c>
      <c r="N13" s="29">
        <v>8</v>
      </c>
      <c r="O13" s="29">
        <v>747</v>
      </c>
    </row>
    <row r="14" spans="1:15" x14ac:dyDescent="0.3">
      <c r="A14" s="12" t="s">
        <v>331</v>
      </c>
      <c r="B14" s="13">
        <v>16544</v>
      </c>
      <c r="C14" s="13">
        <v>17057</v>
      </c>
      <c r="D14" s="31">
        <v>-3.00756287741103E-2</v>
      </c>
      <c r="E14" s="13">
        <v>103</v>
      </c>
      <c r="F14" s="13">
        <v>97</v>
      </c>
      <c r="G14" s="13">
        <v>292</v>
      </c>
      <c r="H14" s="13">
        <v>231</v>
      </c>
      <c r="I14" s="13">
        <v>7</v>
      </c>
      <c r="J14" s="13">
        <v>2</v>
      </c>
      <c r="K14" s="13">
        <v>1</v>
      </c>
      <c r="L14" s="13">
        <v>0</v>
      </c>
      <c r="M14" s="13">
        <v>7</v>
      </c>
      <c r="N14" s="13">
        <v>2</v>
      </c>
      <c r="O14" s="23">
        <v>427</v>
      </c>
    </row>
    <row r="15" spans="1:15" x14ac:dyDescent="0.3">
      <c r="A15" s="12" t="s">
        <v>332</v>
      </c>
      <c r="B15" s="13">
        <v>155</v>
      </c>
      <c r="C15" s="13">
        <v>162</v>
      </c>
      <c r="D15" s="31">
        <v>-4.3209876543209902E-2</v>
      </c>
      <c r="E15" s="13">
        <v>4</v>
      </c>
      <c r="F15" s="13">
        <v>3</v>
      </c>
      <c r="G15" s="13">
        <v>16</v>
      </c>
      <c r="H15" s="13">
        <v>24</v>
      </c>
      <c r="I15" s="13">
        <v>0</v>
      </c>
      <c r="J15" s="13">
        <v>0</v>
      </c>
      <c r="K15" s="13">
        <v>0</v>
      </c>
      <c r="L15" s="13">
        <v>0</v>
      </c>
      <c r="M15" s="13">
        <v>0</v>
      </c>
      <c r="N15" s="13">
        <v>1</v>
      </c>
      <c r="O15" s="23">
        <v>6</v>
      </c>
    </row>
    <row r="16" spans="1:15" x14ac:dyDescent="0.3">
      <c r="A16" s="12" t="s">
        <v>333</v>
      </c>
      <c r="B16" s="13">
        <v>5115</v>
      </c>
      <c r="C16" s="13">
        <v>5242</v>
      </c>
      <c r="D16" s="31">
        <v>-2.4227394124379999E-2</v>
      </c>
      <c r="E16" s="13">
        <v>0</v>
      </c>
      <c r="F16" s="13">
        <v>0</v>
      </c>
      <c r="G16" s="13">
        <v>23</v>
      </c>
      <c r="H16" s="13">
        <v>12</v>
      </c>
      <c r="I16" s="13">
        <v>0</v>
      </c>
      <c r="J16" s="13">
        <v>0</v>
      </c>
      <c r="K16" s="13">
        <v>0</v>
      </c>
      <c r="L16" s="13">
        <v>0</v>
      </c>
      <c r="M16" s="13">
        <v>32</v>
      </c>
      <c r="N16" s="13">
        <v>0</v>
      </c>
      <c r="O16" s="23">
        <v>15</v>
      </c>
    </row>
    <row r="17" spans="1:15" x14ac:dyDescent="0.3">
      <c r="A17" s="12" t="s">
        <v>334</v>
      </c>
      <c r="B17" s="13">
        <v>1151</v>
      </c>
      <c r="C17" s="13">
        <v>981</v>
      </c>
      <c r="D17" s="31">
        <v>0.17329255861366</v>
      </c>
      <c r="E17" s="13">
        <v>775</v>
      </c>
      <c r="F17" s="13">
        <v>339</v>
      </c>
      <c r="G17" s="13">
        <v>178</v>
      </c>
      <c r="H17" s="13">
        <v>76</v>
      </c>
      <c r="I17" s="13">
        <v>0</v>
      </c>
      <c r="J17" s="13">
        <v>0</v>
      </c>
      <c r="K17" s="13">
        <v>0</v>
      </c>
      <c r="L17" s="13">
        <v>0</v>
      </c>
      <c r="M17" s="13">
        <v>18</v>
      </c>
      <c r="N17" s="13">
        <v>5</v>
      </c>
      <c r="O17" s="23">
        <v>299</v>
      </c>
    </row>
    <row r="18" spans="1:15" x14ac:dyDescent="0.3">
      <c r="A18" s="12" t="s">
        <v>335</v>
      </c>
      <c r="B18" s="13">
        <v>1</v>
      </c>
      <c r="C18" s="13">
        <v>1</v>
      </c>
      <c r="D18" s="31">
        <v>0</v>
      </c>
      <c r="E18" s="13">
        <v>0</v>
      </c>
      <c r="F18" s="13">
        <v>0</v>
      </c>
      <c r="G18" s="13">
        <v>4</v>
      </c>
      <c r="H18" s="13">
        <v>0</v>
      </c>
      <c r="I18" s="13">
        <v>0</v>
      </c>
      <c r="J18" s="13">
        <v>0</v>
      </c>
      <c r="K18" s="13">
        <v>0</v>
      </c>
      <c r="L18" s="13">
        <v>0</v>
      </c>
      <c r="M18" s="13">
        <v>0</v>
      </c>
      <c r="N18" s="13">
        <v>0</v>
      </c>
      <c r="O18" s="23">
        <v>0</v>
      </c>
    </row>
    <row r="19" spans="1:15" x14ac:dyDescent="0.3">
      <c r="A19" s="12" t="s">
        <v>336</v>
      </c>
      <c r="B19" s="13">
        <v>0</v>
      </c>
      <c r="C19" s="13">
        <v>0</v>
      </c>
      <c r="D19" s="31">
        <v>0</v>
      </c>
      <c r="E19" s="13">
        <v>0</v>
      </c>
      <c r="F19" s="13">
        <v>0</v>
      </c>
      <c r="G19" s="13">
        <v>0</v>
      </c>
      <c r="H19" s="13">
        <v>0</v>
      </c>
      <c r="I19" s="13">
        <v>0</v>
      </c>
      <c r="J19" s="13">
        <v>0</v>
      </c>
      <c r="K19" s="13">
        <v>0</v>
      </c>
      <c r="L19" s="13">
        <v>0</v>
      </c>
      <c r="M19" s="13">
        <v>0</v>
      </c>
      <c r="N19" s="13">
        <v>0</v>
      </c>
      <c r="O19" s="23">
        <v>0</v>
      </c>
    </row>
    <row r="20" spans="1:15" ht="16.649999999999999" customHeight="1" x14ac:dyDescent="0.3">
      <c r="A20" s="28" t="s">
        <v>337</v>
      </c>
      <c r="B20" s="29">
        <v>20</v>
      </c>
      <c r="C20" s="29">
        <v>13</v>
      </c>
      <c r="D20" s="30">
        <v>0.53846153846153899</v>
      </c>
      <c r="E20" s="29">
        <v>0</v>
      </c>
      <c r="F20" s="29">
        <v>0</v>
      </c>
      <c r="G20" s="29">
        <v>1</v>
      </c>
      <c r="H20" s="29">
        <v>0</v>
      </c>
      <c r="I20" s="29">
        <v>0</v>
      </c>
      <c r="J20" s="29">
        <v>0</v>
      </c>
      <c r="K20" s="29">
        <v>0</v>
      </c>
      <c r="L20" s="29">
        <v>0</v>
      </c>
      <c r="M20" s="29">
        <v>0</v>
      </c>
      <c r="N20" s="29">
        <v>0</v>
      </c>
      <c r="O20" s="29">
        <v>2</v>
      </c>
    </row>
    <row r="21" spans="1:15" x14ac:dyDescent="0.3">
      <c r="A21" s="12" t="s">
        <v>338</v>
      </c>
      <c r="B21" s="13">
        <v>1</v>
      </c>
      <c r="C21" s="13">
        <v>2</v>
      </c>
      <c r="D21" s="31">
        <v>-0.5</v>
      </c>
      <c r="E21" s="13">
        <v>0</v>
      </c>
      <c r="F21" s="13">
        <v>0</v>
      </c>
      <c r="G21" s="13">
        <v>0</v>
      </c>
      <c r="H21" s="13">
        <v>0</v>
      </c>
      <c r="I21" s="13">
        <v>0</v>
      </c>
      <c r="J21" s="13">
        <v>0</v>
      </c>
      <c r="K21" s="13">
        <v>0</v>
      </c>
      <c r="L21" s="13">
        <v>0</v>
      </c>
      <c r="M21" s="13">
        <v>0</v>
      </c>
      <c r="N21" s="13">
        <v>0</v>
      </c>
      <c r="O21" s="23">
        <v>0</v>
      </c>
    </row>
    <row r="22" spans="1:15" x14ac:dyDescent="0.3">
      <c r="A22" s="12" t="s">
        <v>339</v>
      </c>
      <c r="B22" s="13">
        <v>19</v>
      </c>
      <c r="C22" s="13">
        <v>11</v>
      </c>
      <c r="D22" s="31">
        <v>0.72727272727272696</v>
      </c>
      <c r="E22" s="13">
        <v>0</v>
      </c>
      <c r="F22" s="13">
        <v>0</v>
      </c>
      <c r="G22" s="13">
        <v>1</v>
      </c>
      <c r="H22" s="13">
        <v>0</v>
      </c>
      <c r="I22" s="13">
        <v>0</v>
      </c>
      <c r="J22" s="13">
        <v>0</v>
      </c>
      <c r="K22" s="13">
        <v>0</v>
      </c>
      <c r="L22" s="13">
        <v>0</v>
      </c>
      <c r="M22" s="13">
        <v>0</v>
      </c>
      <c r="N22" s="13">
        <v>0</v>
      </c>
      <c r="O22" s="23">
        <v>2</v>
      </c>
    </row>
    <row r="23" spans="1:15" ht="16.649999999999999" customHeight="1" x14ac:dyDescent="0.3">
      <c r="A23" s="28" t="s">
        <v>340</v>
      </c>
      <c r="B23" s="29">
        <v>0</v>
      </c>
      <c r="C23" s="29">
        <v>1</v>
      </c>
      <c r="D23" s="30">
        <v>-1</v>
      </c>
      <c r="E23" s="29">
        <v>0</v>
      </c>
      <c r="F23" s="29">
        <v>0</v>
      </c>
      <c r="G23" s="29">
        <v>0</v>
      </c>
      <c r="H23" s="29">
        <v>0</v>
      </c>
      <c r="I23" s="29">
        <v>0</v>
      </c>
      <c r="J23" s="29">
        <v>0</v>
      </c>
      <c r="K23" s="29">
        <v>0</v>
      </c>
      <c r="L23" s="29">
        <v>0</v>
      </c>
      <c r="M23" s="29">
        <v>0</v>
      </c>
      <c r="N23" s="29">
        <v>0</v>
      </c>
      <c r="O23" s="29">
        <v>0</v>
      </c>
    </row>
    <row r="24" spans="1:15" x14ac:dyDescent="0.3">
      <c r="A24" s="12" t="s">
        <v>341</v>
      </c>
      <c r="B24" s="13">
        <v>0</v>
      </c>
      <c r="C24" s="13">
        <v>0</v>
      </c>
      <c r="D24" s="31">
        <v>0</v>
      </c>
      <c r="E24" s="13">
        <v>0</v>
      </c>
      <c r="F24" s="13">
        <v>0</v>
      </c>
      <c r="G24" s="13">
        <v>0</v>
      </c>
      <c r="H24" s="13">
        <v>0</v>
      </c>
      <c r="I24" s="13">
        <v>0</v>
      </c>
      <c r="J24" s="13">
        <v>0</v>
      </c>
      <c r="K24" s="13">
        <v>0</v>
      </c>
      <c r="L24" s="13">
        <v>0</v>
      </c>
      <c r="M24" s="13">
        <v>0</v>
      </c>
      <c r="N24" s="13">
        <v>0</v>
      </c>
      <c r="O24" s="23">
        <v>0</v>
      </c>
    </row>
    <row r="25" spans="1:15" x14ac:dyDescent="0.3">
      <c r="A25" s="12" t="s">
        <v>342</v>
      </c>
      <c r="B25" s="13">
        <v>0</v>
      </c>
      <c r="C25" s="13">
        <v>1</v>
      </c>
      <c r="D25" s="31">
        <v>-1</v>
      </c>
      <c r="E25" s="13">
        <v>0</v>
      </c>
      <c r="F25" s="13">
        <v>0</v>
      </c>
      <c r="G25" s="13">
        <v>0</v>
      </c>
      <c r="H25" s="13">
        <v>0</v>
      </c>
      <c r="I25" s="13">
        <v>0</v>
      </c>
      <c r="J25" s="13">
        <v>0</v>
      </c>
      <c r="K25" s="13">
        <v>0</v>
      </c>
      <c r="L25" s="13">
        <v>0</v>
      </c>
      <c r="M25" s="13">
        <v>0</v>
      </c>
      <c r="N25" s="13">
        <v>0</v>
      </c>
      <c r="O25" s="23">
        <v>0</v>
      </c>
    </row>
    <row r="26" spans="1:15" x14ac:dyDescent="0.3">
      <c r="A26" s="12" t="s">
        <v>343</v>
      </c>
      <c r="B26" s="13">
        <v>0</v>
      </c>
      <c r="C26" s="13">
        <v>0</v>
      </c>
      <c r="D26" s="31">
        <v>0</v>
      </c>
      <c r="E26" s="13">
        <v>0</v>
      </c>
      <c r="F26" s="13">
        <v>0</v>
      </c>
      <c r="G26" s="13">
        <v>0</v>
      </c>
      <c r="H26" s="13">
        <v>0</v>
      </c>
      <c r="I26" s="13">
        <v>0</v>
      </c>
      <c r="J26" s="13">
        <v>0</v>
      </c>
      <c r="K26" s="13">
        <v>0</v>
      </c>
      <c r="L26" s="13">
        <v>0</v>
      </c>
      <c r="M26" s="13">
        <v>0</v>
      </c>
      <c r="N26" s="13">
        <v>0</v>
      </c>
      <c r="O26" s="23">
        <v>0</v>
      </c>
    </row>
    <row r="27" spans="1:15" x14ac:dyDescent="0.3">
      <c r="A27" s="12" t="s">
        <v>344</v>
      </c>
      <c r="B27" s="13">
        <v>0</v>
      </c>
      <c r="C27" s="13">
        <v>0</v>
      </c>
      <c r="D27" s="31">
        <v>0</v>
      </c>
      <c r="E27" s="13">
        <v>0</v>
      </c>
      <c r="F27" s="13">
        <v>0</v>
      </c>
      <c r="G27" s="13">
        <v>0</v>
      </c>
      <c r="H27" s="13">
        <v>0</v>
      </c>
      <c r="I27" s="13">
        <v>0</v>
      </c>
      <c r="J27" s="13">
        <v>0</v>
      </c>
      <c r="K27" s="13">
        <v>0</v>
      </c>
      <c r="L27" s="13">
        <v>0</v>
      </c>
      <c r="M27" s="13">
        <v>0</v>
      </c>
      <c r="N27" s="13">
        <v>0</v>
      </c>
      <c r="O27" s="23">
        <v>0</v>
      </c>
    </row>
    <row r="28" spans="1:15" x14ac:dyDescent="0.3">
      <c r="A28" s="12" t="s">
        <v>345</v>
      </c>
      <c r="B28" s="13">
        <v>0</v>
      </c>
      <c r="C28" s="13">
        <v>0</v>
      </c>
      <c r="D28" s="31">
        <v>0</v>
      </c>
      <c r="E28" s="13">
        <v>0</v>
      </c>
      <c r="F28" s="13">
        <v>0</v>
      </c>
      <c r="G28" s="13">
        <v>0</v>
      </c>
      <c r="H28" s="13">
        <v>0</v>
      </c>
      <c r="I28" s="13">
        <v>0</v>
      </c>
      <c r="J28" s="13">
        <v>0</v>
      </c>
      <c r="K28" s="13">
        <v>0</v>
      </c>
      <c r="L28" s="13">
        <v>0</v>
      </c>
      <c r="M28" s="13">
        <v>0</v>
      </c>
      <c r="N28" s="13">
        <v>0</v>
      </c>
      <c r="O28" s="23">
        <v>0</v>
      </c>
    </row>
    <row r="29" spans="1:15" x14ac:dyDescent="0.3">
      <c r="A29" s="12" t="s">
        <v>346</v>
      </c>
      <c r="B29" s="13">
        <v>0</v>
      </c>
      <c r="C29" s="13">
        <v>0</v>
      </c>
      <c r="D29" s="31">
        <v>0</v>
      </c>
      <c r="E29" s="13">
        <v>0</v>
      </c>
      <c r="F29" s="13">
        <v>0</v>
      </c>
      <c r="G29" s="13">
        <v>0</v>
      </c>
      <c r="H29" s="13">
        <v>0</v>
      </c>
      <c r="I29" s="13">
        <v>0</v>
      </c>
      <c r="J29" s="13">
        <v>0</v>
      </c>
      <c r="K29" s="13">
        <v>0</v>
      </c>
      <c r="L29" s="13">
        <v>0</v>
      </c>
      <c r="M29" s="13">
        <v>0</v>
      </c>
      <c r="N29" s="13">
        <v>0</v>
      </c>
      <c r="O29" s="23">
        <v>0</v>
      </c>
    </row>
    <row r="30" spans="1:15" ht="16.649999999999999" customHeight="1" x14ac:dyDescent="0.3">
      <c r="A30" s="28" t="s">
        <v>347</v>
      </c>
      <c r="B30" s="29">
        <v>1080</v>
      </c>
      <c r="C30" s="29">
        <v>1278</v>
      </c>
      <c r="D30" s="30">
        <v>-0.154929577464789</v>
      </c>
      <c r="E30" s="29">
        <v>151</v>
      </c>
      <c r="F30" s="29">
        <v>141</v>
      </c>
      <c r="G30" s="29">
        <v>87</v>
      </c>
      <c r="H30" s="29">
        <v>84</v>
      </c>
      <c r="I30" s="29">
        <v>0</v>
      </c>
      <c r="J30" s="29">
        <v>1</v>
      </c>
      <c r="K30" s="29">
        <v>0</v>
      </c>
      <c r="L30" s="29">
        <v>0</v>
      </c>
      <c r="M30" s="29">
        <v>11</v>
      </c>
      <c r="N30" s="29">
        <v>1</v>
      </c>
      <c r="O30" s="29">
        <v>256</v>
      </c>
    </row>
    <row r="31" spans="1:15" x14ac:dyDescent="0.3">
      <c r="A31" s="12" t="s">
        <v>348</v>
      </c>
      <c r="B31" s="13">
        <v>8</v>
      </c>
      <c r="C31" s="13">
        <v>9</v>
      </c>
      <c r="D31" s="31">
        <v>-0.11111111111111099</v>
      </c>
      <c r="E31" s="13">
        <v>1</v>
      </c>
      <c r="F31" s="13">
        <v>0</v>
      </c>
      <c r="G31" s="13">
        <v>4</v>
      </c>
      <c r="H31" s="13">
        <v>1</v>
      </c>
      <c r="I31" s="13">
        <v>0</v>
      </c>
      <c r="J31" s="13">
        <v>0</v>
      </c>
      <c r="K31" s="13">
        <v>0</v>
      </c>
      <c r="L31" s="13">
        <v>0</v>
      </c>
      <c r="M31" s="13">
        <v>0</v>
      </c>
      <c r="N31" s="13">
        <v>0</v>
      </c>
      <c r="O31" s="23">
        <v>0</v>
      </c>
    </row>
    <row r="32" spans="1:15" x14ac:dyDescent="0.3">
      <c r="A32" s="12" t="s">
        <v>349</v>
      </c>
      <c r="B32" s="13">
        <v>2</v>
      </c>
      <c r="C32" s="13">
        <v>0</v>
      </c>
      <c r="D32" s="31">
        <v>0</v>
      </c>
      <c r="E32" s="13">
        <v>0</v>
      </c>
      <c r="F32" s="13">
        <v>0</v>
      </c>
      <c r="G32" s="13">
        <v>1</v>
      </c>
      <c r="H32" s="13">
        <v>0</v>
      </c>
      <c r="I32" s="13">
        <v>0</v>
      </c>
      <c r="J32" s="13">
        <v>1</v>
      </c>
      <c r="K32" s="13">
        <v>0</v>
      </c>
      <c r="L32" s="13">
        <v>0</v>
      </c>
      <c r="M32" s="13">
        <v>0</v>
      </c>
      <c r="N32" s="13">
        <v>0</v>
      </c>
      <c r="O32" s="23">
        <v>0</v>
      </c>
    </row>
    <row r="33" spans="1:15" x14ac:dyDescent="0.3">
      <c r="A33" s="12" t="s">
        <v>350</v>
      </c>
      <c r="B33" s="13">
        <v>616</v>
      </c>
      <c r="C33" s="13">
        <v>722</v>
      </c>
      <c r="D33" s="31">
        <v>-0.14681440443213301</v>
      </c>
      <c r="E33" s="13">
        <v>54</v>
      </c>
      <c r="F33" s="13">
        <v>49</v>
      </c>
      <c r="G33" s="13">
        <v>42</v>
      </c>
      <c r="H33" s="13">
        <v>26</v>
      </c>
      <c r="I33" s="13">
        <v>0</v>
      </c>
      <c r="J33" s="13">
        <v>0</v>
      </c>
      <c r="K33" s="13">
        <v>0</v>
      </c>
      <c r="L33" s="13">
        <v>0</v>
      </c>
      <c r="M33" s="13">
        <v>1</v>
      </c>
      <c r="N33" s="13">
        <v>1</v>
      </c>
      <c r="O33" s="23">
        <v>115</v>
      </c>
    </row>
    <row r="34" spans="1:15" x14ac:dyDescent="0.3">
      <c r="A34" s="12" t="s">
        <v>351</v>
      </c>
      <c r="B34" s="13">
        <v>118</v>
      </c>
      <c r="C34" s="13">
        <v>220</v>
      </c>
      <c r="D34" s="31">
        <v>-0.46363636363636401</v>
      </c>
      <c r="E34" s="13">
        <v>6</v>
      </c>
      <c r="F34" s="13">
        <v>6</v>
      </c>
      <c r="G34" s="13">
        <v>16</v>
      </c>
      <c r="H34" s="13">
        <v>11</v>
      </c>
      <c r="I34" s="13">
        <v>0</v>
      </c>
      <c r="J34" s="13">
        <v>0</v>
      </c>
      <c r="K34" s="13">
        <v>0</v>
      </c>
      <c r="L34" s="13">
        <v>0</v>
      </c>
      <c r="M34" s="13">
        <v>0</v>
      </c>
      <c r="N34" s="13">
        <v>0</v>
      </c>
      <c r="O34" s="23">
        <v>14</v>
      </c>
    </row>
    <row r="35" spans="1:15" x14ac:dyDescent="0.3">
      <c r="A35" s="12" t="s">
        <v>352</v>
      </c>
      <c r="B35" s="13">
        <v>198</v>
      </c>
      <c r="C35" s="13">
        <v>225</v>
      </c>
      <c r="D35" s="31">
        <v>-0.12</v>
      </c>
      <c r="E35" s="13">
        <v>4</v>
      </c>
      <c r="F35" s="13">
        <v>4</v>
      </c>
      <c r="G35" s="13">
        <v>6</v>
      </c>
      <c r="H35" s="13">
        <v>10</v>
      </c>
      <c r="I35" s="13">
        <v>0</v>
      </c>
      <c r="J35" s="13">
        <v>0</v>
      </c>
      <c r="K35" s="13">
        <v>0</v>
      </c>
      <c r="L35" s="13">
        <v>0</v>
      </c>
      <c r="M35" s="13">
        <v>9</v>
      </c>
      <c r="N35" s="13">
        <v>0</v>
      </c>
      <c r="O35" s="23">
        <v>26</v>
      </c>
    </row>
    <row r="36" spans="1:15" x14ac:dyDescent="0.3">
      <c r="A36" s="12" t="s">
        <v>353</v>
      </c>
      <c r="B36" s="13">
        <v>59</v>
      </c>
      <c r="C36" s="13">
        <v>58</v>
      </c>
      <c r="D36" s="31">
        <v>1.72413793103448E-2</v>
      </c>
      <c r="E36" s="13">
        <v>61</v>
      </c>
      <c r="F36" s="13">
        <v>60</v>
      </c>
      <c r="G36" s="13">
        <v>13</v>
      </c>
      <c r="H36" s="13">
        <v>30</v>
      </c>
      <c r="I36" s="13">
        <v>0</v>
      </c>
      <c r="J36" s="13">
        <v>0</v>
      </c>
      <c r="K36" s="13">
        <v>0</v>
      </c>
      <c r="L36" s="13">
        <v>0</v>
      </c>
      <c r="M36" s="13">
        <v>0</v>
      </c>
      <c r="N36" s="13">
        <v>0</v>
      </c>
      <c r="O36" s="23">
        <v>76</v>
      </c>
    </row>
    <row r="37" spans="1:15" x14ac:dyDescent="0.3">
      <c r="A37" s="12" t="s">
        <v>354</v>
      </c>
      <c r="B37" s="13">
        <v>12</v>
      </c>
      <c r="C37" s="13">
        <v>23</v>
      </c>
      <c r="D37" s="31">
        <v>-0.47826086956521702</v>
      </c>
      <c r="E37" s="13">
        <v>3</v>
      </c>
      <c r="F37" s="13">
        <v>3</v>
      </c>
      <c r="G37" s="13">
        <v>1</v>
      </c>
      <c r="H37" s="13">
        <v>1</v>
      </c>
      <c r="I37" s="13">
        <v>0</v>
      </c>
      <c r="J37" s="13">
        <v>0</v>
      </c>
      <c r="K37" s="13">
        <v>0</v>
      </c>
      <c r="L37" s="13">
        <v>0</v>
      </c>
      <c r="M37" s="13">
        <v>0</v>
      </c>
      <c r="N37" s="13">
        <v>0</v>
      </c>
      <c r="O37" s="23">
        <v>9</v>
      </c>
    </row>
    <row r="38" spans="1:15" x14ac:dyDescent="0.3">
      <c r="A38" s="12" t="s">
        <v>355</v>
      </c>
      <c r="B38" s="13">
        <v>18</v>
      </c>
      <c r="C38" s="13">
        <v>7</v>
      </c>
      <c r="D38" s="31">
        <v>1.5714285714285701</v>
      </c>
      <c r="E38" s="13">
        <v>16</v>
      </c>
      <c r="F38" s="13">
        <v>15</v>
      </c>
      <c r="G38" s="13">
        <v>2</v>
      </c>
      <c r="H38" s="13">
        <v>1</v>
      </c>
      <c r="I38" s="13">
        <v>0</v>
      </c>
      <c r="J38" s="13">
        <v>0</v>
      </c>
      <c r="K38" s="13">
        <v>0</v>
      </c>
      <c r="L38" s="13">
        <v>0</v>
      </c>
      <c r="M38" s="13">
        <v>0</v>
      </c>
      <c r="N38" s="13">
        <v>0</v>
      </c>
      <c r="O38" s="23">
        <v>6</v>
      </c>
    </row>
    <row r="39" spans="1:15" x14ac:dyDescent="0.3">
      <c r="A39" s="12" t="s">
        <v>356</v>
      </c>
      <c r="B39" s="13">
        <v>0</v>
      </c>
      <c r="C39" s="13">
        <v>0</v>
      </c>
      <c r="D39" s="31">
        <v>0</v>
      </c>
      <c r="E39" s="13">
        <v>0</v>
      </c>
      <c r="F39" s="13">
        <v>0</v>
      </c>
      <c r="G39" s="13">
        <v>0</v>
      </c>
      <c r="H39" s="13">
        <v>0</v>
      </c>
      <c r="I39" s="13">
        <v>0</v>
      </c>
      <c r="J39" s="13">
        <v>0</v>
      </c>
      <c r="K39" s="13">
        <v>0</v>
      </c>
      <c r="L39" s="13">
        <v>0</v>
      </c>
      <c r="M39" s="13">
        <v>0</v>
      </c>
      <c r="N39" s="13">
        <v>0</v>
      </c>
      <c r="O39" s="23">
        <v>0</v>
      </c>
    </row>
    <row r="40" spans="1:15" x14ac:dyDescent="0.3">
      <c r="A40" s="12" t="s">
        <v>357</v>
      </c>
      <c r="B40" s="13">
        <v>1</v>
      </c>
      <c r="C40" s="13">
        <v>0</v>
      </c>
      <c r="D40" s="31">
        <v>0</v>
      </c>
      <c r="E40" s="13">
        <v>0</v>
      </c>
      <c r="F40" s="13">
        <v>0</v>
      </c>
      <c r="G40" s="13">
        <v>0</v>
      </c>
      <c r="H40" s="13">
        <v>0</v>
      </c>
      <c r="I40" s="13">
        <v>0</v>
      </c>
      <c r="J40" s="13">
        <v>0</v>
      </c>
      <c r="K40" s="13">
        <v>0</v>
      </c>
      <c r="L40" s="13">
        <v>0</v>
      </c>
      <c r="M40" s="13">
        <v>0</v>
      </c>
      <c r="N40" s="13">
        <v>0</v>
      </c>
      <c r="O40" s="23">
        <v>0</v>
      </c>
    </row>
    <row r="41" spans="1:15" x14ac:dyDescent="0.3">
      <c r="A41" s="12" t="s">
        <v>358</v>
      </c>
      <c r="B41" s="13">
        <v>48</v>
      </c>
      <c r="C41" s="13">
        <v>14</v>
      </c>
      <c r="D41" s="31">
        <v>2.4285714285714302</v>
      </c>
      <c r="E41" s="13">
        <v>6</v>
      </c>
      <c r="F41" s="13">
        <v>4</v>
      </c>
      <c r="G41" s="13">
        <v>2</v>
      </c>
      <c r="H41" s="13">
        <v>4</v>
      </c>
      <c r="I41" s="13">
        <v>0</v>
      </c>
      <c r="J41" s="13">
        <v>0</v>
      </c>
      <c r="K41" s="13">
        <v>0</v>
      </c>
      <c r="L41" s="13">
        <v>0</v>
      </c>
      <c r="M41" s="13">
        <v>1</v>
      </c>
      <c r="N41" s="13">
        <v>0</v>
      </c>
      <c r="O41" s="23">
        <v>10</v>
      </c>
    </row>
    <row r="42" spans="1:15" ht="16.649999999999999" customHeight="1" x14ac:dyDescent="0.3">
      <c r="A42" s="28" t="s">
        <v>359</v>
      </c>
      <c r="B42" s="29">
        <v>560</v>
      </c>
      <c r="C42" s="29">
        <v>634</v>
      </c>
      <c r="D42" s="30">
        <v>-0.116719242902208</v>
      </c>
      <c r="E42" s="29">
        <v>355</v>
      </c>
      <c r="F42" s="29">
        <v>323</v>
      </c>
      <c r="G42" s="29">
        <v>71</v>
      </c>
      <c r="H42" s="29">
        <v>68</v>
      </c>
      <c r="I42" s="29">
        <v>2</v>
      </c>
      <c r="J42" s="29">
        <v>0</v>
      </c>
      <c r="K42" s="29">
        <v>1</v>
      </c>
      <c r="L42" s="29">
        <v>0</v>
      </c>
      <c r="M42" s="29">
        <v>0</v>
      </c>
      <c r="N42" s="29">
        <v>1</v>
      </c>
      <c r="O42" s="29">
        <v>104</v>
      </c>
    </row>
    <row r="43" spans="1:15" x14ac:dyDescent="0.3">
      <c r="A43" s="12" t="s">
        <v>360</v>
      </c>
      <c r="B43" s="13">
        <v>1</v>
      </c>
      <c r="C43" s="13">
        <v>1</v>
      </c>
      <c r="D43" s="31">
        <v>0</v>
      </c>
      <c r="E43" s="13">
        <v>0</v>
      </c>
      <c r="F43" s="13">
        <v>0</v>
      </c>
      <c r="G43" s="13">
        <v>0</v>
      </c>
      <c r="H43" s="13">
        <v>0</v>
      </c>
      <c r="I43" s="13">
        <v>0</v>
      </c>
      <c r="J43" s="13">
        <v>0</v>
      </c>
      <c r="K43" s="13">
        <v>1</v>
      </c>
      <c r="L43" s="13">
        <v>0</v>
      </c>
      <c r="M43" s="13">
        <v>0</v>
      </c>
      <c r="N43" s="13">
        <v>0</v>
      </c>
      <c r="O43" s="23">
        <v>0</v>
      </c>
    </row>
    <row r="44" spans="1:15" x14ac:dyDescent="0.3">
      <c r="A44" s="12" t="s">
        <v>361</v>
      </c>
      <c r="B44" s="13">
        <v>540</v>
      </c>
      <c r="C44" s="13">
        <v>633</v>
      </c>
      <c r="D44" s="31">
        <v>-0.14691943127962101</v>
      </c>
      <c r="E44" s="13">
        <v>355</v>
      </c>
      <c r="F44" s="13">
        <v>323</v>
      </c>
      <c r="G44" s="13">
        <v>70</v>
      </c>
      <c r="H44" s="13">
        <v>66</v>
      </c>
      <c r="I44" s="13">
        <v>2</v>
      </c>
      <c r="J44" s="13">
        <v>0</v>
      </c>
      <c r="K44" s="13">
        <v>0</v>
      </c>
      <c r="L44" s="13">
        <v>0</v>
      </c>
      <c r="M44" s="13">
        <v>0</v>
      </c>
      <c r="N44" s="13">
        <v>1</v>
      </c>
      <c r="O44" s="23">
        <v>104</v>
      </c>
    </row>
    <row r="45" spans="1:15" x14ac:dyDescent="0.3">
      <c r="A45" s="12" t="s">
        <v>362</v>
      </c>
      <c r="B45" s="13">
        <v>6</v>
      </c>
      <c r="C45" s="13">
        <v>0</v>
      </c>
      <c r="D45" s="31">
        <v>0</v>
      </c>
      <c r="E45" s="13">
        <v>0</v>
      </c>
      <c r="F45" s="13">
        <v>0</v>
      </c>
      <c r="G45" s="13">
        <v>0</v>
      </c>
      <c r="H45" s="13">
        <v>0</v>
      </c>
      <c r="I45" s="13">
        <v>0</v>
      </c>
      <c r="J45" s="13">
        <v>0</v>
      </c>
      <c r="K45" s="13">
        <v>0</v>
      </c>
      <c r="L45" s="13">
        <v>0</v>
      </c>
      <c r="M45" s="13">
        <v>0</v>
      </c>
      <c r="N45" s="13">
        <v>0</v>
      </c>
      <c r="O45" s="23">
        <v>0</v>
      </c>
    </row>
    <row r="46" spans="1:15" x14ac:dyDescent="0.3">
      <c r="A46" s="12" t="s">
        <v>363</v>
      </c>
      <c r="B46" s="13">
        <v>8</v>
      </c>
      <c r="C46" s="13">
        <v>0</v>
      </c>
      <c r="D46" s="31">
        <v>0</v>
      </c>
      <c r="E46" s="13">
        <v>0</v>
      </c>
      <c r="F46" s="13">
        <v>0</v>
      </c>
      <c r="G46" s="13">
        <v>1</v>
      </c>
      <c r="H46" s="13">
        <v>0</v>
      </c>
      <c r="I46" s="13">
        <v>0</v>
      </c>
      <c r="J46" s="13">
        <v>0</v>
      </c>
      <c r="K46" s="13">
        <v>0</v>
      </c>
      <c r="L46" s="13">
        <v>0</v>
      </c>
      <c r="M46" s="13">
        <v>0</v>
      </c>
      <c r="N46" s="13">
        <v>0</v>
      </c>
      <c r="O46" s="23">
        <v>0</v>
      </c>
    </row>
    <row r="47" spans="1:15" x14ac:dyDescent="0.3">
      <c r="A47" s="12" t="s">
        <v>364</v>
      </c>
      <c r="B47" s="13">
        <v>0</v>
      </c>
      <c r="C47" s="13">
        <v>0</v>
      </c>
      <c r="D47" s="31">
        <v>0</v>
      </c>
      <c r="E47" s="13">
        <v>0</v>
      </c>
      <c r="F47" s="13">
        <v>0</v>
      </c>
      <c r="G47" s="13">
        <v>0</v>
      </c>
      <c r="H47" s="13">
        <v>0</v>
      </c>
      <c r="I47" s="13">
        <v>0</v>
      </c>
      <c r="J47" s="13">
        <v>0</v>
      </c>
      <c r="K47" s="13">
        <v>0</v>
      </c>
      <c r="L47" s="13">
        <v>0</v>
      </c>
      <c r="M47" s="13">
        <v>0</v>
      </c>
      <c r="N47" s="13">
        <v>0</v>
      </c>
      <c r="O47" s="23">
        <v>0</v>
      </c>
    </row>
    <row r="48" spans="1:15" x14ac:dyDescent="0.3">
      <c r="A48" s="12" t="s">
        <v>365</v>
      </c>
      <c r="B48" s="13">
        <v>5</v>
      </c>
      <c r="C48" s="13">
        <v>0</v>
      </c>
      <c r="D48" s="31">
        <v>0</v>
      </c>
      <c r="E48" s="13">
        <v>0</v>
      </c>
      <c r="F48" s="13">
        <v>0</v>
      </c>
      <c r="G48" s="13">
        <v>0</v>
      </c>
      <c r="H48" s="13">
        <v>2</v>
      </c>
      <c r="I48" s="13">
        <v>0</v>
      </c>
      <c r="J48" s="13">
        <v>0</v>
      </c>
      <c r="K48" s="13">
        <v>0</v>
      </c>
      <c r="L48" s="13">
        <v>0</v>
      </c>
      <c r="M48" s="13">
        <v>0</v>
      </c>
      <c r="N48" s="13">
        <v>0</v>
      </c>
      <c r="O48" s="23">
        <v>0</v>
      </c>
    </row>
    <row r="49" spans="1:15" x14ac:dyDescent="0.3">
      <c r="A49" s="12" t="s">
        <v>366</v>
      </c>
      <c r="B49" s="13">
        <v>0</v>
      </c>
      <c r="C49" s="13">
        <v>0</v>
      </c>
      <c r="D49" s="31">
        <v>0</v>
      </c>
      <c r="E49" s="13">
        <v>0</v>
      </c>
      <c r="F49" s="13">
        <v>0</v>
      </c>
      <c r="G49" s="13">
        <v>0</v>
      </c>
      <c r="H49" s="13">
        <v>0</v>
      </c>
      <c r="I49" s="13">
        <v>0</v>
      </c>
      <c r="J49" s="13">
        <v>0</v>
      </c>
      <c r="K49" s="13">
        <v>0</v>
      </c>
      <c r="L49" s="13">
        <v>0</v>
      </c>
      <c r="M49" s="13">
        <v>0</v>
      </c>
      <c r="N49" s="13">
        <v>0</v>
      </c>
      <c r="O49" s="23">
        <v>0</v>
      </c>
    </row>
    <row r="50" spans="1:15" ht="16.649999999999999" customHeight="1" x14ac:dyDescent="0.3">
      <c r="A50" s="28" t="s">
        <v>367</v>
      </c>
      <c r="B50" s="29">
        <v>264</v>
      </c>
      <c r="C50" s="29">
        <v>248</v>
      </c>
      <c r="D50" s="30">
        <v>6.4516129032258104E-2</v>
      </c>
      <c r="E50" s="29">
        <v>23</v>
      </c>
      <c r="F50" s="29">
        <v>8</v>
      </c>
      <c r="G50" s="29">
        <v>53</v>
      </c>
      <c r="H50" s="29">
        <v>31</v>
      </c>
      <c r="I50" s="29">
        <v>20</v>
      </c>
      <c r="J50" s="29">
        <v>11</v>
      </c>
      <c r="K50" s="29">
        <v>0</v>
      </c>
      <c r="L50" s="29">
        <v>0</v>
      </c>
      <c r="M50" s="29">
        <v>0</v>
      </c>
      <c r="N50" s="29">
        <v>2</v>
      </c>
      <c r="O50" s="29">
        <v>51</v>
      </c>
    </row>
    <row r="51" spans="1:15" x14ac:dyDescent="0.3">
      <c r="A51" s="12" t="s">
        <v>368</v>
      </c>
      <c r="B51" s="13">
        <v>87</v>
      </c>
      <c r="C51" s="13">
        <v>87</v>
      </c>
      <c r="D51" s="31">
        <v>0</v>
      </c>
      <c r="E51" s="13">
        <v>2</v>
      </c>
      <c r="F51" s="13">
        <v>1</v>
      </c>
      <c r="G51" s="13">
        <v>6</v>
      </c>
      <c r="H51" s="13">
        <v>1</v>
      </c>
      <c r="I51" s="13">
        <v>5</v>
      </c>
      <c r="J51" s="13">
        <v>3</v>
      </c>
      <c r="K51" s="13">
        <v>0</v>
      </c>
      <c r="L51" s="13">
        <v>0</v>
      </c>
      <c r="M51" s="13">
        <v>0</v>
      </c>
      <c r="N51" s="13">
        <v>1</v>
      </c>
      <c r="O51" s="23">
        <v>9</v>
      </c>
    </row>
    <row r="52" spans="1:15" x14ac:dyDescent="0.3">
      <c r="A52" s="12" t="s">
        <v>369</v>
      </c>
      <c r="B52" s="13">
        <v>4</v>
      </c>
      <c r="C52" s="13">
        <v>1</v>
      </c>
      <c r="D52" s="31">
        <v>3</v>
      </c>
      <c r="E52" s="13">
        <v>0</v>
      </c>
      <c r="F52" s="13">
        <v>0</v>
      </c>
      <c r="G52" s="13">
        <v>1</v>
      </c>
      <c r="H52" s="13">
        <v>0</v>
      </c>
      <c r="I52" s="13">
        <v>2</v>
      </c>
      <c r="J52" s="13">
        <v>0</v>
      </c>
      <c r="K52" s="13">
        <v>0</v>
      </c>
      <c r="L52" s="13">
        <v>0</v>
      </c>
      <c r="M52" s="13">
        <v>0</v>
      </c>
      <c r="N52" s="13">
        <v>1</v>
      </c>
      <c r="O52" s="23">
        <v>0</v>
      </c>
    </row>
    <row r="53" spans="1:15" x14ac:dyDescent="0.3">
      <c r="A53" s="12" t="s">
        <v>370</v>
      </c>
      <c r="B53" s="13">
        <v>100</v>
      </c>
      <c r="C53" s="13">
        <v>93</v>
      </c>
      <c r="D53" s="31">
        <v>7.5268817204301106E-2</v>
      </c>
      <c r="E53" s="13">
        <v>7</v>
      </c>
      <c r="F53" s="13">
        <v>5</v>
      </c>
      <c r="G53" s="13">
        <v>22</v>
      </c>
      <c r="H53" s="13">
        <v>17</v>
      </c>
      <c r="I53" s="13">
        <v>3</v>
      </c>
      <c r="J53" s="13">
        <v>4</v>
      </c>
      <c r="K53" s="13">
        <v>0</v>
      </c>
      <c r="L53" s="13">
        <v>0</v>
      </c>
      <c r="M53" s="13">
        <v>0</v>
      </c>
      <c r="N53" s="13">
        <v>0</v>
      </c>
      <c r="O53" s="23">
        <v>24</v>
      </c>
    </row>
    <row r="54" spans="1:15" x14ac:dyDescent="0.3">
      <c r="A54" s="12" t="s">
        <v>371</v>
      </c>
      <c r="B54" s="13">
        <v>5</v>
      </c>
      <c r="C54" s="13">
        <v>5</v>
      </c>
      <c r="D54" s="31">
        <v>0</v>
      </c>
      <c r="E54" s="13">
        <v>0</v>
      </c>
      <c r="F54" s="13">
        <v>0</v>
      </c>
      <c r="G54" s="13">
        <v>1</v>
      </c>
      <c r="H54" s="13">
        <v>0</v>
      </c>
      <c r="I54" s="13">
        <v>4</v>
      </c>
      <c r="J54" s="13">
        <v>0</v>
      </c>
      <c r="K54" s="13">
        <v>0</v>
      </c>
      <c r="L54" s="13">
        <v>0</v>
      </c>
      <c r="M54" s="13">
        <v>0</v>
      </c>
      <c r="N54" s="13">
        <v>0</v>
      </c>
      <c r="O54" s="23">
        <v>1</v>
      </c>
    </row>
    <row r="55" spans="1:15" x14ac:dyDescent="0.3">
      <c r="A55" s="12" t="s">
        <v>372</v>
      </c>
      <c r="B55" s="13">
        <v>0</v>
      </c>
      <c r="C55" s="13">
        <v>2</v>
      </c>
      <c r="D55" s="31">
        <v>-1</v>
      </c>
      <c r="E55" s="13">
        <v>0</v>
      </c>
      <c r="F55" s="13">
        <v>0</v>
      </c>
      <c r="G55" s="13">
        <v>0</v>
      </c>
      <c r="H55" s="13">
        <v>0</v>
      </c>
      <c r="I55" s="13">
        <v>0</v>
      </c>
      <c r="J55" s="13">
        <v>0</v>
      </c>
      <c r="K55" s="13">
        <v>0</v>
      </c>
      <c r="L55" s="13">
        <v>0</v>
      </c>
      <c r="M55" s="13">
        <v>0</v>
      </c>
      <c r="N55" s="13">
        <v>0</v>
      </c>
      <c r="O55" s="23">
        <v>1</v>
      </c>
    </row>
    <row r="56" spans="1:15" x14ac:dyDescent="0.3">
      <c r="A56" s="12" t="s">
        <v>373</v>
      </c>
      <c r="B56" s="13">
        <v>13</v>
      </c>
      <c r="C56" s="13">
        <v>16</v>
      </c>
      <c r="D56" s="31">
        <v>-0.1875</v>
      </c>
      <c r="E56" s="13">
        <v>7</v>
      </c>
      <c r="F56" s="13">
        <v>0</v>
      </c>
      <c r="G56" s="13">
        <v>5</v>
      </c>
      <c r="H56" s="13">
        <v>1</v>
      </c>
      <c r="I56" s="13">
        <v>2</v>
      </c>
      <c r="J56" s="13">
        <v>2</v>
      </c>
      <c r="K56" s="13">
        <v>0</v>
      </c>
      <c r="L56" s="13">
        <v>0</v>
      </c>
      <c r="M56" s="13">
        <v>0</v>
      </c>
      <c r="N56" s="13">
        <v>0</v>
      </c>
      <c r="O56" s="23">
        <v>0</v>
      </c>
    </row>
    <row r="57" spans="1:15" x14ac:dyDescent="0.3">
      <c r="A57" s="12" t="s">
        <v>374</v>
      </c>
      <c r="B57" s="13">
        <v>8</v>
      </c>
      <c r="C57" s="13">
        <v>12</v>
      </c>
      <c r="D57" s="31">
        <v>-0.33333333333333298</v>
      </c>
      <c r="E57" s="13">
        <v>3</v>
      </c>
      <c r="F57" s="13">
        <v>2</v>
      </c>
      <c r="G57" s="13">
        <v>4</v>
      </c>
      <c r="H57" s="13">
        <v>1</v>
      </c>
      <c r="I57" s="13">
        <v>0</v>
      </c>
      <c r="J57" s="13">
        <v>0</v>
      </c>
      <c r="K57" s="13">
        <v>0</v>
      </c>
      <c r="L57" s="13">
        <v>0</v>
      </c>
      <c r="M57" s="13">
        <v>0</v>
      </c>
      <c r="N57" s="13">
        <v>0</v>
      </c>
      <c r="O57" s="23">
        <v>4</v>
      </c>
    </row>
    <row r="58" spans="1:15" x14ac:dyDescent="0.3">
      <c r="A58" s="12" t="s">
        <v>375</v>
      </c>
      <c r="B58" s="13">
        <v>2</v>
      </c>
      <c r="C58" s="13">
        <v>3</v>
      </c>
      <c r="D58" s="31">
        <v>-0.33333333333333298</v>
      </c>
      <c r="E58" s="13">
        <v>0</v>
      </c>
      <c r="F58" s="13">
        <v>0</v>
      </c>
      <c r="G58" s="13">
        <v>0</v>
      </c>
      <c r="H58" s="13">
        <v>0</v>
      </c>
      <c r="I58" s="13">
        <v>0</v>
      </c>
      <c r="J58" s="13">
        <v>0</v>
      </c>
      <c r="K58" s="13">
        <v>0</v>
      </c>
      <c r="L58" s="13">
        <v>0</v>
      </c>
      <c r="M58" s="13">
        <v>0</v>
      </c>
      <c r="N58" s="13">
        <v>0</v>
      </c>
      <c r="O58" s="23">
        <v>0</v>
      </c>
    </row>
    <row r="59" spans="1:15" x14ac:dyDescent="0.3">
      <c r="A59" s="12" t="s">
        <v>376</v>
      </c>
      <c r="B59" s="13">
        <v>3</v>
      </c>
      <c r="C59" s="13">
        <v>0</v>
      </c>
      <c r="D59" s="31">
        <v>0</v>
      </c>
      <c r="E59" s="13">
        <v>0</v>
      </c>
      <c r="F59" s="13">
        <v>0</v>
      </c>
      <c r="G59" s="13">
        <v>1</v>
      </c>
      <c r="H59" s="13">
        <v>0</v>
      </c>
      <c r="I59" s="13">
        <v>0</v>
      </c>
      <c r="J59" s="13">
        <v>0</v>
      </c>
      <c r="K59" s="13">
        <v>0</v>
      </c>
      <c r="L59" s="13">
        <v>0</v>
      </c>
      <c r="M59" s="13">
        <v>0</v>
      </c>
      <c r="N59" s="13">
        <v>0</v>
      </c>
      <c r="O59" s="23">
        <v>0</v>
      </c>
    </row>
    <row r="60" spans="1:15" x14ac:dyDescent="0.3">
      <c r="A60" s="12" t="s">
        <v>377</v>
      </c>
      <c r="B60" s="13">
        <v>3</v>
      </c>
      <c r="C60" s="13">
        <v>0</v>
      </c>
      <c r="D60" s="31">
        <v>0</v>
      </c>
      <c r="E60" s="13">
        <v>0</v>
      </c>
      <c r="F60" s="13">
        <v>0</v>
      </c>
      <c r="G60" s="13">
        <v>1</v>
      </c>
      <c r="H60" s="13">
        <v>2</v>
      </c>
      <c r="I60" s="13">
        <v>0</v>
      </c>
      <c r="J60" s="13">
        <v>0</v>
      </c>
      <c r="K60" s="13">
        <v>0</v>
      </c>
      <c r="L60" s="13">
        <v>0</v>
      </c>
      <c r="M60" s="13">
        <v>0</v>
      </c>
      <c r="N60" s="13">
        <v>0</v>
      </c>
      <c r="O60" s="23">
        <v>2</v>
      </c>
    </row>
    <row r="61" spans="1:15" x14ac:dyDescent="0.3">
      <c r="A61" s="12" t="s">
        <v>378</v>
      </c>
      <c r="B61" s="13">
        <v>4</v>
      </c>
      <c r="C61" s="13">
        <v>1</v>
      </c>
      <c r="D61" s="31">
        <v>3</v>
      </c>
      <c r="E61" s="13">
        <v>0</v>
      </c>
      <c r="F61" s="13">
        <v>0</v>
      </c>
      <c r="G61" s="13">
        <v>2</v>
      </c>
      <c r="H61" s="13">
        <v>1</v>
      </c>
      <c r="I61" s="13">
        <v>0</v>
      </c>
      <c r="J61" s="13">
        <v>0</v>
      </c>
      <c r="K61" s="13">
        <v>0</v>
      </c>
      <c r="L61" s="13">
        <v>0</v>
      </c>
      <c r="M61" s="13">
        <v>0</v>
      </c>
      <c r="N61" s="13">
        <v>0</v>
      </c>
      <c r="O61" s="23">
        <v>0</v>
      </c>
    </row>
    <row r="62" spans="1:15" x14ac:dyDescent="0.3">
      <c r="A62" s="12" t="s">
        <v>379</v>
      </c>
      <c r="B62" s="13">
        <v>0</v>
      </c>
      <c r="C62" s="13">
        <v>12</v>
      </c>
      <c r="D62" s="31">
        <v>-1</v>
      </c>
      <c r="E62" s="13">
        <v>0</v>
      </c>
      <c r="F62" s="13">
        <v>0</v>
      </c>
      <c r="G62" s="13">
        <v>0</v>
      </c>
      <c r="H62" s="13">
        <v>0</v>
      </c>
      <c r="I62" s="13">
        <v>0</v>
      </c>
      <c r="J62" s="13">
        <v>0</v>
      </c>
      <c r="K62" s="13">
        <v>0</v>
      </c>
      <c r="L62" s="13">
        <v>0</v>
      </c>
      <c r="M62" s="13">
        <v>0</v>
      </c>
      <c r="N62" s="13">
        <v>0</v>
      </c>
      <c r="O62" s="23">
        <v>0</v>
      </c>
    </row>
    <row r="63" spans="1:15" x14ac:dyDescent="0.3">
      <c r="A63" s="12" t="s">
        <v>380</v>
      </c>
      <c r="B63" s="13">
        <v>26</v>
      </c>
      <c r="C63" s="13">
        <v>10</v>
      </c>
      <c r="D63" s="31">
        <v>1.6</v>
      </c>
      <c r="E63" s="13">
        <v>0</v>
      </c>
      <c r="F63" s="13">
        <v>0</v>
      </c>
      <c r="G63" s="13">
        <v>5</v>
      </c>
      <c r="H63" s="13">
        <v>5</v>
      </c>
      <c r="I63" s="13">
        <v>3</v>
      </c>
      <c r="J63" s="13">
        <v>1</v>
      </c>
      <c r="K63" s="13">
        <v>0</v>
      </c>
      <c r="L63" s="13">
        <v>0</v>
      </c>
      <c r="M63" s="13">
        <v>0</v>
      </c>
      <c r="N63" s="13">
        <v>0</v>
      </c>
      <c r="O63" s="23">
        <v>5</v>
      </c>
    </row>
    <row r="64" spans="1:15" x14ac:dyDescent="0.3">
      <c r="A64" s="12" t="s">
        <v>381</v>
      </c>
      <c r="B64" s="13">
        <v>2</v>
      </c>
      <c r="C64" s="13">
        <v>3</v>
      </c>
      <c r="D64" s="31">
        <v>-0.33333333333333298</v>
      </c>
      <c r="E64" s="13">
        <v>1</v>
      </c>
      <c r="F64" s="13">
        <v>0</v>
      </c>
      <c r="G64" s="13">
        <v>0</v>
      </c>
      <c r="H64" s="13">
        <v>0</v>
      </c>
      <c r="I64" s="13">
        <v>1</v>
      </c>
      <c r="J64" s="13">
        <v>1</v>
      </c>
      <c r="K64" s="13">
        <v>0</v>
      </c>
      <c r="L64" s="13">
        <v>0</v>
      </c>
      <c r="M64" s="13">
        <v>0</v>
      </c>
      <c r="N64" s="13">
        <v>0</v>
      </c>
      <c r="O64" s="23">
        <v>1</v>
      </c>
    </row>
    <row r="65" spans="1:15" x14ac:dyDescent="0.3">
      <c r="A65" s="12" t="s">
        <v>382</v>
      </c>
      <c r="B65" s="13">
        <v>0</v>
      </c>
      <c r="C65" s="13">
        <v>0</v>
      </c>
      <c r="D65" s="31">
        <v>0</v>
      </c>
      <c r="E65" s="13">
        <v>0</v>
      </c>
      <c r="F65" s="13">
        <v>0</v>
      </c>
      <c r="G65" s="13">
        <v>0</v>
      </c>
      <c r="H65" s="13">
        <v>0</v>
      </c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3">
        <v>0</v>
      </c>
      <c r="O65" s="23">
        <v>0</v>
      </c>
    </row>
    <row r="66" spans="1:15" x14ac:dyDescent="0.3">
      <c r="A66" s="12" t="s">
        <v>383</v>
      </c>
      <c r="B66" s="13">
        <v>0</v>
      </c>
      <c r="C66" s="13">
        <v>0</v>
      </c>
      <c r="D66" s="31">
        <v>0</v>
      </c>
      <c r="E66" s="13">
        <v>1</v>
      </c>
      <c r="F66" s="13">
        <v>0</v>
      </c>
      <c r="G66" s="13">
        <v>0</v>
      </c>
      <c r="H66" s="13">
        <v>0</v>
      </c>
      <c r="I66" s="13">
        <v>0</v>
      </c>
      <c r="J66" s="13">
        <v>0</v>
      </c>
      <c r="K66" s="13">
        <v>0</v>
      </c>
      <c r="L66" s="13">
        <v>0</v>
      </c>
      <c r="M66" s="13">
        <v>0</v>
      </c>
      <c r="N66" s="13">
        <v>0</v>
      </c>
      <c r="O66" s="23">
        <v>2</v>
      </c>
    </row>
    <row r="67" spans="1:15" x14ac:dyDescent="0.3">
      <c r="A67" s="12" t="s">
        <v>384</v>
      </c>
      <c r="B67" s="13">
        <v>3</v>
      </c>
      <c r="C67" s="13">
        <v>1</v>
      </c>
      <c r="D67" s="31">
        <v>2</v>
      </c>
      <c r="E67" s="13">
        <v>0</v>
      </c>
      <c r="F67" s="13">
        <v>0</v>
      </c>
      <c r="G67" s="13">
        <v>0</v>
      </c>
      <c r="H67" s="13">
        <v>0</v>
      </c>
      <c r="I67" s="13">
        <v>0</v>
      </c>
      <c r="J67" s="13">
        <v>0</v>
      </c>
      <c r="K67" s="13">
        <v>0</v>
      </c>
      <c r="L67" s="13">
        <v>0</v>
      </c>
      <c r="M67" s="13">
        <v>0</v>
      </c>
      <c r="N67" s="13">
        <v>0</v>
      </c>
      <c r="O67" s="23">
        <v>0</v>
      </c>
    </row>
    <row r="68" spans="1:15" x14ac:dyDescent="0.3">
      <c r="A68" s="12" t="s">
        <v>385</v>
      </c>
      <c r="B68" s="13">
        <v>0</v>
      </c>
      <c r="C68" s="13">
        <v>0</v>
      </c>
      <c r="D68" s="31">
        <v>0</v>
      </c>
      <c r="E68" s="13">
        <v>0</v>
      </c>
      <c r="F68" s="13">
        <v>0</v>
      </c>
      <c r="G68" s="13">
        <v>0</v>
      </c>
      <c r="H68" s="13">
        <v>0</v>
      </c>
      <c r="I68" s="13">
        <v>0</v>
      </c>
      <c r="J68" s="13">
        <v>0</v>
      </c>
      <c r="K68" s="13">
        <v>0</v>
      </c>
      <c r="L68" s="13">
        <v>0</v>
      </c>
      <c r="M68" s="13">
        <v>0</v>
      </c>
      <c r="N68" s="13">
        <v>0</v>
      </c>
      <c r="O68" s="23">
        <v>0</v>
      </c>
    </row>
    <row r="69" spans="1:15" x14ac:dyDescent="0.3">
      <c r="A69" s="12" t="s">
        <v>386</v>
      </c>
      <c r="B69" s="13">
        <v>4</v>
      </c>
      <c r="C69" s="13">
        <v>1</v>
      </c>
      <c r="D69" s="31">
        <v>3</v>
      </c>
      <c r="E69" s="13">
        <v>2</v>
      </c>
      <c r="F69" s="13">
        <v>0</v>
      </c>
      <c r="G69" s="13">
        <v>4</v>
      </c>
      <c r="H69" s="13">
        <v>3</v>
      </c>
      <c r="I69" s="13">
        <v>0</v>
      </c>
      <c r="J69" s="13">
        <v>0</v>
      </c>
      <c r="K69" s="13">
        <v>0</v>
      </c>
      <c r="L69" s="13">
        <v>0</v>
      </c>
      <c r="M69" s="13">
        <v>0</v>
      </c>
      <c r="N69" s="13">
        <v>0</v>
      </c>
      <c r="O69" s="23">
        <v>2</v>
      </c>
    </row>
    <row r="70" spans="1:15" x14ac:dyDescent="0.3">
      <c r="A70" s="12" t="s">
        <v>387</v>
      </c>
      <c r="B70" s="13">
        <v>0</v>
      </c>
      <c r="C70" s="13">
        <v>1</v>
      </c>
      <c r="D70" s="31">
        <v>-1</v>
      </c>
      <c r="E70" s="13">
        <v>0</v>
      </c>
      <c r="F70" s="13">
        <v>0</v>
      </c>
      <c r="G70" s="13">
        <v>0</v>
      </c>
      <c r="H70" s="13">
        <v>0</v>
      </c>
      <c r="I70" s="13">
        <v>0</v>
      </c>
      <c r="J70" s="13">
        <v>0</v>
      </c>
      <c r="K70" s="13">
        <v>0</v>
      </c>
      <c r="L70" s="13">
        <v>0</v>
      </c>
      <c r="M70" s="13">
        <v>0</v>
      </c>
      <c r="N70" s="13">
        <v>0</v>
      </c>
      <c r="O70" s="23">
        <v>0</v>
      </c>
    </row>
    <row r="71" spans="1:15" x14ac:dyDescent="0.3">
      <c r="A71" s="12" t="s">
        <v>388</v>
      </c>
      <c r="B71" s="13">
        <v>0</v>
      </c>
      <c r="C71" s="13">
        <v>0</v>
      </c>
      <c r="D71" s="31">
        <v>0</v>
      </c>
      <c r="E71" s="13">
        <v>0</v>
      </c>
      <c r="F71" s="13">
        <v>0</v>
      </c>
      <c r="G71" s="13">
        <v>1</v>
      </c>
      <c r="H71" s="13">
        <v>0</v>
      </c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3">
        <v>0</v>
      </c>
      <c r="O71" s="23">
        <v>0</v>
      </c>
    </row>
    <row r="72" spans="1:15" ht="16.649999999999999" customHeight="1" x14ac:dyDescent="0.3">
      <c r="A72" s="28" t="s">
        <v>389</v>
      </c>
      <c r="B72" s="29">
        <v>8</v>
      </c>
      <c r="C72" s="29">
        <v>2</v>
      </c>
      <c r="D72" s="30">
        <v>3</v>
      </c>
      <c r="E72" s="29">
        <v>0</v>
      </c>
      <c r="F72" s="29">
        <v>0</v>
      </c>
      <c r="G72" s="29">
        <v>2</v>
      </c>
      <c r="H72" s="29">
        <v>2</v>
      </c>
      <c r="I72" s="29">
        <v>0</v>
      </c>
      <c r="J72" s="29">
        <v>0</v>
      </c>
      <c r="K72" s="29">
        <v>0</v>
      </c>
      <c r="L72" s="29">
        <v>0</v>
      </c>
      <c r="M72" s="29">
        <v>0</v>
      </c>
      <c r="N72" s="29">
        <v>0</v>
      </c>
      <c r="O72" s="29">
        <v>2</v>
      </c>
    </row>
    <row r="73" spans="1:15" x14ac:dyDescent="0.3">
      <c r="A73" s="12" t="s">
        <v>390</v>
      </c>
      <c r="B73" s="13">
        <v>8</v>
      </c>
      <c r="C73" s="13">
        <v>2</v>
      </c>
      <c r="D73" s="31">
        <v>3</v>
      </c>
      <c r="E73" s="13">
        <v>0</v>
      </c>
      <c r="F73" s="13">
        <v>0</v>
      </c>
      <c r="G73" s="13">
        <v>2</v>
      </c>
      <c r="H73" s="13">
        <v>2</v>
      </c>
      <c r="I73" s="13">
        <v>0</v>
      </c>
      <c r="J73" s="13">
        <v>0</v>
      </c>
      <c r="K73" s="13">
        <v>0</v>
      </c>
      <c r="L73" s="13">
        <v>0</v>
      </c>
      <c r="M73" s="13">
        <v>0</v>
      </c>
      <c r="N73" s="13">
        <v>0</v>
      </c>
      <c r="O73" s="23">
        <v>2</v>
      </c>
    </row>
    <row r="74" spans="1:15" ht="16.649999999999999" customHeight="1" x14ac:dyDescent="0.3">
      <c r="A74" s="28" t="s">
        <v>391</v>
      </c>
      <c r="B74" s="29">
        <v>37</v>
      </c>
      <c r="C74" s="29">
        <v>27</v>
      </c>
      <c r="D74" s="30">
        <v>0.37037037037037002</v>
      </c>
      <c r="E74" s="29">
        <v>1</v>
      </c>
      <c r="F74" s="29">
        <v>0</v>
      </c>
      <c r="G74" s="29">
        <v>9</v>
      </c>
      <c r="H74" s="29">
        <v>2</v>
      </c>
      <c r="I74" s="29">
        <v>0</v>
      </c>
      <c r="J74" s="29">
        <v>0</v>
      </c>
      <c r="K74" s="29">
        <v>0</v>
      </c>
      <c r="L74" s="29">
        <v>0</v>
      </c>
      <c r="M74" s="29">
        <v>1</v>
      </c>
      <c r="N74" s="29">
        <v>0</v>
      </c>
      <c r="O74" s="29">
        <v>4</v>
      </c>
    </row>
    <row r="75" spans="1:15" x14ac:dyDescent="0.3">
      <c r="A75" s="12" t="s">
        <v>392</v>
      </c>
      <c r="B75" s="13">
        <v>10</v>
      </c>
      <c r="C75" s="13">
        <v>7</v>
      </c>
      <c r="D75" s="31">
        <v>0.42857142857142899</v>
      </c>
      <c r="E75" s="13">
        <v>0</v>
      </c>
      <c r="F75" s="13">
        <v>0</v>
      </c>
      <c r="G75" s="13">
        <v>2</v>
      </c>
      <c r="H75" s="13">
        <v>1</v>
      </c>
      <c r="I75" s="13">
        <v>0</v>
      </c>
      <c r="J75" s="13">
        <v>0</v>
      </c>
      <c r="K75" s="13">
        <v>0</v>
      </c>
      <c r="L75" s="13">
        <v>0</v>
      </c>
      <c r="M75" s="13">
        <v>0</v>
      </c>
      <c r="N75" s="13">
        <v>0</v>
      </c>
      <c r="O75" s="23">
        <v>2</v>
      </c>
    </row>
    <row r="76" spans="1:15" x14ac:dyDescent="0.3">
      <c r="A76" s="12" t="s">
        <v>393</v>
      </c>
      <c r="B76" s="13">
        <v>0</v>
      </c>
      <c r="C76" s="13">
        <v>0</v>
      </c>
      <c r="D76" s="31">
        <v>0</v>
      </c>
      <c r="E76" s="13">
        <v>0</v>
      </c>
      <c r="F76" s="13">
        <v>0</v>
      </c>
      <c r="G76" s="13">
        <v>0</v>
      </c>
      <c r="H76" s="13">
        <v>0</v>
      </c>
      <c r="I76" s="13">
        <v>0</v>
      </c>
      <c r="J76" s="13">
        <v>0</v>
      </c>
      <c r="K76" s="13">
        <v>0</v>
      </c>
      <c r="L76" s="13">
        <v>0</v>
      </c>
      <c r="M76" s="13">
        <v>0</v>
      </c>
      <c r="N76" s="13">
        <v>0</v>
      </c>
      <c r="O76" s="23">
        <v>0</v>
      </c>
    </row>
    <row r="77" spans="1:15" x14ac:dyDescent="0.3">
      <c r="A77" s="12" t="s">
        <v>394</v>
      </c>
      <c r="B77" s="13">
        <v>6</v>
      </c>
      <c r="C77" s="13">
        <v>7</v>
      </c>
      <c r="D77" s="31">
        <v>-0.14285714285714299</v>
      </c>
      <c r="E77" s="13">
        <v>0</v>
      </c>
      <c r="F77" s="13">
        <v>0</v>
      </c>
      <c r="G77" s="13">
        <v>1</v>
      </c>
      <c r="H77" s="13">
        <v>0</v>
      </c>
      <c r="I77" s="13">
        <v>0</v>
      </c>
      <c r="J77" s="13">
        <v>0</v>
      </c>
      <c r="K77" s="13">
        <v>0</v>
      </c>
      <c r="L77" s="13">
        <v>0</v>
      </c>
      <c r="M77" s="13">
        <v>0</v>
      </c>
      <c r="N77" s="13">
        <v>0</v>
      </c>
      <c r="O77" s="23">
        <v>1</v>
      </c>
    </row>
    <row r="78" spans="1:15" x14ac:dyDescent="0.3">
      <c r="A78" s="12" t="s">
        <v>395</v>
      </c>
      <c r="B78" s="13">
        <v>0</v>
      </c>
      <c r="C78" s="13">
        <v>0</v>
      </c>
      <c r="D78" s="31">
        <v>0</v>
      </c>
      <c r="E78" s="13">
        <v>1</v>
      </c>
      <c r="F78" s="13">
        <v>0</v>
      </c>
      <c r="G78" s="13">
        <v>0</v>
      </c>
      <c r="H78" s="13">
        <v>0</v>
      </c>
      <c r="I78" s="13">
        <v>0</v>
      </c>
      <c r="J78" s="13">
        <v>0</v>
      </c>
      <c r="K78" s="13">
        <v>0</v>
      </c>
      <c r="L78" s="13">
        <v>0</v>
      </c>
      <c r="M78" s="13">
        <v>0</v>
      </c>
      <c r="N78" s="13">
        <v>0</v>
      </c>
      <c r="O78" s="23">
        <v>0</v>
      </c>
    </row>
    <row r="79" spans="1:15" x14ac:dyDescent="0.3">
      <c r="A79" s="12" t="s">
        <v>396</v>
      </c>
      <c r="B79" s="13">
        <v>21</v>
      </c>
      <c r="C79" s="13">
        <v>13</v>
      </c>
      <c r="D79" s="31">
        <v>0.61538461538461497</v>
      </c>
      <c r="E79" s="13">
        <v>0</v>
      </c>
      <c r="F79" s="13">
        <v>0</v>
      </c>
      <c r="G79" s="13">
        <v>6</v>
      </c>
      <c r="H79" s="13">
        <v>0</v>
      </c>
      <c r="I79" s="13">
        <v>0</v>
      </c>
      <c r="J79" s="13">
        <v>0</v>
      </c>
      <c r="K79" s="13">
        <v>0</v>
      </c>
      <c r="L79" s="13">
        <v>0</v>
      </c>
      <c r="M79" s="13">
        <v>1</v>
      </c>
      <c r="N79" s="13">
        <v>0</v>
      </c>
      <c r="O79" s="23">
        <v>1</v>
      </c>
    </row>
    <row r="80" spans="1:15" x14ac:dyDescent="0.3">
      <c r="A80" s="12" t="s">
        <v>397</v>
      </c>
      <c r="B80" s="13">
        <v>0</v>
      </c>
      <c r="C80" s="13">
        <v>0</v>
      </c>
      <c r="D80" s="31">
        <v>0</v>
      </c>
      <c r="E80" s="13">
        <v>0</v>
      </c>
      <c r="F80" s="13">
        <v>0</v>
      </c>
      <c r="G80" s="13">
        <v>0</v>
      </c>
      <c r="H80" s="13">
        <v>1</v>
      </c>
      <c r="I80" s="13">
        <v>0</v>
      </c>
      <c r="J80" s="13">
        <v>0</v>
      </c>
      <c r="K80" s="13">
        <v>0</v>
      </c>
      <c r="L80" s="13">
        <v>0</v>
      </c>
      <c r="M80" s="13">
        <v>0</v>
      </c>
      <c r="N80" s="13">
        <v>0</v>
      </c>
      <c r="O80" s="23">
        <v>0</v>
      </c>
    </row>
    <row r="81" spans="1:15" ht="16.649999999999999" customHeight="1" x14ac:dyDescent="0.3">
      <c r="A81" s="28" t="s">
        <v>398</v>
      </c>
      <c r="B81" s="29">
        <v>179</v>
      </c>
      <c r="C81" s="29">
        <v>208</v>
      </c>
      <c r="D81" s="30">
        <v>-0.13942307692307701</v>
      </c>
      <c r="E81" s="29">
        <v>38</v>
      </c>
      <c r="F81" s="29">
        <v>31</v>
      </c>
      <c r="G81" s="29">
        <v>12</v>
      </c>
      <c r="H81" s="29">
        <v>6</v>
      </c>
      <c r="I81" s="29">
        <v>0</v>
      </c>
      <c r="J81" s="29">
        <v>0</v>
      </c>
      <c r="K81" s="29">
        <v>0</v>
      </c>
      <c r="L81" s="29">
        <v>0</v>
      </c>
      <c r="M81" s="29">
        <v>1</v>
      </c>
      <c r="N81" s="29">
        <v>0</v>
      </c>
      <c r="O81" s="29">
        <v>18</v>
      </c>
    </row>
    <row r="82" spans="1:15" x14ac:dyDescent="0.3">
      <c r="A82" s="12" t="s">
        <v>399</v>
      </c>
      <c r="B82" s="13">
        <v>21</v>
      </c>
      <c r="C82" s="13">
        <v>34</v>
      </c>
      <c r="D82" s="31">
        <v>-0.38235294117647101</v>
      </c>
      <c r="E82" s="13">
        <v>0</v>
      </c>
      <c r="F82" s="13">
        <v>0</v>
      </c>
      <c r="G82" s="13">
        <v>3</v>
      </c>
      <c r="H82" s="13">
        <v>1</v>
      </c>
      <c r="I82" s="13">
        <v>0</v>
      </c>
      <c r="J82" s="13">
        <v>0</v>
      </c>
      <c r="K82" s="13">
        <v>0</v>
      </c>
      <c r="L82" s="13">
        <v>0</v>
      </c>
      <c r="M82" s="13">
        <v>1</v>
      </c>
      <c r="N82" s="13">
        <v>0</v>
      </c>
      <c r="O82" s="23">
        <v>1</v>
      </c>
    </row>
    <row r="83" spans="1:15" x14ac:dyDescent="0.3">
      <c r="A83" s="12" t="s">
        <v>400</v>
      </c>
      <c r="B83" s="13">
        <v>158</v>
      </c>
      <c r="C83" s="13">
        <v>174</v>
      </c>
      <c r="D83" s="31">
        <v>-9.1954022988505704E-2</v>
      </c>
      <c r="E83" s="13">
        <v>38</v>
      </c>
      <c r="F83" s="13">
        <v>31</v>
      </c>
      <c r="G83" s="13">
        <v>9</v>
      </c>
      <c r="H83" s="13">
        <v>5</v>
      </c>
      <c r="I83" s="13">
        <v>0</v>
      </c>
      <c r="J83" s="13">
        <v>0</v>
      </c>
      <c r="K83" s="13">
        <v>0</v>
      </c>
      <c r="L83" s="13">
        <v>0</v>
      </c>
      <c r="M83" s="13">
        <v>0</v>
      </c>
      <c r="N83" s="13">
        <v>0</v>
      </c>
      <c r="O83" s="23">
        <v>17</v>
      </c>
    </row>
    <row r="84" spans="1:15" ht="16.649999999999999" customHeight="1" x14ac:dyDescent="0.3">
      <c r="A84" s="28" t="s">
        <v>401</v>
      </c>
      <c r="B84" s="29">
        <v>736</v>
      </c>
      <c r="C84" s="29">
        <v>835</v>
      </c>
      <c r="D84" s="30">
        <v>-0.118562874251497</v>
      </c>
      <c r="E84" s="29">
        <v>8</v>
      </c>
      <c r="F84" s="29">
        <v>2</v>
      </c>
      <c r="G84" s="29">
        <v>448</v>
      </c>
      <c r="H84" s="29">
        <v>273</v>
      </c>
      <c r="I84" s="29">
        <v>0</v>
      </c>
      <c r="J84" s="29">
        <v>0</v>
      </c>
      <c r="K84" s="29">
        <v>0</v>
      </c>
      <c r="L84" s="29">
        <v>0</v>
      </c>
      <c r="M84" s="29">
        <v>2</v>
      </c>
      <c r="N84" s="29">
        <v>0</v>
      </c>
      <c r="O84" s="29">
        <v>198</v>
      </c>
    </row>
    <row r="85" spans="1:15" x14ac:dyDescent="0.3">
      <c r="A85" s="12" t="s">
        <v>402</v>
      </c>
      <c r="B85" s="13">
        <v>0</v>
      </c>
      <c r="C85" s="13">
        <v>1</v>
      </c>
      <c r="D85" s="31">
        <v>-1</v>
      </c>
      <c r="E85" s="13">
        <v>0</v>
      </c>
      <c r="F85" s="13">
        <v>0</v>
      </c>
      <c r="G85" s="13">
        <v>0</v>
      </c>
      <c r="H85" s="13">
        <v>0</v>
      </c>
      <c r="I85" s="13">
        <v>0</v>
      </c>
      <c r="J85" s="13">
        <v>0</v>
      </c>
      <c r="K85" s="13">
        <v>0</v>
      </c>
      <c r="L85" s="13">
        <v>0</v>
      </c>
      <c r="M85" s="13">
        <v>0</v>
      </c>
      <c r="N85" s="13">
        <v>0</v>
      </c>
      <c r="O85" s="23">
        <v>0</v>
      </c>
    </row>
    <row r="86" spans="1:15" x14ac:dyDescent="0.3">
      <c r="A86" s="12" t="s">
        <v>403</v>
      </c>
      <c r="B86" s="13">
        <v>0</v>
      </c>
      <c r="C86" s="13">
        <v>0</v>
      </c>
      <c r="D86" s="31">
        <v>0</v>
      </c>
      <c r="E86" s="13">
        <v>0</v>
      </c>
      <c r="F86" s="13">
        <v>0</v>
      </c>
      <c r="G86" s="13">
        <v>0</v>
      </c>
      <c r="H86" s="13">
        <v>0</v>
      </c>
      <c r="I86" s="13">
        <v>0</v>
      </c>
      <c r="J86" s="13">
        <v>0</v>
      </c>
      <c r="K86" s="13">
        <v>0</v>
      </c>
      <c r="L86" s="13">
        <v>0</v>
      </c>
      <c r="M86" s="13">
        <v>0</v>
      </c>
      <c r="N86" s="13">
        <v>0</v>
      </c>
      <c r="O86" s="23">
        <v>0</v>
      </c>
    </row>
    <row r="87" spans="1:15" x14ac:dyDescent="0.3">
      <c r="A87" s="12" t="s">
        <v>404</v>
      </c>
      <c r="B87" s="13">
        <v>0</v>
      </c>
      <c r="C87" s="13">
        <v>0</v>
      </c>
      <c r="D87" s="31">
        <v>0</v>
      </c>
      <c r="E87" s="13">
        <v>0</v>
      </c>
      <c r="F87" s="13">
        <v>0</v>
      </c>
      <c r="G87" s="13">
        <v>0</v>
      </c>
      <c r="H87" s="13">
        <v>0</v>
      </c>
      <c r="I87" s="13">
        <v>0</v>
      </c>
      <c r="J87" s="13">
        <v>0</v>
      </c>
      <c r="K87" s="13">
        <v>0</v>
      </c>
      <c r="L87" s="13">
        <v>0</v>
      </c>
      <c r="M87" s="13">
        <v>0</v>
      </c>
      <c r="N87" s="13">
        <v>0</v>
      </c>
      <c r="O87" s="23">
        <v>0</v>
      </c>
    </row>
    <row r="88" spans="1:15" x14ac:dyDescent="0.3">
      <c r="A88" s="12" t="s">
        <v>405</v>
      </c>
      <c r="B88" s="13">
        <v>15</v>
      </c>
      <c r="C88" s="13">
        <v>4</v>
      </c>
      <c r="D88" s="31">
        <v>2.75</v>
      </c>
      <c r="E88" s="13">
        <v>0</v>
      </c>
      <c r="F88" s="13">
        <v>0</v>
      </c>
      <c r="G88" s="13">
        <v>0</v>
      </c>
      <c r="H88" s="13">
        <v>0</v>
      </c>
      <c r="I88" s="13">
        <v>0</v>
      </c>
      <c r="J88" s="13">
        <v>0</v>
      </c>
      <c r="K88" s="13">
        <v>0</v>
      </c>
      <c r="L88" s="13">
        <v>0</v>
      </c>
      <c r="M88" s="13">
        <v>0</v>
      </c>
      <c r="N88" s="13">
        <v>0</v>
      </c>
      <c r="O88" s="23">
        <v>0</v>
      </c>
    </row>
    <row r="89" spans="1:15" x14ac:dyDescent="0.3">
      <c r="A89" s="12" t="s">
        <v>406</v>
      </c>
      <c r="B89" s="13">
        <v>0</v>
      </c>
      <c r="C89" s="13">
        <v>1</v>
      </c>
      <c r="D89" s="31">
        <v>-1</v>
      </c>
      <c r="E89" s="13">
        <v>0</v>
      </c>
      <c r="F89" s="13">
        <v>0</v>
      </c>
      <c r="G89" s="13">
        <v>0</v>
      </c>
      <c r="H89" s="13">
        <v>0</v>
      </c>
      <c r="I89" s="13">
        <v>0</v>
      </c>
      <c r="J89" s="13">
        <v>0</v>
      </c>
      <c r="K89" s="13">
        <v>0</v>
      </c>
      <c r="L89" s="13">
        <v>0</v>
      </c>
      <c r="M89" s="13">
        <v>0</v>
      </c>
      <c r="N89" s="13">
        <v>0</v>
      </c>
      <c r="O89" s="23">
        <v>0</v>
      </c>
    </row>
    <row r="90" spans="1:15" x14ac:dyDescent="0.3">
      <c r="A90" s="12" t="s">
        <v>407</v>
      </c>
      <c r="B90" s="13">
        <v>13</v>
      </c>
      <c r="C90" s="13">
        <v>17</v>
      </c>
      <c r="D90" s="31">
        <v>-0.23529411764705899</v>
      </c>
      <c r="E90" s="13">
        <v>0</v>
      </c>
      <c r="F90" s="13">
        <v>0</v>
      </c>
      <c r="G90" s="13">
        <v>1</v>
      </c>
      <c r="H90" s="13">
        <v>0</v>
      </c>
      <c r="I90" s="13">
        <v>0</v>
      </c>
      <c r="J90" s="13">
        <v>0</v>
      </c>
      <c r="K90" s="13">
        <v>0</v>
      </c>
      <c r="L90" s="13">
        <v>0</v>
      </c>
      <c r="M90" s="13">
        <v>0</v>
      </c>
      <c r="N90" s="13">
        <v>0</v>
      </c>
      <c r="O90" s="23">
        <v>1</v>
      </c>
    </row>
    <row r="91" spans="1:15" x14ac:dyDescent="0.3">
      <c r="A91" s="12" t="s">
        <v>408</v>
      </c>
      <c r="B91" s="13">
        <v>245</v>
      </c>
      <c r="C91" s="13">
        <v>214</v>
      </c>
      <c r="D91" s="31">
        <v>0.144859813084112</v>
      </c>
      <c r="E91" s="13">
        <v>0</v>
      </c>
      <c r="F91" s="13">
        <v>0</v>
      </c>
      <c r="G91" s="13">
        <v>138</v>
      </c>
      <c r="H91" s="13">
        <v>115</v>
      </c>
      <c r="I91" s="13">
        <v>0</v>
      </c>
      <c r="J91" s="13">
        <v>0</v>
      </c>
      <c r="K91" s="13">
        <v>0</v>
      </c>
      <c r="L91" s="13">
        <v>0</v>
      </c>
      <c r="M91" s="13">
        <v>0</v>
      </c>
      <c r="N91" s="13">
        <v>0</v>
      </c>
      <c r="O91" s="23">
        <v>147</v>
      </c>
    </row>
    <row r="92" spans="1:15" x14ac:dyDescent="0.3">
      <c r="A92" s="12" t="s">
        <v>409</v>
      </c>
      <c r="B92" s="13">
        <v>15</v>
      </c>
      <c r="C92" s="13">
        <v>18</v>
      </c>
      <c r="D92" s="31">
        <v>-0.16666666666666699</v>
      </c>
      <c r="E92" s="13">
        <v>2</v>
      </c>
      <c r="F92" s="13">
        <v>2</v>
      </c>
      <c r="G92" s="13">
        <v>3</v>
      </c>
      <c r="H92" s="13">
        <v>2</v>
      </c>
      <c r="I92" s="13">
        <v>0</v>
      </c>
      <c r="J92" s="13">
        <v>0</v>
      </c>
      <c r="K92" s="13">
        <v>0</v>
      </c>
      <c r="L92" s="13">
        <v>0</v>
      </c>
      <c r="M92" s="13">
        <v>2</v>
      </c>
      <c r="N92" s="13">
        <v>0</v>
      </c>
      <c r="O92" s="23">
        <v>3</v>
      </c>
    </row>
    <row r="93" spans="1:15" x14ac:dyDescent="0.3">
      <c r="A93" s="12" t="s">
        <v>410</v>
      </c>
      <c r="B93" s="13">
        <v>447</v>
      </c>
      <c r="C93" s="13">
        <v>575</v>
      </c>
      <c r="D93" s="31">
        <v>-0.222608695652174</v>
      </c>
      <c r="E93" s="13">
        <v>0</v>
      </c>
      <c r="F93" s="13">
        <v>0</v>
      </c>
      <c r="G93" s="13">
        <v>306</v>
      </c>
      <c r="H93" s="13">
        <v>156</v>
      </c>
      <c r="I93" s="13">
        <v>0</v>
      </c>
      <c r="J93" s="13">
        <v>0</v>
      </c>
      <c r="K93" s="13">
        <v>0</v>
      </c>
      <c r="L93" s="13">
        <v>0</v>
      </c>
      <c r="M93" s="13">
        <v>0</v>
      </c>
      <c r="N93" s="13">
        <v>0</v>
      </c>
      <c r="O93" s="23">
        <v>47</v>
      </c>
    </row>
    <row r="94" spans="1:15" x14ac:dyDescent="0.3">
      <c r="A94" s="12" t="s">
        <v>411</v>
      </c>
      <c r="B94" s="13">
        <v>1</v>
      </c>
      <c r="C94" s="13">
        <v>5</v>
      </c>
      <c r="D94" s="31">
        <v>-0.8</v>
      </c>
      <c r="E94" s="13">
        <v>6</v>
      </c>
      <c r="F94" s="13">
        <v>0</v>
      </c>
      <c r="G94" s="13">
        <v>0</v>
      </c>
      <c r="H94" s="13">
        <v>0</v>
      </c>
      <c r="I94" s="13">
        <v>0</v>
      </c>
      <c r="J94" s="13">
        <v>0</v>
      </c>
      <c r="K94" s="13">
        <v>0</v>
      </c>
      <c r="L94" s="13">
        <v>0</v>
      </c>
      <c r="M94" s="13">
        <v>0</v>
      </c>
      <c r="N94" s="13">
        <v>0</v>
      </c>
      <c r="O94" s="23">
        <v>0</v>
      </c>
    </row>
    <row r="95" spans="1:15" x14ac:dyDescent="0.3">
      <c r="A95" s="12" t="s">
        <v>412</v>
      </c>
      <c r="B95" s="13">
        <v>0</v>
      </c>
      <c r="C95" s="13">
        <v>0</v>
      </c>
      <c r="D95" s="31">
        <v>0</v>
      </c>
      <c r="E95" s="13">
        <v>0</v>
      </c>
      <c r="F95" s="13">
        <v>0</v>
      </c>
      <c r="G95" s="13">
        <v>0</v>
      </c>
      <c r="H95" s="13">
        <v>0</v>
      </c>
      <c r="I95" s="13">
        <v>0</v>
      </c>
      <c r="J95" s="13">
        <v>0</v>
      </c>
      <c r="K95" s="13">
        <v>0</v>
      </c>
      <c r="L95" s="13">
        <v>0</v>
      </c>
      <c r="M95" s="13">
        <v>0</v>
      </c>
      <c r="N95" s="13">
        <v>0</v>
      </c>
      <c r="O95" s="23">
        <v>0</v>
      </c>
    </row>
    <row r="96" spans="1:15" ht="16.649999999999999" customHeight="1" x14ac:dyDescent="0.3">
      <c r="A96" s="28" t="s">
        <v>413</v>
      </c>
      <c r="B96" s="29">
        <v>7136</v>
      </c>
      <c r="C96" s="29">
        <v>32693</v>
      </c>
      <c r="D96" s="30">
        <v>-0.78172697519346601</v>
      </c>
      <c r="E96" s="29">
        <v>276</v>
      </c>
      <c r="F96" s="29">
        <v>219</v>
      </c>
      <c r="G96" s="29">
        <v>1367</v>
      </c>
      <c r="H96" s="29">
        <v>936</v>
      </c>
      <c r="I96" s="29">
        <v>1</v>
      </c>
      <c r="J96" s="29">
        <v>1</v>
      </c>
      <c r="K96" s="29">
        <v>0</v>
      </c>
      <c r="L96" s="29">
        <v>0</v>
      </c>
      <c r="M96" s="29">
        <v>36</v>
      </c>
      <c r="N96" s="29">
        <v>78</v>
      </c>
      <c r="O96" s="29">
        <v>1092</v>
      </c>
    </row>
    <row r="97" spans="1:15" x14ac:dyDescent="0.3">
      <c r="A97" s="12" t="s">
        <v>414</v>
      </c>
      <c r="B97" s="13">
        <v>1697</v>
      </c>
      <c r="C97" s="13">
        <v>14273</v>
      </c>
      <c r="D97" s="31">
        <v>-0.88110418272262303</v>
      </c>
      <c r="E97" s="13">
        <v>79</v>
      </c>
      <c r="F97" s="13">
        <v>63</v>
      </c>
      <c r="G97" s="13">
        <v>184</v>
      </c>
      <c r="H97" s="13">
        <v>134</v>
      </c>
      <c r="I97" s="13">
        <v>0</v>
      </c>
      <c r="J97" s="13">
        <v>0</v>
      </c>
      <c r="K97" s="13">
        <v>0</v>
      </c>
      <c r="L97" s="13">
        <v>0</v>
      </c>
      <c r="M97" s="13">
        <v>0</v>
      </c>
      <c r="N97" s="13">
        <v>0</v>
      </c>
      <c r="O97" s="23">
        <v>181</v>
      </c>
    </row>
    <row r="98" spans="1:15" x14ac:dyDescent="0.3">
      <c r="A98" s="12" t="s">
        <v>415</v>
      </c>
      <c r="B98" s="13">
        <v>1427</v>
      </c>
      <c r="C98" s="13">
        <v>7402</v>
      </c>
      <c r="D98" s="31">
        <v>-0.80721426641448302</v>
      </c>
      <c r="E98" s="13">
        <v>101</v>
      </c>
      <c r="F98" s="13">
        <v>74</v>
      </c>
      <c r="G98" s="13">
        <v>412</v>
      </c>
      <c r="H98" s="13">
        <v>248</v>
      </c>
      <c r="I98" s="13">
        <v>0</v>
      </c>
      <c r="J98" s="13">
        <v>0</v>
      </c>
      <c r="K98" s="13">
        <v>0</v>
      </c>
      <c r="L98" s="13">
        <v>0</v>
      </c>
      <c r="M98" s="13">
        <v>0</v>
      </c>
      <c r="N98" s="13">
        <v>30</v>
      </c>
      <c r="O98" s="23">
        <v>235</v>
      </c>
    </row>
    <row r="99" spans="1:15" x14ac:dyDescent="0.3">
      <c r="A99" s="12" t="s">
        <v>416</v>
      </c>
      <c r="B99" s="13">
        <v>69</v>
      </c>
      <c r="C99" s="13">
        <v>93</v>
      </c>
      <c r="D99" s="31">
        <v>-0.25806451612903197</v>
      </c>
      <c r="E99" s="13">
        <v>10</v>
      </c>
      <c r="F99" s="13">
        <v>9</v>
      </c>
      <c r="G99" s="13">
        <v>28</v>
      </c>
      <c r="H99" s="13">
        <v>59</v>
      </c>
      <c r="I99" s="13">
        <v>1</v>
      </c>
      <c r="J99" s="13">
        <v>0</v>
      </c>
      <c r="K99" s="13">
        <v>0</v>
      </c>
      <c r="L99" s="13">
        <v>0</v>
      </c>
      <c r="M99" s="13">
        <v>0</v>
      </c>
      <c r="N99" s="13">
        <v>9</v>
      </c>
      <c r="O99" s="23">
        <v>55</v>
      </c>
    </row>
    <row r="100" spans="1:15" x14ac:dyDescent="0.3">
      <c r="A100" s="12" t="s">
        <v>417</v>
      </c>
      <c r="B100" s="13">
        <v>361</v>
      </c>
      <c r="C100" s="13">
        <v>471</v>
      </c>
      <c r="D100" s="31">
        <v>-0.233545647558386</v>
      </c>
      <c r="E100" s="13">
        <v>38</v>
      </c>
      <c r="F100" s="13">
        <v>34</v>
      </c>
      <c r="G100" s="13">
        <v>79</v>
      </c>
      <c r="H100" s="13">
        <v>75</v>
      </c>
      <c r="I100" s="13">
        <v>0</v>
      </c>
      <c r="J100" s="13">
        <v>0</v>
      </c>
      <c r="K100" s="13">
        <v>0</v>
      </c>
      <c r="L100" s="13">
        <v>0</v>
      </c>
      <c r="M100" s="13">
        <v>0</v>
      </c>
      <c r="N100" s="13">
        <v>37</v>
      </c>
      <c r="O100" s="23">
        <v>96</v>
      </c>
    </row>
    <row r="101" spans="1:15" x14ac:dyDescent="0.3">
      <c r="A101" s="12" t="s">
        <v>418</v>
      </c>
      <c r="B101" s="13">
        <v>17</v>
      </c>
      <c r="C101" s="13">
        <v>20</v>
      </c>
      <c r="D101" s="31">
        <v>-0.15</v>
      </c>
      <c r="E101" s="13">
        <v>0</v>
      </c>
      <c r="F101" s="13">
        <v>0</v>
      </c>
      <c r="G101" s="13">
        <v>4</v>
      </c>
      <c r="H101" s="13">
        <v>0</v>
      </c>
      <c r="I101" s="13">
        <v>0</v>
      </c>
      <c r="J101" s="13">
        <v>0</v>
      </c>
      <c r="K101" s="13">
        <v>0</v>
      </c>
      <c r="L101" s="13">
        <v>0</v>
      </c>
      <c r="M101" s="13">
        <v>0</v>
      </c>
      <c r="N101" s="13">
        <v>0</v>
      </c>
      <c r="O101" s="23">
        <v>0</v>
      </c>
    </row>
    <row r="102" spans="1:15" x14ac:dyDescent="0.3">
      <c r="A102" s="12" t="s">
        <v>419</v>
      </c>
      <c r="B102" s="13">
        <v>64</v>
      </c>
      <c r="C102" s="13">
        <v>208</v>
      </c>
      <c r="D102" s="31">
        <v>-0.69230769230769196</v>
      </c>
      <c r="E102" s="13">
        <v>11</v>
      </c>
      <c r="F102" s="13">
        <v>8</v>
      </c>
      <c r="G102" s="13">
        <v>24</v>
      </c>
      <c r="H102" s="13">
        <v>26</v>
      </c>
      <c r="I102" s="13">
        <v>0</v>
      </c>
      <c r="J102" s="13">
        <v>0</v>
      </c>
      <c r="K102" s="13">
        <v>0</v>
      </c>
      <c r="L102" s="13">
        <v>0</v>
      </c>
      <c r="M102" s="13">
        <v>0</v>
      </c>
      <c r="N102" s="13">
        <v>0</v>
      </c>
      <c r="O102" s="23">
        <v>26</v>
      </c>
    </row>
    <row r="103" spans="1:15" x14ac:dyDescent="0.3">
      <c r="A103" s="12" t="s">
        <v>420</v>
      </c>
      <c r="B103" s="13">
        <v>358</v>
      </c>
      <c r="C103" s="13">
        <v>396</v>
      </c>
      <c r="D103" s="31">
        <v>-9.5959595959595995E-2</v>
      </c>
      <c r="E103" s="13">
        <v>1</v>
      </c>
      <c r="F103" s="13">
        <v>0</v>
      </c>
      <c r="G103" s="13">
        <v>24</v>
      </c>
      <c r="H103" s="13">
        <v>12</v>
      </c>
      <c r="I103" s="13">
        <v>0</v>
      </c>
      <c r="J103" s="13">
        <v>0</v>
      </c>
      <c r="K103" s="13">
        <v>0</v>
      </c>
      <c r="L103" s="13">
        <v>0</v>
      </c>
      <c r="M103" s="13">
        <v>0</v>
      </c>
      <c r="N103" s="13">
        <v>0</v>
      </c>
      <c r="O103" s="23">
        <v>45</v>
      </c>
    </row>
    <row r="104" spans="1:15" x14ac:dyDescent="0.3">
      <c r="A104" s="12" t="s">
        <v>421</v>
      </c>
      <c r="B104" s="13">
        <v>1353</v>
      </c>
      <c r="C104" s="13">
        <v>3341</v>
      </c>
      <c r="D104" s="31">
        <v>-0.59503142771625295</v>
      </c>
      <c r="E104" s="13">
        <v>4</v>
      </c>
      <c r="F104" s="13">
        <v>4</v>
      </c>
      <c r="G104" s="13">
        <v>268</v>
      </c>
      <c r="H104" s="13">
        <v>145</v>
      </c>
      <c r="I104" s="13">
        <v>0</v>
      </c>
      <c r="J104" s="13">
        <v>0</v>
      </c>
      <c r="K104" s="13">
        <v>0</v>
      </c>
      <c r="L104" s="13">
        <v>0</v>
      </c>
      <c r="M104" s="13">
        <v>24</v>
      </c>
      <c r="N104" s="13">
        <v>1</v>
      </c>
      <c r="O104" s="23">
        <v>123</v>
      </c>
    </row>
    <row r="105" spans="1:15" x14ac:dyDescent="0.3">
      <c r="A105" s="12" t="s">
        <v>422</v>
      </c>
      <c r="B105" s="13">
        <v>456</v>
      </c>
      <c r="C105" s="13">
        <v>459</v>
      </c>
      <c r="D105" s="31">
        <v>-6.5359477124183E-3</v>
      </c>
      <c r="E105" s="13">
        <v>3</v>
      </c>
      <c r="F105" s="13">
        <v>2</v>
      </c>
      <c r="G105" s="13">
        <v>101</v>
      </c>
      <c r="H105" s="13">
        <v>56</v>
      </c>
      <c r="I105" s="13">
        <v>0</v>
      </c>
      <c r="J105" s="13">
        <v>0</v>
      </c>
      <c r="K105" s="13">
        <v>0</v>
      </c>
      <c r="L105" s="13">
        <v>0</v>
      </c>
      <c r="M105" s="13">
        <v>2</v>
      </c>
      <c r="N105" s="13">
        <v>0</v>
      </c>
      <c r="O105" s="23">
        <v>61</v>
      </c>
    </row>
    <row r="106" spans="1:15" x14ac:dyDescent="0.3">
      <c r="A106" s="12" t="s">
        <v>423</v>
      </c>
      <c r="B106" s="13">
        <v>70</v>
      </c>
      <c r="C106" s="13">
        <v>109</v>
      </c>
      <c r="D106" s="31">
        <v>-0.35779816513761498</v>
      </c>
      <c r="E106" s="13">
        <v>1</v>
      </c>
      <c r="F106" s="13">
        <v>1</v>
      </c>
      <c r="G106" s="13">
        <v>28</v>
      </c>
      <c r="H106" s="13">
        <v>22</v>
      </c>
      <c r="I106" s="13">
        <v>0</v>
      </c>
      <c r="J106" s="13">
        <v>0</v>
      </c>
      <c r="K106" s="13">
        <v>0</v>
      </c>
      <c r="L106" s="13">
        <v>0</v>
      </c>
      <c r="M106" s="13">
        <v>1</v>
      </c>
      <c r="N106" s="13">
        <v>0</v>
      </c>
      <c r="O106" s="23">
        <v>58</v>
      </c>
    </row>
    <row r="107" spans="1:15" x14ac:dyDescent="0.3">
      <c r="A107" s="12" t="s">
        <v>424</v>
      </c>
      <c r="B107" s="13">
        <v>1</v>
      </c>
      <c r="C107" s="13">
        <v>22</v>
      </c>
      <c r="D107" s="31">
        <v>-0.95454545454545503</v>
      </c>
      <c r="E107" s="13">
        <v>0</v>
      </c>
      <c r="F107" s="13">
        <v>0</v>
      </c>
      <c r="G107" s="13">
        <v>10</v>
      </c>
      <c r="H107" s="13">
        <v>0</v>
      </c>
      <c r="I107" s="13">
        <v>0</v>
      </c>
      <c r="J107" s="13">
        <v>0</v>
      </c>
      <c r="K107" s="13">
        <v>0</v>
      </c>
      <c r="L107" s="13">
        <v>0</v>
      </c>
      <c r="M107" s="13">
        <v>3</v>
      </c>
      <c r="N107" s="13">
        <v>0</v>
      </c>
      <c r="O107" s="23">
        <v>0</v>
      </c>
    </row>
    <row r="108" spans="1:15" x14ac:dyDescent="0.3">
      <c r="A108" s="12" t="s">
        <v>425</v>
      </c>
      <c r="B108" s="13">
        <v>23</v>
      </c>
      <c r="C108" s="13">
        <v>16</v>
      </c>
      <c r="D108" s="31">
        <v>0.4375</v>
      </c>
      <c r="E108" s="13">
        <v>0</v>
      </c>
      <c r="F108" s="13">
        <v>0</v>
      </c>
      <c r="G108" s="13">
        <v>19</v>
      </c>
      <c r="H108" s="13">
        <v>24</v>
      </c>
      <c r="I108" s="13">
        <v>0</v>
      </c>
      <c r="J108" s="13">
        <v>0</v>
      </c>
      <c r="K108" s="13">
        <v>0</v>
      </c>
      <c r="L108" s="13">
        <v>0</v>
      </c>
      <c r="M108" s="13">
        <v>2</v>
      </c>
      <c r="N108" s="13">
        <v>0</v>
      </c>
      <c r="O108" s="23">
        <v>14</v>
      </c>
    </row>
    <row r="109" spans="1:15" x14ac:dyDescent="0.3">
      <c r="A109" s="12" t="s">
        <v>426</v>
      </c>
      <c r="B109" s="13">
        <v>0</v>
      </c>
      <c r="C109" s="13">
        <v>1</v>
      </c>
      <c r="D109" s="31">
        <v>-1</v>
      </c>
      <c r="E109" s="13">
        <v>0</v>
      </c>
      <c r="F109" s="13">
        <v>0</v>
      </c>
      <c r="G109" s="13">
        <v>0</v>
      </c>
      <c r="H109" s="13">
        <v>0</v>
      </c>
      <c r="I109" s="13">
        <v>0</v>
      </c>
      <c r="J109" s="13">
        <v>0</v>
      </c>
      <c r="K109" s="13">
        <v>0</v>
      </c>
      <c r="L109" s="13">
        <v>0</v>
      </c>
      <c r="M109" s="13">
        <v>0</v>
      </c>
      <c r="N109" s="13">
        <v>0</v>
      </c>
      <c r="O109" s="23">
        <v>0</v>
      </c>
    </row>
    <row r="110" spans="1:15" x14ac:dyDescent="0.3">
      <c r="A110" s="12" t="s">
        <v>427</v>
      </c>
      <c r="B110" s="13">
        <v>1097</v>
      </c>
      <c r="C110" s="13">
        <v>5650</v>
      </c>
      <c r="D110" s="31">
        <v>-0.80584070796460205</v>
      </c>
      <c r="E110" s="13">
        <v>17</v>
      </c>
      <c r="F110" s="13">
        <v>16</v>
      </c>
      <c r="G110" s="13">
        <v>112</v>
      </c>
      <c r="H110" s="13">
        <v>56</v>
      </c>
      <c r="I110" s="13">
        <v>0</v>
      </c>
      <c r="J110" s="13">
        <v>0</v>
      </c>
      <c r="K110" s="13">
        <v>0</v>
      </c>
      <c r="L110" s="13">
        <v>0</v>
      </c>
      <c r="M110" s="13">
        <v>4</v>
      </c>
      <c r="N110" s="13">
        <v>0</v>
      </c>
      <c r="O110" s="23">
        <v>112</v>
      </c>
    </row>
    <row r="111" spans="1:15" x14ac:dyDescent="0.3">
      <c r="A111" s="12" t="s">
        <v>428</v>
      </c>
      <c r="B111" s="13">
        <v>0</v>
      </c>
      <c r="C111" s="13">
        <v>0</v>
      </c>
      <c r="D111" s="31">
        <v>0</v>
      </c>
      <c r="E111" s="13">
        <v>0</v>
      </c>
      <c r="F111" s="13">
        <v>0</v>
      </c>
      <c r="G111" s="13">
        <v>0</v>
      </c>
      <c r="H111" s="13">
        <v>0</v>
      </c>
      <c r="I111" s="13">
        <v>0</v>
      </c>
      <c r="J111" s="13">
        <v>0</v>
      </c>
      <c r="K111" s="13">
        <v>0</v>
      </c>
      <c r="L111" s="13">
        <v>0</v>
      </c>
      <c r="M111" s="13">
        <v>0</v>
      </c>
      <c r="N111" s="13">
        <v>0</v>
      </c>
      <c r="O111" s="23">
        <v>0</v>
      </c>
    </row>
    <row r="112" spans="1:15" x14ac:dyDescent="0.3">
      <c r="A112" s="12" t="s">
        <v>429</v>
      </c>
      <c r="B112" s="13">
        <v>0</v>
      </c>
      <c r="C112" s="13">
        <v>0</v>
      </c>
      <c r="D112" s="31">
        <v>0</v>
      </c>
      <c r="E112" s="13">
        <v>0</v>
      </c>
      <c r="F112" s="13">
        <v>0</v>
      </c>
      <c r="G112" s="13">
        <v>0</v>
      </c>
      <c r="H112" s="13">
        <v>1</v>
      </c>
      <c r="I112" s="13">
        <v>0</v>
      </c>
      <c r="J112" s="13">
        <v>0</v>
      </c>
      <c r="K112" s="13">
        <v>0</v>
      </c>
      <c r="L112" s="13">
        <v>0</v>
      </c>
      <c r="M112" s="13">
        <v>0</v>
      </c>
      <c r="N112" s="13">
        <v>0</v>
      </c>
      <c r="O112" s="23">
        <v>1</v>
      </c>
    </row>
    <row r="113" spans="1:15" x14ac:dyDescent="0.3">
      <c r="A113" s="12" t="s">
        <v>430</v>
      </c>
      <c r="B113" s="13">
        <v>20</v>
      </c>
      <c r="C113" s="13">
        <v>27</v>
      </c>
      <c r="D113" s="31">
        <v>-0.25925925925925902</v>
      </c>
      <c r="E113" s="13">
        <v>0</v>
      </c>
      <c r="F113" s="13">
        <v>0</v>
      </c>
      <c r="G113" s="13">
        <v>0</v>
      </c>
      <c r="H113" s="13">
        <v>0</v>
      </c>
      <c r="I113" s="13">
        <v>0</v>
      </c>
      <c r="J113" s="13">
        <v>0</v>
      </c>
      <c r="K113" s="13">
        <v>0</v>
      </c>
      <c r="L113" s="13">
        <v>0</v>
      </c>
      <c r="M113" s="13">
        <v>0</v>
      </c>
      <c r="N113" s="13">
        <v>0</v>
      </c>
      <c r="O113" s="23">
        <v>0</v>
      </c>
    </row>
    <row r="114" spans="1:15" x14ac:dyDescent="0.3">
      <c r="A114" s="12" t="s">
        <v>431</v>
      </c>
      <c r="B114" s="13">
        <v>19</v>
      </c>
      <c r="C114" s="13">
        <v>50</v>
      </c>
      <c r="D114" s="31">
        <v>-0.62</v>
      </c>
      <c r="E114" s="13">
        <v>0</v>
      </c>
      <c r="F114" s="13">
        <v>0</v>
      </c>
      <c r="G114" s="13">
        <v>18</v>
      </c>
      <c r="H114" s="13">
        <v>11</v>
      </c>
      <c r="I114" s="13">
        <v>0</v>
      </c>
      <c r="J114" s="13">
        <v>0</v>
      </c>
      <c r="K114" s="13">
        <v>0</v>
      </c>
      <c r="L114" s="13">
        <v>0</v>
      </c>
      <c r="M114" s="13">
        <v>0</v>
      </c>
      <c r="N114" s="13">
        <v>0</v>
      </c>
      <c r="O114" s="23">
        <v>7</v>
      </c>
    </row>
    <row r="115" spans="1:15" x14ac:dyDescent="0.3">
      <c r="A115" s="12" t="s">
        <v>432</v>
      </c>
      <c r="B115" s="13">
        <v>1</v>
      </c>
      <c r="C115" s="13">
        <v>62</v>
      </c>
      <c r="D115" s="31">
        <v>-0.98387096774193605</v>
      </c>
      <c r="E115" s="13">
        <v>0</v>
      </c>
      <c r="F115" s="13">
        <v>0</v>
      </c>
      <c r="G115" s="13">
        <v>8</v>
      </c>
      <c r="H115" s="13">
        <v>1</v>
      </c>
      <c r="I115" s="13">
        <v>0</v>
      </c>
      <c r="J115" s="13">
        <v>0</v>
      </c>
      <c r="K115" s="13">
        <v>0</v>
      </c>
      <c r="L115" s="13">
        <v>0</v>
      </c>
      <c r="M115" s="13">
        <v>0</v>
      </c>
      <c r="N115" s="13">
        <v>0</v>
      </c>
      <c r="O115" s="23">
        <v>5</v>
      </c>
    </row>
    <row r="116" spans="1:15" x14ac:dyDescent="0.3">
      <c r="A116" s="12" t="s">
        <v>433</v>
      </c>
      <c r="B116" s="13">
        <v>2</v>
      </c>
      <c r="C116" s="13">
        <v>1</v>
      </c>
      <c r="D116" s="31">
        <v>1</v>
      </c>
      <c r="E116" s="13">
        <v>0</v>
      </c>
      <c r="F116" s="13">
        <v>0</v>
      </c>
      <c r="G116" s="13">
        <v>0</v>
      </c>
      <c r="H116" s="13">
        <v>0</v>
      </c>
      <c r="I116" s="13">
        <v>0</v>
      </c>
      <c r="J116" s="13">
        <v>0</v>
      </c>
      <c r="K116" s="13">
        <v>0</v>
      </c>
      <c r="L116" s="13">
        <v>0</v>
      </c>
      <c r="M116" s="13">
        <v>0</v>
      </c>
      <c r="N116" s="13">
        <v>0</v>
      </c>
      <c r="O116" s="23">
        <v>0</v>
      </c>
    </row>
    <row r="117" spans="1:15" x14ac:dyDescent="0.3">
      <c r="A117" s="12" t="s">
        <v>434</v>
      </c>
      <c r="B117" s="13">
        <v>0</v>
      </c>
      <c r="C117" s="13">
        <v>2</v>
      </c>
      <c r="D117" s="31">
        <v>-1</v>
      </c>
      <c r="E117" s="13">
        <v>0</v>
      </c>
      <c r="F117" s="13">
        <v>0</v>
      </c>
      <c r="G117" s="13">
        <v>0</v>
      </c>
      <c r="H117" s="13">
        <v>0</v>
      </c>
      <c r="I117" s="13">
        <v>0</v>
      </c>
      <c r="J117" s="13">
        <v>0</v>
      </c>
      <c r="K117" s="13">
        <v>0</v>
      </c>
      <c r="L117" s="13">
        <v>0</v>
      </c>
      <c r="M117" s="13">
        <v>0</v>
      </c>
      <c r="N117" s="13">
        <v>0</v>
      </c>
      <c r="O117" s="23">
        <v>1</v>
      </c>
    </row>
    <row r="118" spans="1:15" x14ac:dyDescent="0.3">
      <c r="A118" s="12" t="s">
        <v>435</v>
      </c>
      <c r="B118" s="13">
        <v>1</v>
      </c>
      <c r="C118" s="13">
        <v>0</v>
      </c>
      <c r="D118" s="31">
        <v>0</v>
      </c>
      <c r="E118" s="13">
        <v>0</v>
      </c>
      <c r="F118" s="13">
        <v>0</v>
      </c>
      <c r="G118" s="13">
        <v>0</v>
      </c>
      <c r="H118" s="13">
        <v>0</v>
      </c>
      <c r="I118" s="13">
        <v>0</v>
      </c>
      <c r="J118" s="13">
        <v>0</v>
      </c>
      <c r="K118" s="13">
        <v>0</v>
      </c>
      <c r="L118" s="13">
        <v>0</v>
      </c>
      <c r="M118" s="13">
        <v>0</v>
      </c>
      <c r="N118" s="13">
        <v>0</v>
      </c>
      <c r="O118" s="23">
        <v>0</v>
      </c>
    </row>
    <row r="119" spans="1:15" x14ac:dyDescent="0.3">
      <c r="A119" s="12" t="s">
        <v>436</v>
      </c>
      <c r="B119" s="13">
        <v>13</v>
      </c>
      <c r="C119" s="13">
        <v>9</v>
      </c>
      <c r="D119" s="31">
        <v>0.44444444444444398</v>
      </c>
      <c r="E119" s="13">
        <v>0</v>
      </c>
      <c r="F119" s="13">
        <v>0</v>
      </c>
      <c r="G119" s="13">
        <v>2</v>
      </c>
      <c r="H119" s="13">
        <v>2</v>
      </c>
      <c r="I119" s="13">
        <v>0</v>
      </c>
      <c r="J119" s="13">
        <v>0</v>
      </c>
      <c r="K119" s="13">
        <v>0</v>
      </c>
      <c r="L119" s="13">
        <v>0</v>
      </c>
      <c r="M119" s="13">
        <v>0</v>
      </c>
      <c r="N119" s="13">
        <v>1</v>
      </c>
      <c r="O119" s="23">
        <v>0</v>
      </c>
    </row>
    <row r="120" spans="1:15" x14ac:dyDescent="0.3">
      <c r="A120" s="12" t="s">
        <v>437</v>
      </c>
      <c r="B120" s="13">
        <v>44</v>
      </c>
      <c r="C120" s="13">
        <v>48</v>
      </c>
      <c r="D120" s="31">
        <v>-8.3333333333333301E-2</v>
      </c>
      <c r="E120" s="13">
        <v>9</v>
      </c>
      <c r="F120" s="13">
        <v>7</v>
      </c>
      <c r="G120" s="13">
        <v>22</v>
      </c>
      <c r="H120" s="13">
        <v>32</v>
      </c>
      <c r="I120" s="13">
        <v>0</v>
      </c>
      <c r="J120" s="13">
        <v>1</v>
      </c>
      <c r="K120" s="13">
        <v>0</v>
      </c>
      <c r="L120" s="13">
        <v>0</v>
      </c>
      <c r="M120" s="13">
        <v>0</v>
      </c>
      <c r="N120" s="13">
        <v>0</v>
      </c>
      <c r="O120" s="23">
        <v>48</v>
      </c>
    </row>
    <row r="121" spans="1:15" x14ac:dyDescent="0.3">
      <c r="A121" s="12" t="s">
        <v>438</v>
      </c>
      <c r="B121" s="13">
        <v>1</v>
      </c>
      <c r="C121" s="13">
        <v>1</v>
      </c>
      <c r="D121" s="31">
        <v>0</v>
      </c>
      <c r="E121" s="13">
        <v>0</v>
      </c>
      <c r="F121" s="13">
        <v>0</v>
      </c>
      <c r="G121" s="13">
        <v>2</v>
      </c>
      <c r="H121" s="13">
        <v>3</v>
      </c>
      <c r="I121" s="13">
        <v>0</v>
      </c>
      <c r="J121" s="13">
        <v>0</v>
      </c>
      <c r="K121" s="13">
        <v>0</v>
      </c>
      <c r="L121" s="13">
        <v>0</v>
      </c>
      <c r="M121" s="13">
        <v>0</v>
      </c>
      <c r="N121" s="13">
        <v>0</v>
      </c>
      <c r="O121" s="23">
        <v>4</v>
      </c>
    </row>
    <row r="122" spans="1:15" x14ac:dyDescent="0.3">
      <c r="A122" s="12" t="s">
        <v>439</v>
      </c>
      <c r="B122" s="13">
        <v>1</v>
      </c>
      <c r="C122" s="13">
        <v>2</v>
      </c>
      <c r="D122" s="31">
        <v>-0.5</v>
      </c>
      <c r="E122" s="13">
        <v>0</v>
      </c>
      <c r="F122" s="13">
        <v>0</v>
      </c>
      <c r="G122" s="13">
        <v>0</v>
      </c>
      <c r="H122" s="13">
        <v>0</v>
      </c>
      <c r="I122" s="13">
        <v>0</v>
      </c>
      <c r="J122" s="13">
        <v>0</v>
      </c>
      <c r="K122" s="13">
        <v>0</v>
      </c>
      <c r="L122" s="13">
        <v>0</v>
      </c>
      <c r="M122" s="13">
        <v>0</v>
      </c>
      <c r="N122" s="13">
        <v>0</v>
      </c>
      <c r="O122" s="23">
        <v>0</v>
      </c>
    </row>
    <row r="123" spans="1:15" x14ac:dyDescent="0.3">
      <c r="A123" s="12" t="s">
        <v>440</v>
      </c>
      <c r="B123" s="13">
        <v>0</v>
      </c>
      <c r="C123" s="13">
        <v>0</v>
      </c>
      <c r="D123" s="31">
        <v>0</v>
      </c>
      <c r="E123" s="13">
        <v>0</v>
      </c>
      <c r="F123" s="13">
        <v>0</v>
      </c>
      <c r="G123" s="13">
        <v>0</v>
      </c>
      <c r="H123" s="13">
        <v>0</v>
      </c>
      <c r="I123" s="13">
        <v>0</v>
      </c>
      <c r="J123" s="13">
        <v>0</v>
      </c>
      <c r="K123" s="13">
        <v>0</v>
      </c>
      <c r="L123" s="13">
        <v>0</v>
      </c>
      <c r="M123" s="13">
        <v>0</v>
      </c>
      <c r="N123" s="13">
        <v>0</v>
      </c>
      <c r="O123" s="23">
        <v>0</v>
      </c>
    </row>
    <row r="124" spans="1:15" x14ac:dyDescent="0.3">
      <c r="A124" s="12" t="s">
        <v>441</v>
      </c>
      <c r="B124" s="13">
        <v>0</v>
      </c>
      <c r="C124" s="13">
        <v>1</v>
      </c>
      <c r="D124" s="31">
        <v>-1</v>
      </c>
      <c r="E124" s="13">
        <v>0</v>
      </c>
      <c r="F124" s="13">
        <v>0</v>
      </c>
      <c r="G124" s="13">
        <v>0</v>
      </c>
      <c r="H124" s="13">
        <v>0</v>
      </c>
      <c r="I124" s="13">
        <v>0</v>
      </c>
      <c r="J124" s="13">
        <v>0</v>
      </c>
      <c r="K124" s="13">
        <v>0</v>
      </c>
      <c r="L124" s="13">
        <v>0</v>
      </c>
      <c r="M124" s="13">
        <v>0</v>
      </c>
      <c r="N124" s="13">
        <v>0</v>
      </c>
      <c r="O124" s="23">
        <v>0</v>
      </c>
    </row>
    <row r="125" spans="1:15" x14ac:dyDescent="0.3">
      <c r="A125" s="12" t="s">
        <v>442</v>
      </c>
      <c r="B125" s="13">
        <v>3</v>
      </c>
      <c r="C125" s="13">
        <v>0</v>
      </c>
      <c r="D125" s="31">
        <v>0</v>
      </c>
      <c r="E125" s="13">
        <v>0</v>
      </c>
      <c r="F125" s="13">
        <v>0</v>
      </c>
      <c r="G125" s="13">
        <v>0</v>
      </c>
      <c r="H125" s="13">
        <v>0</v>
      </c>
      <c r="I125" s="13">
        <v>0</v>
      </c>
      <c r="J125" s="13">
        <v>0</v>
      </c>
      <c r="K125" s="13">
        <v>0</v>
      </c>
      <c r="L125" s="13">
        <v>0</v>
      </c>
      <c r="M125" s="13">
        <v>0</v>
      </c>
      <c r="N125" s="13">
        <v>0</v>
      </c>
      <c r="O125" s="23">
        <v>1</v>
      </c>
    </row>
    <row r="126" spans="1:15" x14ac:dyDescent="0.3">
      <c r="A126" s="12" t="s">
        <v>443</v>
      </c>
      <c r="B126" s="13">
        <v>3</v>
      </c>
      <c r="C126" s="13">
        <v>1</v>
      </c>
      <c r="D126" s="31">
        <v>2</v>
      </c>
      <c r="E126" s="13">
        <v>0</v>
      </c>
      <c r="F126" s="13">
        <v>0</v>
      </c>
      <c r="G126" s="13">
        <v>3</v>
      </c>
      <c r="H126" s="13">
        <v>3</v>
      </c>
      <c r="I126" s="13">
        <v>0</v>
      </c>
      <c r="J126" s="13">
        <v>0</v>
      </c>
      <c r="K126" s="13">
        <v>0</v>
      </c>
      <c r="L126" s="13">
        <v>0</v>
      </c>
      <c r="M126" s="13">
        <v>0</v>
      </c>
      <c r="N126" s="13">
        <v>0</v>
      </c>
      <c r="O126" s="23">
        <v>3</v>
      </c>
    </row>
    <row r="127" spans="1:15" x14ac:dyDescent="0.3">
      <c r="A127" s="12" t="s">
        <v>444</v>
      </c>
      <c r="B127" s="13">
        <v>30</v>
      </c>
      <c r="C127" s="13">
        <v>22</v>
      </c>
      <c r="D127" s="31">
        <v>0.36363636363636398</v>
      </c>
      <c r="E127" s="13">
        <v>1</v>
      </c>
      <c r="F127" s="13">
        <v>1</v>
      </c>
      <c r="G127" s="13">
        <v>15</v>
      </c>
      <c r="H127" s="13">
        <v>25</v>
      </c>
      <c r="I127" s="13">
        <v>0</v>
      </c>
      <c r="J127" s="13">
        <v>0</v>
      </c>
      <c r="K127" s="13">
        <v>0</v>
      </c>
      <c r="L127" s="13">
        <v>0</v>
      </c>
      <c r="M127" s="13">
        <v>0</v>
      </c>
      <c r="N127" s="13">
        <v>0</v>
      </c>
      <c r="O127" s="23">
        <v>7</v>
      </c>
    </row>
    <row r="128" spans="1:15" x14ac:dyDescent="0.3">
      <c r="A128" s="12" t="s">
        <v>445</v>
      </c>
      <c r="B128" s="13">
        <v>1</v>
      </c>
      <c r="C128" s="13">
        <v>2</v>
      </c>
      <c r="D128" s="31">
        <v>-0.5</v>
      </c>
      <c r="E128" s="13">
        <v>0</v>
      </c>
      <c r="F128" s="13">
        <v>0</v>
      </c>
      <c r="G128" s="13">
        <v>2</v>
      </c>
      <c r="H128" s="13">
        <v>1</v>
      </c>
      <c r="I128" s="13">
        <v>0</v>
      </c>
      <c r="J128" s="13">
        <v>0</v>
      </c>
      <c r="K128" s="13">
        <v>0</v>
      </c>
      <c r="L128" s="13">
        <v>0</v>
      </c>
      <c r="M128" s="13">
        <v>0</v>
      </c>
      <c r="N128" s="13">
        <v>0</v>
      </c>
      <c r="O128" s="23">
        <v>1</v>
      </c>
    </row>
    <row r="129" spans="1:15" x14ac:dyDescent="0.3">
      <c r="A129" s="12" t="s">
        <v>446</v>
      </c>
      <c r="B129" s="13">
        <v>4</v>
      </c>
      <c r="C129" s="13">
        <v>4</v>
      </c>
      <c r="D129" s="31">
        <v>0</v>
      </c>
      <c r="E129" s="13">
        <v>1</v>
      </c>
      <c r="F129" s="13">
        <v>0</v>
      </c>
      <c r="G129" s="13">
        <v>2</v>
      </c>
      <c r="H129" s="13">
        <v>0</v>
      </c>
      <c r="I129" s="13">
        <v>0</v>
      </c>
      <c r="J129" s="13">
        <v>0</v>
      </c>
      <c r="K129" s="13">
        <v>0</v>
      </c>
      <c r="L129" s="13">
        <v>0</v>
      </c>
      <c r="M129" s="13">
        <v>0</v>
      </c>
      <c r="N129" s="13">
        <v>0</v>
      </c>
      <c r="O129" s="23">
        <v>8</v>
      </c>
    </row>
    <row r="130" spans="1:15" ht="16.649999999999999" customHeight="1" x14ac:dyDescent="0.3">
      <c r="A130" s="28" t="s">
        <v>447</v>
      </c>
      <c r="B130" s="29">
        <v>7</v>
      </c>
      <c r="C130" s="29">
        <v>14</v>
      </c>
      <c r="D130" s="30">
        <v>-0.5</v>
      </c>
      <c r="E130" s="29">
        <v>0</v>
      </c>
      <c r="F130" s="29">
        <v>0</v>
      </c>
      <c r="G130" s="29">
        <v>5</v>
      </c>
      <c r="H130" s="29">
        <v>4</v>
      </c>
      <c r="I130" s="29">
        <v>0</v>
      </c>
      <c r="J130" s="29">
        <v>0</v>
      </c>
      <c r="K130" s="29">
        <v>0</v>
      </c>
      <c r="L130" s="29">
        <v>0</v>
      </c>
      <c r="M130" s="29">
        <v>7</v>
      </c>
      <c r="N130" s="29">
        <v>0</v>
      </c>
      <c r="O130" s="29">
        <v>7</v>
      </c>
    </row>
    <row r="131" spans="1:15" x14ac:dyDescent="0.3">
      <c r="A131" s="12" t="s">
        <v>448</v>
      </c>
      <c r="B131" s="13">
        <v>2</v>
      </c>
      <c r="C131" s="13">
        <v>11</v>
      </c>
      <c r="D131" s="31">
        <v>-0.81818181818181801</v>
      </c>
      <c r="E131" s="13">
        <v>0</v>
      </c>
      <c r="F131" s="13">
        <v>0</v>
      </c>
      <c r="G131" s="13">
        <v>4</v>
      </c>
      <c r="H131" s="13">
        <v>2</v>
      </c>
      <c r="I131" s="13">
        <v>0</v>
      </c>
      <c r="J131" s="13">
        <v>0</v>
      </c>
      <c r="K131" s="13">
        <v>0</v>
      </c>
      <c r="L131" s="13">
        <v>0</v>
      </c>
      <c r="M131" s="13">
        <v>1</v>
      </c>
      <c r="N131" s="13">
        <v>0</v>
      </c>
      <c r="O131" s="23">
        <v>5</v>
      </c>
    </row>
    <row r="132" spans="1:15" x14ac:dyDescent="0.3">
      <c r="A132" s="12" t="s">
        <v>449</v>
      </c>
      <c r="B132" s="13">
        <v>0</v>
      </c>
      <c r="C132" s="13">
        <v>0</v>
      </c>
      <c r="D132" s="31">
        <v>0</v>
      </c>
      <c r="E132" s="13">
        <v>0</v>
      </c>
      <c r="F132" s="13">
        <v>0</v>
      </c>
      <c r="G132" s="13">
        <v>0</v>
      </c>
      <c r="H132" s="13">
        <v>0</v>
      </c>
      <c r="I132" s="13">
        <v>0</v>
      </c>
      <c r="J132" s="13">
        <v>0</v>
      </c>
      <c r="K132" s="13">
        <v>0</v>
      </c>
      <c r="L132" s="13">
        <v>0</v>
      </c>
      <c r="M132" s="13">
        <v>0</v>
      </c>
      <c r="N132" s="13">
        <v>0</v>
      </c>
      <c r="O132" s="23">
        <v>0</v>
      </c>
    </row>
    <row r="133" spans="1:15" x14ac:dyDescent="0.3">
      <c r="A133" s="12" t="s">
        <v>450</v>
      </c>
      <c r="B133" s="13">
        <v>2</v>
      </c>
      <c r="C133" s="13">
        <v>1</v>
      </c>
      <c r="D133" s="31">
        <v>1</v>
      </c>
      <c r="E133" s="13">
        <v>0</v>
      </c>
      <c r="F133" s="13">
        <v>0</v>
      </c>
      <c r="G133" s="13">
        <v>1</v>
      </c>
      <c r="H133" s="13">
        <v>2</v>
      </c>
      <c r="I133" s="13">
        <v>0</v>
      </c>
      <c r="J133" s="13">
        <v>0</v>
      </c>
      <c r="K133" s="13">
        <v>0</v>
      </c>
      <c r="L133" s="13">
        <v>0</v>
      </c>
      <c r="M133" s="13">
        <v>1</v>
      </c>
      <c r="N133" s="13">
        <v>0</v>
      </c>
      <c r="O133" s="23">
        <v>2</v>
      </c>
    </row>
    <row r="134" spans="1:15" x14ac:dyDescent="0.3">
      <c r="A134" s="12" t="s">
        <v>451</v>
      </c>
      <c r="B134" s="13">
        <v>2</v>
      </c>
      <c r="C134" s="13">
        <v>1</v>
      </c>
      <c r="D134" s="31">
        <v>1</v>
      </c>
      <c r="E134" s="13">
        <v>0</v>
      </c>
      <c r="F134" s="13">
        <v>0</v>
      </c>
      <c r="G134" s="13">
        <v>0</v>
      </c>
      <c r="H134" s="13">
        <v>0</v>
      </c>
      <c r="I134" s="13">
        <v>0</v>
      </c>
      <c r="J134" s="13">
        <v>0</v>
      </c>
      <c r="K134" s="13">
        <v>0</v>
      </c>
      <c r="L134" s="13">
        <v>0</v>
      </c>
      <c r="M134" s="13">
        <v>5</v>
      </c>
      <c r="N134" s="13">
        <v>0</v>
      </c>
      <c r="O134" s="23">
        <v>0</v>
      </c>
    </row>
    <row r="135" spans="1:15" x14ac:dyDescent="0.3">
      <c r="A135" s="12" t="s">
        <v>452</v>
      </c>
      <c r="B135" s="13">
        <v>1</v>
      </c>
      <c r="C135" s="13">
        <v>1</v>
      </c>
      <c r="D135" s="31">
        <v>0</v>
      </c>
      <c r="E135" s="13">
        <v>0</v>
      </c>
      <c r="F135" s="13">
        <v>0</v>
      </c>
      <c r="G135" s="13">
        <v>0</v>
      </c>
      <c r="H135" s="13">
        <v>0</v>
      </c>
      <c r="I135" s="13">
        <v>0</v>
      </c>
      <c r="J135" s="13">
        <v>0</v>
      </c>
      <c r="K135" s="13">
        <v>0</v>
      </c>
      <c r="L135" s="13">
        <v>0</v>
      </c>
      <c r="M135" s="13">
        <v>0</v>
      </c>
      <c r="N135" s="13">
        <v>0</v>
      </c>
      <c r="O135" s="23">
        <v>0</v>
      </c>
    </row>
    <row r="136" spans="1:15" ht="16.649999999999999" customHeight="1" x14ac:dyDescent="0.3">
      <c r="A136" s="28" t="s">
        <v>453</v>
      </c>
      <c r="B136" s="29">
        <v>82</v>
      </c>
      <c r="C136" s="29">
        <v>48</v>
      </c>
      <c r="D136" s="30">
        <v>0.70833333333333304</v>
      </c>
      <c r="E136" s="29">
        <v>1</v>
      </c>
      <c r="F136" s="29">
        <v>0</v>
      </c>
      <c r="G136" s="29">
        <v>10</v>
      </c>
      <c r="H136" s="29">
        <v>5</v>
      </c>
      <c r="I136" s="29">
        <v>0</v>
      </c>
      <c r="J136" s="29">
        <v>0</v>
      </c>
      <c r="K136" s="29">
        <v>0</v>
      </c>
      <c r="L136" s="29">
        <v>0</v>
      </c>
      <c r="M136" s="29">
        <v>2</v>
      </c>
      <c r="N136" s="29">
        <v>0</v>
      </c>
      <c r="O136" s="29">
        <v>5</v>
      </c>
    </row>
    <row r="137" spans="1:15" x14ac:dyDescent="0.3">
      <c r="A137" s="12" t="s">
        <v>454</v>
      </c>
      <c r="B137" s="13">
        <v>0</v>
      </c>
      <c r="C137" s="13">
        <v>1</v>
      </c>
      <c r="D137" s="31">
        <v>-1</v>
      </c>
      <c r="E137" s="13">
        <v>0</v>
      </c>
      <c r="F137" s="13">
        <v>0</v>
      </c>
      <c r="G137" s="13">
        <v>0</v>
      </c>
      <c r="H137" s="13">
        <v>0</v>
      </c>
      <c r="I137" s="13">
        <v>0</v>
      </c>
      <c r="J137" s="13">
        <v>0</v>
      </c>
      <c r="K137" s="13">
        <v>0</v>
      </c>
      <c r="L137" s="13">
        <v>0</v>
      </c>
      <c r="M137" s="13">
        <v>0</v>
      </c>
      <c r="N137" s="13">
        <v>0</v>
      </c>
      <c r="O137" s="23">
        <v>0</v>
      </c>
    </row>
    <row r="138" spans="1:15" x14ac:dyDescent="0.3">
      <c r="A138" s="12" t="s">
        <v>455</v>
      </c>
      <c r="B138" s="13">
        <v>1</v>
      </c>
      <c r="C138" s="13">
        <v>0</v>
      </c>
      <c r="D138" s="31">
        <v>0</v>
      </c>
      <c r="E138" s="13">
        <v>0</v>
      </c>
      <c r="F138" s="13">
        <v>0</v>
      </c>
      <c r="G138" s="13">
        <v>0</v>
      </c>
      <c r="H138" s="13">
        <v>0</v>
      </c>
      <c r="I138" s="13">
        <v>0</v>
      </c>
      <c r="J138" s="13">
        <v>0</v>
      </c>
      <c r="K138" s="13">
        <v>0</v>
      </c>
      <c r="L138" s="13">
        <v>0</v>
      </c>
      <c r="M138" s="13">
        <v>0</v>
      </c>
      <c r="N138" s="13">
        <v>0</v>
      </c>
      <c r="O138" s="23">
        <v>0</v>
      </c>
    </row>
    <row r="139" spans="1:15" x14ac:dyDescent="0.3">
      <c r="A139" s="12" t="s">
        <v>456</v>
      </c>
      <c r="B139" s="13">
        <v>0</v>
      </c>
      <c r="C139" s="13">
        <v>0</v>
      </c>
      <c r="D139" s="31">
        <v>0</v>
      </c>
      <c r="E139" s="13">
        <v>0</v>
      </c>
      <c r="F139" s="13">
        <v>0</v>
      </c>
      <c r="G139" s="13">
        <v>0</v>
      </c>
      <c r="H139" s="13">
        <v>0</v>
      </c>
      <c r="I139" s="13">
        <v>0</v>
      </c>
      <c r="J139" s="13">
        <v>0</v>
      </c>
      <c r="K139" s="13">
        <v>0</v>
      </c>
      <c r="L139" s="13">
        <v>0</v>
      </c>
      <c r="M139" s="13">
        <v>0</v>
      </c>
      <c r="N139" s="13">
        <v>0</v>
      </c>
      <c r="O139" s="23">
        <v>0</v>
      </c>
    </row>
    <row r="140" spans="1:15" x14ac:dyDescent="0.3">
      <c r="A140" s="12" t="s">
        <v>457</v>
      </c>
      <c r="B140" s="13">
        <v>0</v>
      </c>
      <c r="C140" s="13">
        <v>0</v>
      </c>
      <c r="D140" s="31">
        <v>0</v>
      </c>
      <c r="E140" s="13">
        <v>0</v>
      </c>
      <c r="F140" s="13">
        <v>0</v>
      </c>
      <c r="G140" s="13">
        <v>0</v>
      </c>
      <c r="H140" s="13">
        <v>0</v>
      </c>
      <c r="I140" s="13">
        <v>0</v>
      </c>
      <c r="J140" s="13">
        <v>0</v>
      </c>
      <c r="K140" s="13">
        <v>0</v>
      </c>
      <c r="L140" s="13">
        <v>0</v>
      </c>
      <c r="M140" s="13">
        <v>0</v>
      </c>
      <c r="N140" s="13">
        <v>0</v>
      </c>
      <c r="O140" s="23">
        <v>0</v>
      </c>
    </row>
    <row r="141" spans="1:15" x14ac:dyDescent="0.3">
      <c r="A141" s="12" t="s">
        <v>458</v>
      </c>
      <c r="B141" s="13">
        <v>68</v>
      </c>
      <c r="C141" s="13">
        <v>43</v>
      </c>
      <c r="D141" s="31">
        <v>0.581395348837209</v>
      </c>
      <c r="E141" s="13">
        <v>1</v>
      </c>
      <c r="F141" s="13">
        <v>0</v>
      </c>
      <c r="G141" s="13">
        <v>10</v>
      </c>
      <c r="H141" s="13">
        <v>3</v>
      </c>
      <c r="I141" s="13">
        <v>0</v>
      </c>
      <c r="J141" s="13">
        <v>0</v>
      </c>
      <c r="K141" s="13">
        <v>0</v>
      </c>
      <c r="L141" s="13">
        <v>0</v>
      </c>
      <c r="M141" s="13">
        <v>2</v>
      </c>
      <c r="N141" s="13">
        <v>0</v>
      </c>
      <c r="O141" s="23">
        <v>5</v>
      </c>
    </row>
    <row r="142" spans="1:15" x14ac:dyDescent="0.3">
      <c r="A142" s="12" t="s">
        <v>459</v>
      </c>
      <c r="B142" s="13">
        <v>13</v>
      </c>
      <c r="C142" s="13">
        <v>4</v>
      </c>
      <c r="D142" s="31">
        <v>2.25</v>
      </c>
      <c r="E142" s="13">
        <v>0</v>
      </c>
      <c r="F142" s="13">
        <v>0</v>
      </c>
      <c r="G142" s="13">
        <v>0</v>
      </c>
      <c r="H142" s="13">
        <v>2</v>
      </c>
      <c r="I142" s="13">
        <v>0</v>
      </c>
      <c r="J142" s="13">
        <v>0</v>
      </c>
      <c r="K142" s="13">
        <v>0</v>
      </c>
      <c r="L142" s="13">
        <v>0</v>
      </c>
      <c r="M142" s="13">
        <v>0</v>
      </c>
      <c r="N142" s="13">
        <v>0</v>
      </c>
      <c r="O142" s="23">
        <v>0</v>
      </c>
    </row>
    <row r="143" spans="1:15" ht="16.649999999999999" customHeight="1" x14ac:dyDescent="0.3">
      <c r="A143" s="28" t="s">
        <v>460</v>
      </c>
      <c r="B143" s="29">
        <v>47</v>
      </c>
      <c r="C143" s="29">
        <v>37</v>
      </c>
      <c r="D143" s="30">
        <v>0.27027027027027001</v>
      </c>
      <c r="E143" s="29">
        <v>0</v>
      </c>
      <c r="F143" s="29">
        <v>0</v>
      </c>
      <c r="G143" s="29">
        <v>0</v>
      </c>
      <c r="H143" s="29">
        <v>0</v>
      </c>
      <c r="I143" s="29">
        <v>0</v>
      </c>
      <c r="J143" s="29">
        <v>0</v>
      </c>
      <c r="K143" s="29">
        <v>0</v>
      </c>
      <c r="L143" s="29">
        <v>0</v>
      </c>
      <c r="M143" s="29">
        <v>0</v>
      </c>
      <c r="N143" s="29">
        <v>0</v>
      </c>
      <c r="O143" s="29">
        <v>1</v>
      </c>
    </row>
    <row r="144" spans="1:15" x14ac:dyDescent="0.3">
      <c r="A144" s="12" t="s">
        <v>461</v>
      </c>
      <c r="B144" s="13">
        <v>0</v>
      </c>
      <c r="C144" s="13">
        <v>0</v>
      </c>
      <c r="D144" s="31">
        <v>0</v>
      </c>
      <c r="E144" s="13">
        <v>0</v>
      </c>
      <c r="F144" s="13">
        <v>0</v>
      </c>
      <c r="G144" s="13">
        <v>0</v>
      </c>
      <c r="H144" s="13">
        <v>0</v>
      </c>
      <c r="I144" s="13">
        <v>0</v>
      </c>
      <c r="J144" s="13">
        <v>0</v>
      </c>
      <c r="K144" s="13">
        <v>0</v>
      </c>
      <c r="L144" s="13">
        <v>0</v>
      </c>
      <c r="M144" s="13">
        <v>0</v>
      </c>
      <c r="N144" s="13">
        <v>0</v>
      </c>
      <c r="O144" s="23">
        <v>0</v>
      </c>
    </row>
    <row r="145" spans="1:15" x14ac:dyDescent="0.3">
      <c r="A145" s="12" t="s">
        <v>462</v>
      </c>
      <c r="B145" s="13">
        <v>47</v>
      </c>
      <c r="C145" s="13">
        <v>37</v>
      </c>
      <c r="D145" s="31">
        <v>0.27027027027027001</v>
      </c>
      <c r="E145" s="13">
        <v>0</v>
      </c>
      <c r="F145" s="13">
        <v>0</v>
      </c>
      <c r="G145" s="13">
        <v>0</v>
      </c>
      <c r="H145" s="13">
        <v>0</v>
      </c>
      <c r="I145" s="13">
        <v>0</v>
      </c>
      <c r="J145" s="13">
        <v>0</v>
      </c>
      <c r="K145" s="13">
        <v>0</v>
      </c>
      <c r="L145" s="13">
        <v>0</v>
      </c>
      <c r="M145" s="13">
        <v>0</v>
      </c>
      <c r="N145" s="13">
        <v>0</v>
      </c>
      <c r="O145" s="23">
        <v>1</v>
      </c>
    </row>
    <row r="146" spans="1:15" ht="16.649999999999999" customHeight="1" x14ac:dyDescent="0.3">
      <c r="A146" s="28" t="s">
        <v>463</v>
      </c>
      <c r="B146" s="29">
        <v>64</v>
      </c>
      <c r="C146" s="29">
        <v>66</v>
      </c>
      <c r="D146" s="30">
        <v>-3.03030303030303E-2</v>
      </c>
      <c r="E146" s="29">
        <v>1</v>
      </c>
      <c r="F146" s="29">
        <v>1</v>
      </c>
      <c r="G146" s="29">
        <v>34</v>
      </c>
      <c r="H146" s="29">
        <v>18</v>
      </c>
      <c r="I146" s="29">
        <v>0</v>
      </c>
      <c r="J146" s="29">
        <v>1</v>
      </c>
      <c r="K146" s="29">
        <v>0</v>
      </c>
      <c r="L146" s="29">
        <v>0</v>
      </c>
      <c r="M146" s="29">
        <v>63</v>
      </c>
      <c r="N146" s="29">
        <v>0</v>
      </c>
      <c r="O146" s="29">
        <v>31</v>
      </c>
    </row>
    <row r="147" spans="1:15" x14ac:dyDescent="0.3">
      <c r="A147" s="12" t="s">
        <v>464</v>
      </c>
      <c r="B147" s="13">
        <v>23</v>
      </c>
      <c r="C147" s="13">
        <v>14</v>
      </c>
      <c r="D147" s="31">
        <v>0.64285714285714302</v>
      </c>
      <c r="E147" s="13">
        <v>0</v>
      </c>
      <c r="F147" s="13">
        <v>0</v>
      </c>
      <c r="G147" s="13">
        <v>18</v>
      </c>
      <c r="H147" s="13">
        <v>11</v>
      </c>
      <c r="I147" s="13">
        <v>0</v>
      </c>
      <c r="J147" s="13">
        <v>0</v>
      </c>
      <c r="K147" s="13">
        <v>0</v>
      </c>
      <c r="L147" s="13">
        <v>0</v>
      </c>
      <c r="M147" s="13">
        <v>31</v>
      </c>
      <c r="N147" s="13">
        <v>0</v>
      </c>
      <c r="O147" s="23">
        <v>18</v>
      </c>
    </row>
    <row r="148" spans="1:15" x14ac:dyDescent="0.3">
      <c r="A148" s="12" t="s">
        <v>465</v>
      </c>
      <c r="B148" s="13">
        <v>9</v>
      </c>
      <c r="C148" s="13">
        <v>15</v>
      </c>
      <c r="D148" s="31">
        <v>-0.4</v>
      </c>
      <c r="E148" s="13">
        <v>0</v>
      </c>
      <c r="F148" s="13">
        <v>0</v>
      </c>
      <c r="G148" s="13">
        <v>3</v>
      </c>
      <c r="H148" s="13">
        <v>3</v>
      </c>
      <c r="I148" s="13">
        <v>0</v>
      </c>
      <c r="J148" s="13">
        <v>0</v>
      </c>
      <c r="K148" s="13">
        <v>0</v>
      </c>
      <c r="L148" s="13">
        <v>0</v>
      </c>
      <c r="M148" s="13">
        <v>11</v>
      </c>
      <c r="N148" s="13">
        <v>0</v>
      </c>
      <c r="O148" s="23">
        <v>3</v>
      </c>
    </row>
    <row r="149" spans="1:15" x14ac:dyDescent="0.3">
      <c r="A149" s="12" t="s">
        <v>466</v>
      </c>
      <c r="B149" s="13">
        <v>0</v>
      </c>
      <c r="C149" s="13">
        <v>0</v>
      </c>
      <c r="D149" s="31">
        <v>0</v>
      </c>
      <c r="E149" s="13">
        <v>0</v>
      </c>
      <c r="F149" s="13">
        <v>0</v>
      </c>
      <c r="G149" s="13">
        <v>0</v>
      </c>
      <c r="H149" s="13">
        <v>0</v>
      </c>
      <c r="I149" s="13">
        <v>0</v>
      </c>
      <c r="J149" s="13">
        <v>0</v>
      </c>
      <c r="K149" s="13">
        <v>0</v>
      </c>
      <c r="L149" s="13">
        <v>0</v>
      </c>
      <c r="M149" s="13">
        <v>0</v>
      </c>
      <c r="N149" s="13">
        <v>0</v>
      </c>
      <c r="O149" s="23">
        <v>0</v>
      </c>
    </row>
    <row r="150" spans="1:15" x14ac:dyDescent="0.3">
      <c r="A150" s="12" t="s">
        <v>467</v>
      </c>
      <c r="B150" s="13">
        <v>5</v>
      </c>
      <c r="C150" s="13">
        <v>8</v>
      </c>
      <c r="D150" s="31">
        <v>-0.375</v>
      </c>
      <c r="E150" s="13">
        <v>0</v>
      </c>
      <c r="F150" s="13">
        <v>0</v>
      </c>
      <c r="G150" s="13">
        <v>4</v>
      </c>
      <c r="H150" s="13">
        <v>2</v>
      </c>
      <c r="I150" s="13">
        <v>0</v>
      </c>
      <c r="J150" s="13">
        <v>1</v>
      </c>
      <c r="K150" s="13">
        <v>0</v>
      </c>
      <c r="L150" s="13">
        <v>0</v>
      </c>
      <c r="M150" s="13">
        <v>15</v>
      </c>
      <c r="N150" s="13">
        <v>0</v>
      </c>
      <c r="O150" s="23">
        <v>2</v>
      </c>
    </row>
    <row r="151" spans="1:15" x14ac:dyDescent="0.3">
      <c r="A151" s="12" t="s">
        <v>468</v>
      </c>
      <c r="B151" s="13">
        <v>1</v>
      </c>
      <c r="C151" s="13">
        <v>1</v>
      </c>
      <c r="D151" s="31">
        <v>0</v>
      </c>
      <c r="E151" s="13">
        <v>0</v>
      </c>
      <c r="F151" s="13">
        <v>0</v>
      </c>
      <c r="G151" s="13">
        <v>0</v>
      </c>
      <c r="H151" s="13">
        <v>0</v>
      </c>
      <c r="I151" s="13">
        <v>0</v>
      </c>
      <c r="J151" s="13">
        <v>0</v>
      </c>
      <c r="K151" s="13">
        <v>0</v>
      </c>
      <c r="L151" s="13">
        <v>0</v>
      </c>
      <c r="M151" s="13">
        <v>0</v>
      </c>
      <c r="N151" s="13">
        <v>0</v>
      </c>
      <c r="O151" s="23">
        <v>0</v>
      </c>
    </row>
    <row r="152" spans="1:15" x14ac:dyDescent="0.3">
      <c r="A152" s="12" t="s">
        <v>469</v>
      </c>
      <c r="B152" s="13">
        <v>1</v>
      </c>
      <c r="C152" s="13">
        <v>3</v>
      </c>
      <c r="D152" s="31">
        <v>-0.66666666666666696</v>
      </c>
      <c r="E152" s="13">
        <v>0</v>
      </c>
      <c r="F152" s="13">
        <v>0</v>
      </c>
      <c r="G152" s="13">
        <v>0</v>
      </c>
      <c r="H152" s="13">
        <v>0</v>
      </c>
      <c r="I152" s="13">
        <v>0</v>
      </c>
      <c r="J152" s="13">
        <v>0</v>
      </c>
      <c r="K152" s="13">
        <v>0</v>
      </c>
      <c r="L152" s="13">
        <v>0</v>
      </c>
      <c r="M152" s="13">
        <v>1</v>
      </c>
      <c r="N152" s="13">
        <v>0</v>
      </c>
      <c r="O152" s="23">
        <v>1</v>
      </c>
    </row>
    <row r="153" spans="1:15" x14ac:dyDescent="0.3">
      <c r="A153" s="12" t="s">
        <v>470</v>
      </c>
      <c r="B153" s="13">
        <v>10</v>
      </c>
      <c r="C153" s="13">
        <v>6</v>
      </c>
      <c r="D153" s="31">
        <v>0.66666666666666696</v>
      </c>
      <c r="E153" s="13">
        <v>0</v>
      </c>
      <c r="F153" s="13">
        <v>0</v>
      </c>
      <c r="G153" s="13">
        <v>2</v>
      </c>
      <c r="H153" s="13">
        <v>2</v>
      </c>
      <c r="I153" s="13">
        <v>0</v>
      </c>
      <c r="J153" s="13">
        <v>0</v>
      </c>
      <c r="K153" s="13">
        <v>0</v>
      </c>
      <c r="L153" s="13">
        <v>0</v>
      </c>
      <c r="M153" s="13">
        <v>5</v>
      </c>
      <c r="N153" s="13">
        <v>0</v>
      </c>
      <c r="O153" s="23">
        <v>3</v>
      </c>
    </row>
    <row r="154" spans="1:15" x14ac:dyDescent="0.3">
      <c r="A154" s="12" t="s">
        <v>471</v>
      </c>
      <c r="B154" s="13">
        <v>15</v>
      </c>
      <c r="C154" s="13">
        <v>19</v>
      </c>
      <c r="D154" s="31">
        <v>-0.21052631578947401</v>
      </c>
      <c r="E154" s="13">
        <v>1</v>
      </c>
      <c r="F154" s="13">
        <v>1</v>
      </c>
      <c r="G154" s="13">
        <v>7</v>
      </c>
      <c r="H154" s="13">
        <v>0</v>
      </c>
      <c r="I154" s="13">
        <v>0</v>
      </c>
      <c r="J154" s="13">
        <v>0</v>
      </c>
      <c r="K154" s="13">
        <v>0</v>
      </c>
      <c r="L154" s="13">
        <v>0</v>
      </c>
      <c r="M154" s="13">
        <v>0</v>
      </c>
      <c r="N154" s="13">
        <v>0</v>
      </c>
      <c r="O154" s="23">
        <v>4</v>
      </c>
    </row>
    <row r="155" spans="1:15" ht="16.649999999999999" customHeight="1" x14ac:dyDescent="0.3">
      <c r="A155" s="28" t="s">
        <v>472</v>
      </c>
      <c r="B155" s="29">
        <v>96</v>
      </c>
      <c r="C155" s="29">
        <v>128</v>
      </c>
      <c r="D155" s="30">
        <v>-0.25</v>
      </c>
      <c r="E155" s="29">
        <v>0</v>
      </c>
      <c r="F155" s="29">
        <v>0</v>
      </c>
      <c r="G155" s="29">
        <v>32</v>
      </c>
      <c r="H155" s="29">
        <v>12</v>
      </c>
      <c r="I155" s="29">
        <v>0</v>
      </c>
      <c r="J155" s="29">
        <v>1</v>
      </c>
      <c r="K155" s="29">
        <v>0</v>
      </c>
      <c r="L155" s="29">
        <v>0</v>
      </c>
      <c r="M155" s="29">
        <v>4</v>
      </c>
      <c r="N155" s="29">
        <v>0</v>
      </c>
      <c r="O155" s="29">
        <v>12</v>
      </c>
    </row>
    <row r="156" spans="1:15" x14ac:dyDescent="0.3">
      <c r="A156" s="12" t="s">
        <v>473</v>
      </c>
      <c r="B156" s="13">
        <v>0</v>
      </c>
      <c r="C156" s="13">
        <v>0</v>
      </c>
      <c r="D156" s="31">
        <v>0</v>
      </c>
      <c r="E156" s="13">
        <v>0</v>
      </c>
      <c r="F156" s="13">
        <v>0</v>
      </c>
      <c r="G156" s="13">
        <v>0</v>
      </c>
      <c r="H156" s="13">
        <v>0</v>
      </c>
      <c r="I156" s="13">
        <v>0</v>
      </c>
      <c r="J156" s="13">
        <v>0</v>
      </c>
      <c r="K156" s="13">
        <v>0</v>
      </c>
      <c r="L156" s="13">
        <v>0</v>
      </c>
      <c r="M156" s="13">
        <v>0</v>
      </c>
      <c r="N156" s="13">
        <v>0</v>
      </c>
      <c r="O156" s="23">
        <v>0</v>
      </c>
    </row>
    <row r="157" spans="1:15" x14ac:dyDescent="0.3">
      <c r="A157" s="12" t="s">
        <v>474</v>
      </c>
      <c r="B157" s="13">
        <v>0</v>
      </c>
      <c r="C157" s="13">
        <v>0</v>
      </c>
      <c r="D157" s="31">
        <v>0</v>
      </c>
      <c r="E157" s="13">
        <v>0</v>
      </c>
      <c r="F157" s="13">
        <v>0</v>
      </c>
      <c r="G157" s="13">
        <v>0</v>
      </c>
      <c r="H157" s="13">
        <v>0</v>
      </c>
      <c r="I157" s="13">
        <v>0</v>
      </c>
      <c r="J157" s="13">
        <v>0</v>
      </c>
      <c r="K157" s="13">
        <v>0</v>
      </c>
      <c r="L157" s="13">
        <v>0</v>
      </c>
      <c r="M157" s="13">
        <v>0</v>
      </c>
      <c r="N157" s="13">
        <v>0</v>
      </c>
      <c r="O157" s="23">
        <v>1</v>
      </c>
    </row>
    <row r="158" spans="1:15" x14ac:dyDescent="0.3">
      <c r="A158" s="12" t="s">
        <v>475</v>
      </c>
      <c r="B158" s="13">
        <v>0</v>
      </c>
      <c r="C158" s="13">
        <v>0</v>
      </c>
      <c r="D158" s="31">
        <v>0</v>
      </c>
      <c r="E158" s="13">
        <v>0</v>
      </c>
      <c r="F158" s="13">
        <v>0</v>
      </c>
      <c r="G158" s="13">
        <v>0</v>
      </c>
      <c r="H158" s="13">
        <v>0</v>
      </c>
      <c r="I158" s="13">
        <v>0</v>
      </c>
      <c r="J158" s="13">
        <v>0</v>
      </c>
      <c r="K158" s="13">
        <v>0</v>
      </c>
      <c r="L158" s="13">
        <v>0</v>
      </c>
      <c r="M158" s="13">
        <v>0</v>
      </c>
      <c r="N158" s="13">
        <v>0</v>
      </c>
      <c r="O158" s="23">
        <v>0</v>
      </c>
    </row>
    <row r="159" spans="1:15" x14ac:dyDescent="0.3">
      <c r="A159" s="12" t="s">
        <v>476</v>
      </c>
      <c r="B159" s="13">
        <v>0</v>
      </c>
      <c r="C159" s="13">
        <v>0</v>
      </c>
      <c r="D159" s="31">
        <v>0</v>
      </c>
      <c r="E159" s="13">
        <v>0</v>
      </c>
      <c r="F159" s="13">
        <v>0</v>
      </c>
      <c r="G159" s="13">
        <v>0</v>
      </c>
      <c r="H159" s="13">
        <v>0</v>
      </c>
      <c r="I159" s="13">
        <v>0</v>
      </c>
      <c r="J159" s="13">
        <v>0</v>
      </c>
      <c r="K159" s="13">
        <v>0</v>
      </c>
      <c r="L159" s="13">
        <v>0</v>
      </c>
      <c r="M159" s="13">
        <v>0</v>
      </c>
      <c r="N159" s="13">
        <v>0</v>
      </c>
      <c r="O159" s="23">
        <v>0</v>
      </c>
    </row>
    <row r="160" spans="1:15" x14ac:dyDescent="0.3">
      <c r="A160" s="12" t="s">
        <v>477</v>
      </c>
      <c r="B160" s="13">
        <v>1</v>
      </c>
      <c r="C160" s="13">
        <v>3</v>
      </c>
      <c r="D160" s="31">
        <v>-0.66666666666666696</v>
      </c>
      <c r="E160" s="13">
        <v>0</v>
      </c>
      <c r="F160" s="13">
        <v>0</v>
      </c>
      <c r="G160" s="13">
        <v>0</v>
      </c>
      <c r="H160" s="13">
        <v>1</v>
      </c>
      <c r="I160" s="13">
        <v>0</v>
      </c>
      <c r="J160" s="13">
        <v>1</v>
      </c>
      <c r="K160" s="13">
        <v>0</v>
      </c>
      <c r="L160" s="13">
        <v>0</v>
      </c>
      <c r="M160" s="13">
        <v>0</v>
      </c>
      <c r="N160" s="13">
        <v>0</v>
      </c>
      <c r="O160" s="23">
        <v>4</v>
      </c>
    </row>
    <row r="161" spans="1:15" x14ac:dyDescent="0.3">
      <c r="A161" s="12" t="s">
        <v>478</v>
      </c>
      <c r="B161" s="13">
        <v>59</v>
      </c>
      <c r="C161" s="13">
        <v>51</v>
      </c>
      <c r="D161" s="31">
        <v>0.15686274509803899</v>
      </c>
      <c r="E161" s="13">
        <v>0</v>
      </c>
      <c r="F161" s="13">
        <v>0</v>
      </c>
      <c r="G161" s="13">
        <v>30</v>
      </c>
      <c r="H161" s="13">
        <v>9</v>
      </c>
      <c r="I161" s="13">
        <v>0</v>
      </c>
      <c r="J161" s="13">
        <v>0</v>
      </c>
      <c r="K161" s="13">
        <v>0</v>
      </c>
      <c r="L161" s="13">
        <v>0</v>
      </c>
      <c r="M161" s="13">
        <v>4</v>
      </c>
      <c r="N161" s="13">
        <v>0</v>
      </c>
      <c r="O161" s="23">
        <v>4</v>
      </c>
    </row>
    <row r="162" spans="1:15" x14ac:dyDescent="0.3">
      <c r="A162" s="12" t="s">
        <v>479</v>
      </c>
      <c r="B162" s="13">
        <v>12</v>
      </c>
      <c r="C162" s="13">
        <v>33</v>
      </c>
      <c r="D162" s="31">
        <v>-0.63636363636363602</v>
      </c>
      <c r="E162" s="13">
        <v>0</v>
      </c>
      <c r="F162" s="13">
        <v>0</v>
      </c>
      <c r="G162" s="13">
        <v>0</v>
      </c>
      <c r="H162" s="13">
        <v>0</v>
      </c>
      <c r="I162" s="13">
        <v>0</v>
      </c>
      <c r="J162" s="13">
        <v>0</v>
      </c>
      <c r="K162" s="13">
        <v>0</v>
      </c>
      <c r="L162" s="13">
        <v>0</v>
      </c>
      <c r="M162" s="13">
        <v>0</v>
      </c>
      <c r="N162" s="13">
        <v>0</v>
      </c>
      <c r="O162" s="23">
        <v>0</v>
      </c>
    </row>
    <row r="163" spans="1:15" x14ac:dyDescent="0.3">
      <c r="A163" s="12" t="s">
        <v>480</v>
      </c>
      <c r="B163" s="13">
        <v>14</v>
      </c>
      <c r="C163" s="13">
        <v>24</v>
      </c>
      <c r="D163" s="31">
        <v>-0.41666666666666702</v>
      </c>
      <c r="E163" s="13">
        <v>0</v>
      </c>
      <c r="F163" s="13">
        <v>0</v>
      </c>
      <c r="G163" s="13">
        <v>1</v>
      </c>
      <c r="H163" s="13">
        <v>0</v>
      </c>
      <c r="I163" s="13">
        <v>0</v>
      </c>
      <c r="J163" s="13">
        <v>0</v>
      </c>
      <c r="K163" s="13">
        <v>0</v>
      </c>
      <c r="L163" s="13">
        <v>0</v>
      </c>
      <c r="M163" s="13">
        <v>0</v>
      </c>
      <c r="N163" s="13">
        <v>0</v>
      </c>
      <c r="O163" s="23">
        <v>0</v>
      </c>
    </row>
    <row r="164" spans="1:15" x14ac:dyDescent="0.3">
      <c r="A164" s="12" t="s">
        <v>481</v>
      </c>
      <c r="B164" s="13">
        <v>10</v>
      </c>
      <c r="C164" s="13">
        <v>17</v>
      </c>
      <c r="D164" s="31">
        <v>-0.41176470588235298</v>
      </c>
      <c r="E164" s="13">
        <v>0</v>
      </c>
      <c r="F164" s="13">
        <v>0</v>
      </c>
      <c r="G164" s="13">
        <v>1</v>
      </c>
      <c r="H164" s="13">
        <v>2</v>
      </c>
      <c r="I164" s="13">
        <v>0</v>
      </c>
      <c r="J164" s="13">
        <v>0</v>
      </c>
      <c r="K164" s="13">
        <v>0</v>
      </c>
      <c r="L164" s="13">
        <v>0</v>
      </c>
      <c r="M164" s="13">
        <v>0</v>
      </c>
      <c r="N164" s="13">
        <v>0</v>
      </c>
      <c r="O164" s="23">
        <v>3</v>
      </c>
    </row>
    <row r="165" spans="1:15" ht="16.649999999999999" customHeight="1" x14ac:dyDescent="0.3">
      <c r="A165" s="28" t="s">
        <v>482</v>
      </c>
      <c r="B165" s="29">
        <v>520</v>
      </c>
      <c r="C165" s="29">
        <v>486</v>
      </c>
      <c r="D165" s="30">
        <v>6.9958847736625501E-2</v>
      </c>
      <c r="E165" s="29">
        <v>27</v>
      </c>
      <c r="F165" s="29">
        <v>23</v>
      </c>
      <c r="G165" s="29">
        <v>328</v>
      </c>
      <c r="H165" s="29">
        <v>305</v>
      </c>
      <c r="I165" s="29">
        <v>1</v>
      </c>
      <c r="J165" s="29">
        <v>0</v>
      </c>
      <c r="K165" s="29">
        <v>0</v>
      </c>
      <c r="L165" s="29">
        <v>0</v>
      </c>
      <c r="M165" s="29">
        <v>2</v>
      </c>
      <c r="N165" s="29">
        <v>34</v>
      </c>
      <c r="O165" s="29">
        <v>300</v>
      </c>
    </row>
    <row r="166" spans="1:15" x14ac:dyDescent="0.3">
      <c r="A166" s="12" t="s">
        <v>483</v>
      </c>
      <c r="B166" s="13">
        <v>22</v>
      </c>
      <c r="C166" s="13">
        <v>16</v>
      </c>
      <c r="D166" s="31">
        <v>0.375</v>
      </c>
      <c r="E166" s="13">
        <v>0</v>
      </c>
      <c r="F166" s="13">
        <v>0</v>
      </c>
      <c r="G166" s="13">
        <v>13</v>
      </c>
      <c r="H166" s="13">
        <v>2</v>
      </c>
      <c r="I166" s="13">
        <v>0</v>
      </c>
      <c r="J166" s="13">
        <v>0</v>
      </c>
      <c r="K166" s="13">
        <v>0</v>
      </c>
      <c r="L166" s="13">
        <v>0</v>
      </c>
      <c r="M166" s="13">
        <v>0</v>
      </c>
      <c r="N166" s="13">
        <v>2</v>
      </c>
      <c r="O166" s="23">
        <v>0</v>
      </c>
    </row>
    <row r="167" spans="1:15" x14ac:dyDescent="0.3">
      <c r="A167" s="12" t="s">
        <v>484</v>
      </c>
      <c r="B167" s="13">
        <v>0</v>
      </c>
      <c r="C167" s="13">
        <v>1</v>
      </c>
      <c r="D167" s="31">
        <v>-1</v>
      </c>
      <c r="E167" s="13">
        <v>0</v>
      </c>
      <c r="F167" s="13">
        <v>0</v>
      </c>
      <c r="G167" s="13">
        <v>0</v>
      </c>
      <c r="H167" s="13">
        <v>0</v>
      </c>
      <c r="I167" s="13">
        <v>0</v>
      </c>
      <c r="J167" s="13">
        <v>0</v>
      </c>
      <c r="K167" s="13">
        <v>0</v>
      </c>
      <c r="L167" s="13">
        <v>0</v>
      </c>
      <c r="M167" s="13">
        <v>0</v>
      </c>
      <c r="N167" s="13">
        <v>0</v>
      </c>
      <c r="O167" s="23">
        <v>0</v>
      </c>
    </row>
    <row r="168" spans="1:15" x14ac:dyDescent="0.3">
      <c r="A168" s="12" t="s">
        <v>485</v>
      </c>
      <c r="B168" s="13">
        <v>1</v>
      </c>
      <c r="C168" s="13">
        <v>0</v>
      </c>
      <c r="D168" s="31">
        <v>0</v>
      </c>
      <c r="E168" s="13">
        <v>0</v>
      </c>
      <c r="F168" s="13">
        <v>0</v>
      </c>
      <c r="G168" s="13">
        <v>0</v>
      </c>
      <c r="H168" s="13">
        <v>0</v>
      </c>
      <c r="I168" s="13">
        <v>0</v>
      </c>
      <c r="J168" s="13">
        <v>0</v>
      </c>
      <c r="K168" s="13">
        <v>0</v>
      </c>
      <c r="L168" s="13">
        <v>0</v>
      </c>
      <c r="M168" s="13">
        <v>0</v>
      </c>
      <c r="N168" s="13">
        <v>0</v>
      </c>
      <c r="O168" s="23">
        <v>0</v>
      </c>
    </row>
    <row r="169" spans="1:15" x14ac:dyDescent="0.3">
      <c r="A169" s="12" t="s">
        <v>486</v>
      </c>
      <c r="B169" s="13">
        <v>0</v>
      </c>
      <c r="C169" s="13">
        <v>0</v>
      </c>
      <c r="D169" s="31">
        <v>0</v>
      </c>
      <c r="E169" s="13">
        <v>0</v>
      </c>
      <c r="F169" s="13">
        <v>0</v>
      </c>
      <c r="G169" s="13">
        <v>0</v>
      </c>
      <c r="H169" s="13">
        <v>0</v>
      </c>
      <c r="I169" s="13">
        <v>0</v>
      </c>
      <c r="J169" s="13">
        <v>0</v>
      </c>
      <c r="K169" s="13">
        <v>0</v>
      </c>
      <c r="L169" s="13">
        <v>0</v>
      </c>
      <c r="M169" s="13">
        <v>0</v>
      </c>
      <c r="N169" s="13">
        <v>0</v>
      </c>
      <c r="O169" s="23">
        <v>0</v>
      </c>
    </row>
    <row r="170" spans="1:15" x14ac:dyDescent="0.3">
      <c r="A170" s="12" t="s">
        <v>487</v>
      </c>
      <c r="B170" s="13">
        <v>0</v>
      </c>
      <c r="C170" s="13">
        <v>0</v>
      </c>
      <c r="D170" s="31">
        <v>0</v>
      </c>
      <c r="E170" s="13">
        <v>0</v>
      </c>
      <c r="F170" s="13">
        <v>0</v>
      </c>
      <c r="G170" s="13">
        <v>0</v>
      </c>
      <c r="H170" s="13">
        <v>1</v>
      </c>
      <c r="I170" s="13">
        <v>0</v>
      </c>
      <c r="J170" s="13">
        <v>0</v>
      </c>
      <c r="K170" s="13">
        <v>0</v>
      </c>
      <c r="L170" s="13">
        <v>0</v>
      </c>
      <c r="M170" s="13">
        <v>0</v>
      </c>
      <c r="N170" s="13">
        <v>0</v>
      </c>
      <c r="O170" s="23">
        <v>0</v>
      </c>
    </row>
    <row r="171" spans="1:15" x14ac:dyDescent="0.3">
      <c r="A171" s="12" t="s">
        <v>488</v>
      </c>
      <c r="B171" s="13">
        <v>0</v>
      </c>
      <c r="C171" s="13">
        <v>0</v>
      </c>
      <c r="D171" s="31">
        <v>0</v>
      </c>
      <c r="E171" s="13">
        <v>0</v>
      </c>
      <c r="F171" s="13">
        <v>0</v>
      </c>
      <c r="G171" s="13">
        <v>0</v>
      </c>
      <c r="H171" s="13">
        <v>0</v>
      </c>
      <c r="I171" s="13">
        <v>0</v>
      </c>
      <c r="J171" s="13">
        <v>0</v>
      </c>
      <c r="K171" s="13">
        <v>0</v>
      </c>
      <c r="L171" s="13">
        <v>0</v>
      </c>
      <c r="M171" s="13">
        <v>0</v>
      </c>
      <c r="N171" s="13">
        <v>0</v>
      </c>
      <c r="O171" s="23">
        <v>0</v>
      </c>
    </row>
    <row r="172" spans="1:15" x14ac:dyDescent="0.3">
      <c r="A172" s="12" t="s">
        <v>489</v>
      </c>
      <c r="B172" s="13">
        <v>69</v>
      </c>
      <c r="C172" s="13">
        <v>46</v>
      </c>
      <c r="D172" s="31">
        <v>0.5</v>
      </c>
      <c r="E172" s="13">
        <v>1</v>
      </c>
      <c r="F172" s="13">
        <v>0</v>
      </c>
      <c r="G172" s="13">
        <v>34</v>
      </c>
      <c r="H172" s="13">
        <v>37</v>
      </c>
      <c r="I172" s="13">
        <v>1</v>
      </c>
      <c r="J172" s="13">
        <v>0</v>
      </c>
      <c r="K172" s="13">
        <v>0</v>
      </c>
      <c r="L172" s="13">
        <v>0</v>
      </c>
      <c r="M172" s="13">
        <v>0</v>
      </c>
      <c r="N172" s="13">
        <v>22</v>
      </c>
      <c r="O172" s="23">
        <v>34</v>
      </c>
    </row>
    <row r="173" spans="1:15" x14ac:dyDescent="0.3">
      <c r="A173" s="12" t="s">
        <v>490</v>
      </c>
      <c r="B173" s="13">
        <v>378</v>
      </c>
      <c r="C173" s="13">
        <v>349</v>
      </c>
      <c r="D173" s="31">
        <v>8.3094555873925502E-2</v>
      </c>
      <c r="E173" s="13">
        <v>22</v>
      </c>
      <c r="F173" s="13">
        <v>21</v>
      </c>
      <c r="G173" s="13">
        <v>226</v>
      </c>
      <c r="H173" s="13">
        <v>229</v>
      </c>
      <c r="I173" s="13">
        <v>0</v>
      </c>
      <c r="J173" s="13">
        <v>0</v>
      </c>
      <c r="K173" s="13">
        <v>0</v>
      </c>
      <c r="L173" s="13">
        <v>0</v>
      </c>
      <c r="M173" s="13">
        <v>2</v>
      </c>
      <c r="N173" s="13">
        <v>0</v>
      </c>
      <c r="O173" s="23">
        <v>259</v>
      </c>
    </row>
    <row r="174" spans="1:15" x14ac:dyDescent="0.3">
      <c r="A174" s="12" t="s">
        <v>491</v>
      </c>
      <c r="B174" s="13">
        <v>48</v>
      </c>
      <c r="C174" s="13">
        <v>73</v>
      </c>
      <c r="D174" s="31">
        <v>-0.34246575342465801</v>
      </c>
      <c r="E174" s="13">
        <v>4</v>
      </c>
      <c r="F174" s="13">
        <v>2</v>
      </c>
      <c r="G174" s="13">
        <v>55</v>
      </c>
      <c r="H174" s="13">
        <v>36</v>
      </c>
      <c r="I174" s="13">
        <v>0</v>
      </c>
      <c r="J174" s="13">
        <v>0</v>
      </c>
      <c r="K174" s="13">
        <v>0</v>
      </c>
      <c r="L174" s="13">
        <v>0</v>
      </c>
      <c r="M174" s="13">
        <v>0</v>
      </c>
      <c r="N174" s="13">
        <v>10</v>
      </c>
      <c r="O174" s="23">
        <v>4</v>
      </c>
    </row>
    <row r="175" spans="1:15" x14ac:dyDescent="0.3">
      <c r="A175" s="12" t="s">
        <v>492</v>
      </c>
      <c r="B175" s="13">
        <v>2</v>
      </c>
      <c r="C175" s="13">
        <v>1</v>
      </c>
      <c r="D175" s="31">
        <v>1</v>
      </c>
      <c r="E175" s="13">
        <v>0</v>
      </c>
      <c r="F175" s="13">
        <v>0</v>
      </c>
      <c r="G175" s="13">
        <v>0</v>
      </c>
      <c r="H175" s="13">
        <v>0</v>
      </c>
      <c r="I175" s="13">
        <v>0</v>
      </c>
      <c r="J175" s="13">
        <v>0</v>
      </c>
      <c r="K175" s="13">
        <v>0</v>
      </c>
      <c r="L175" s="13">
        <v>0</v>
      </c>
      <c r="M175" s="13">
        <v>0</v>
      </c>
      <c r="N175" s="13">
        <v>0</v>
      </c>
      <c r="O175" s="23">
        <v>3</v>
      </c>
    </row>
    <row r="176" spans="1:15" x14ac:dyDescent="0.3">
      <c r="A176" s="12" t="s">
        <v>493</v>
      </c>
      <c r="B176" s="13">
        <v>0</v>
      </c>
      <c r="C176" s="13">
        <v>0</v>
      </c>
      <c r="D176" s="31">
        <v>0</v>
      </c>
      <c r="E176" s="13">
        <v>0</v>
      </c>
      <c r="F176" s="13">
        <v>0</v>
      </c>
      <c r="G176" s="13">
        <v>0</v>
      </c>
      <c r="H176" s="13">
        <v>0</v>
      </c>
      <c r="I176" s="13">
        <v>0</v>
      </c>
      <c r="J176" s="13">
        <v>0</v>
      </c>
      <c r="K176" s="13">
        <v>0</v>
      </c>
      <c r="L176" s="13">
        <v>0</v>
      </c>
      <c r="M176" s="13">
        <v>0</v>
      </c>
      <c r="N176" s="13">
        <v>0</v>
      </c>
      <c r="O176" s="23">
        <v>0</v>
      </c>
    </row>
    <row r="177" spans="1:15" ht="16.649999999999999" customHeight="1" x14ac:dyDescent="0.3">
      <c r="A177" s="28" t="s">
        <v>494</v>
      </c>
      <c r="B177" s="29">
        <v>313</v>
      </c>
      <c r="C177" s="29">
        <v>327</v>
      </c>
      <c r="D177" s="30">
        <v>-4.2813455657492401E-2</v>
      </c>
      <c r="E177" s="29">
        <v>1221</v>
      </c>
      <c r="F177" s="29">
        <v>1116</v>
      </c>
      <c r="G177" s="29">
        <v>231</v>
      </c>
      <c r="H177" s="29">
        <v>228</v>
      </c>
      <c r="I177" s="29">
        <v>0</v>
      </c>
      <c r="J177" s="29">
        <v>0</v>
      </c>
      <c r="K177" s="29">
        <v>0</v>
      </c>
      <c r="L177" s="29">
        <v>0</v>
      </c>
      <c r="M177" s="29">
        <v>11</v>
      </c>
      <c r="N177" s="29">
        <v>0</v>
      </c>
      <c r="O177" s="29">
        <v>1541</v>
      </c>
    </row>
    <row r="178" spans="1:15" x14ac:dyDescent="0.3">
      <c r="A178" s="12" t="s">
        <v>495</v>
      </c>
      <c r="B178" s="13">
        <v>4</v>
      </c>
      <c r="C178" s="13">
        <v>6</v>
      </c>
      <c r="D178" s="31">
        <v>-0.33333333333333298</v>
      </c>
      <c r="E178" s="13">
        <v>7</v>
      </c>
      <c r="F178" s="13">
        <v>5</v>
      </c>
      <c r="G178" s="13">
        <v>2</v>
      </c>
      <c r="H178" s="13">
        <v>2</v>
      </c>
      <c r="I178" s="13">
        <v>0</v>
      </c>
      <c r="J178" s="13">
        <v>0</v>
      </c>
      <c r="K178" s="13">
        <v>0</v>
      </c>
      <c r="L178" s="13">
        <v>0</v>
      </c>
      <c r="M178" s="13">
        <v>0</v>
      </c>
      <c r="N178" s="13">
        <v>0</v>
      </c>
      <c r="O178" s="23">
        <v>9</v>
      </c>
    </row>
    <row r="179" spans="1:15" x14ac:dyDescent="0.3">
      <c r="A179" s="12" t="s">
        <v>496</v>
      </c>
      <c r="B179" s="13">
        <v>157</v>
      </c>
      <c r="C179" s="13">
        <v>163</v>
      </c>
      <c r="D179" s="31">
        <v>-3.6809815950920199E-2</v>
      </c>
      <c r="E179" s="13">
        <v>580</v>
      </c>
      <c r="F179" s="13">
        <v>561</v>
      </c>
      <c r="G179" s="13">
        <v>126</v>
      </c>
      <c r="H179" s="13">
        <v>125</v>
      </c>
      <c r="I179" s="13">
        <v>0</v>
      </c>
      <c r="J179" s="13">
        <v>0</v>
      </c>
      <c r="K179" s="13">
        <v>0</v>
      </c>
      <c r="L179" s="13">
        <v>0</v>
      </c>
      <c r="M179" s="13">
        <v>0</v>
      </c>
      <c r="N179" s="13">
        <v>0</v>
      </c>
      <c r="O179" s="23">
        <v>724</v>
      </c>
    </row>
    <row r="180" spans="1:15" x14ac:dyDescent="0.3">
      <c r="A180" s="12" t="s">
        <v>497</v>
      </c>
      <c r="B180" s="13">
        <v>32</v>
      </c>
      <c r="C180" s="13">
        <v>26</v>
      </c>
      <c r="D180" s="31">
        <v>0.230769230769231</v>
      </c>
      <c r="E180" s="13">
        <v>15</v>
      </c>
      <c r="F180" s="13">
        <v>13</v>
      </c>
      <c r="G180" s="13">
        <v>24</v>
      </c>
      <c r="H180" s="13">
        <v>28</v>
      </c>
      <c r="I180" s="13">
        <v>0</v>
      </c>
      <c r="J180" s="13">
        <v>0</v>
      </c>
      <c r="K180" s="13">
        <v>0</v>
      </c>
      <c r="L180" s="13">
        <v>0</v>
      </c>
      <c r="M180" s="13">
        <v>0</v>
      </c>
      <c r="N180" s="13">
        <v>0</v>
      </c>
      <c r="O180" s="23">
        <v>50</v>
      </c>
    </row>
    <row r="181" spans="1:15" x14ac:dyDescent="0.3">
      <c r="A181" s="12" t="s">
        <v>498</v>
      </c>
      <c r="B181" s="13">
        <v>2</v>
      </c>
      <c r="C181" s="13">
        <v>1</v>
      </c>
      <c r="D181" s="31">
        <v>1</v>
      </c>
      <c r="E181" s="13">
        <v>2</v>
      </c>
      <c r="F181" s="13">
        <v>2</v>
      </c>
      <c r="G181" s="13">
        <v>1</v>
      </c>
      <c r="H181" s="13">
        <v>2</v>
      </c>
      <c r="I181" s="13">
        <v>0</v>
      </c>
      <c r="J181" s="13">
        <v>0</v>
      </c>
      <c r="K181" s="13">
        <v>0</v>
      </c>
      <c r="L181" s="13">
        <v>0</v>
      </c>
      <c r="M181" s="13">
        <v>0</v>
      </c>
      <c r="N181" s="13">
        <v>0</v>
      </c>
      <c r="O181" s="23">
        <v>1</v>
      </c>
    </row>
    <row r="182" spans="1:15" x14ac:dyDescent="0.3">
      <c r="A182" s="12" t="s">
        <v>499</v>
      </c>
      <c r="B182" s="13">
        <v>0</v>
      </c>
      <c r="C182" s="13">
        <v>0</v>
      </c>
      <c r="D182" s="31">
        <v>0</v>
      </c>
      <c r="E182" s="13">
        <v>8</v>
      </c>
      <c r="F182" s="13">
        <v>8</v>
      </c>
      <c r="G182" s="13">
        <v>0</v>
      </c>
      <c r="H182" s="13">
        <v>2</v>
      </c>
      <c r="I182" s="13">
        <v>0</v>
      </c>
      <c r="J182" s="13">
        <v>0</v>
      </c>
      <c r="K182" s="13">
        <v>0</v>
      </c>
      <c r="L182" s="13">
        <v>0</v>
      </c>
      <c r="M182" s="13">
        <v>0</v>
      </c>
      <c r="N182" s="13">
        <v>0</v>
      </c>
      <c r="O182" s="23">
        <v>20</v>
      </c>
    </row>
    <row r="183" spans="1:15" x14ac:dyDescent="0.3">
      <c r="A183" s="12" t="s">
        <v>500</v>
      </c>
      <c r="B183" s="13">
        <v>116</v>
      </c>
      <c r="C183" s="13">
        <v>125</v>
      </c>
      <c r="D183" s="31">
        <v>-7.1999999999999995E-2</v>
      </c>
      <c r="E183" s="13">
        <v>609</v>
      </c>
      <c r="F183" s="13">
        <v>527</v>
      </c>
      <c r="G183" s="13">
        <v>78</v>
      </c>
      <c r="H183" s="13">
        <v>69</v>
      </c>
      <c r="I183" s="13">
        <v>0</v>
      </c>
      <c r="J183" s="13">
        <v>0</v>
      </c>
      <c r="K183" s="13">
        <v>0</v>
      </c>
      <c r="L183" s="13">
        <v>0</v>
      </c>
      <c r="M183" s="13">
        <v>11</v>
      </c>
      <c r="N183" s="13">
        <v>0</v>
      </c>
      <c r="O183" s="23">
        <v>737</v>
      </c>
    </row>
    <row r="184" spans="1:15" x14ac:dyDescent="0.3">
      <c r="A184" s="12" t="s">
        <v>501</v>
      </c>
      <c r="B184" s="13">
        <v>2</v>
      </c>
      <c r="C184" s="13">
        <v>6</v>
      </c>
      <c r="D184" s="31">
        <v>-0.66666666666666696</v>
      </c>
      <c r="E184" s="13">
        <v>0</v>
      </c>
      <c r="F184" s="13">
        <v>0</v>
      </c>
      <c r="G184" s="13">
        <v>0</v>
      </c>
      <c r="H184" s="13">
        <v>0</v>
      </c>
      <c r="I184" s="13">
        <v>0</v>
      </c>
      <c r="J184" s="13">
        <v>0</v>
      </c>
      <c r="K184" s="13">
        <v>0</v>
      </c>
      <c r="L184" s="13">
        <v>0</v>
      </c>
      <c r="M184" s="13">
        <v>0</v>
      </c>
      <c r="N184" s="13">
        <v>0</v>
      </c>
      <c r="O184" s="23">
        <v>0</v>
      </c>
    </row>
    <row r="185" spans="1:15" ht="16.649999999999999" customHeight="1" x14ac:dyDescent="0.3">
      <c r="A185" s="28" t="s">
        <v>502</v>
      </c>
      <c r="B185" s="29">
        <v>172</v>
      </c>
      <c r="C185" s="29">
        <v>188</v>
      </c>
      <c r="D185" s="30">
        <v>-8.5106382978723402E-2</v>
      </c>
      <c r="E185" s="29">
        <v>9</v>
      </c>
      <c r="F185" s="29">
        <v>7</v>
      </c>
      <c r="G185" s="29">
        <v>52</v>
      </c>
      <c r="H185" s="29">
        <v>70</v>
      </c>
      <c r="I185" s="29">
        <v>0</v>
      </c>
      <c r="J185" s="29">
        <v>0</v>
      </c>
      <c r="K185" s="29">
        <v>0</v>
      </c>
      <c r="L185" s="29">
        <v>0</v>
      </c>
      <c r="M185" s="29">
        <v>17</v>
      </c>
      <c r="N185" s="29">
        <v>0</v>
      </c>
      <c r="O185" s="29">
        <v>87</v>
      </c>
    </row>
    <row r="186" spans="1:15" x14ac:dyDescent="0.3">
      <c r="A186" s="12" t="s">
        <v>503</v>
      </c>
      <c r="B186" s="13">
        <v>9</v>
      </c>
      <c r="C186" s="13">
        <v>10</v>
      </c>
      <c r="D186" s="31">
        <v>-0.1</v>
      </c>
      <c r="E186" s="13">
        <v>0</v>
      </c>
      <c r="F186" s="13">
        <v>0</v>
      </c>
      <c r="G186" s="13">
        <v>0</v>
      </c>
      <c r="H186" s="13">
        <v>0</v>
      </c>
      <c r="I186" s="13">
        <v>0</v>
      </c>
      <c r="J186" s="13">
        <v>0</v>
      </c>
      <c r="K186" s="13">
        <v>0</v>
      </c>
      <c r="L186" s="13">
        <v>0</v>
      </c>
      <c r="M186" s="13">
        <v>0</v>
      </c>
      <c r="N186" s="13">
        <v>0</v>
      </c>
      <c r="O186" s="23">
        <v>1</v>
      </c>
    </row>
    <row r="187" spans="1:15" x14ac:dyDescent="0.3">
      <c r="A187" s="12" t="s">
        <v>504</v>
      </c>
      <c r="B187" s="13">
        <v>1</v>
      </c>
      <c r="C187" s="13">
        <v>1</v>
      </c>
      <c r="D187" s="31">
        <v>0</v>
      </c>
      <c r="E187" s="13">
        <v>0</v>
      </c>
      <c r="F187" s="13">
        <v>0</v>
      </c>
      <c r="G187" s="13">
        <v>0</v>
      </c>
      <c r="H187" s="13">
        <v>0</v>
      </c>
      <c r="I187" s="13">
        <v>0</v>
      </c>
      <c r="J187" s="13">
        <v>0</v>
      </c>
      <c r="K187" s="13">
        <v>0</v>
      </c>
      <c r="L187" s="13">
        <v>0</v>
      </c>
      <c r="M187" s="13">
        <v>0</v>
      </c>
      <c r="N187" s="13">
        <v>0</v>
      </c>
      <c r="O187" s="23">
        <v>1</v>
      </c>
    </row>
    <row r="188" spans="1:15" x14ac:dyDescent="0.3">
      <c r="A188" s="12" t="s">
        <v>505</v>
      </c>
      <c r="B188" s="13">
        <v>61</v>
      </c>
      <c r="C188" s="13">
        <v>61</v>
      </c>
      <c r="D188" s="31">
        <v>0</v>
      </c>
      <c r="E188" s="13">
        <v>4</v>
      </c>
      <c r="F188" s="13">
        <v>4</v>
      </c>
      <c r="G188" s="13">
        <v>25</v>
      </c>
      <c r="H188" s="13">
        <v>18</v>
      </c>
      <c r="I188" s="13">
        <v>0</v>
      </c>
      <c r="J188" s="13">
        <v>0</v>
      </c>
      <c r="K188" s="13">
        <v>0</v>
      </c>
      <c r="L188" s="13">
        <v>0</v>
      </c>
      <c r="M188" s="13">
        <v>0</v>
      </c>
      <c r="N188" s="13">
        <v>0</v>
      </c>
      <c r="O188" s="23">
        <v>30</v>
      </c>
    </row>
    <row r="189" spans="1:15" x14ac:dyDescent="0.3">
      <c r="A189" s="12" t="s">
        <v>506</v>
      </c>
      <c r="B189" s="13">
        <v>3</v>
      </c>
      <c r="C189" s="13">
        <v>1</v>
      </c>
      <c r="D189" s="31">
        <v>2</v>
      </c>
      <c r="E189" s="13">
        <v>0</v>
      </c>
      <c r="F189" s="13">
        <v>0</v>
      </c>
      <c r="G189" s="13">
        <v>0</v>
      </c>
      <c r="H189" s="13">
        <v>0</v>
      </c>
      <c r="I189" s="13">
        <v>0</v>
      </c>
      <c r="J189" s="13">
        <v>0</v>
      </c>
      <c r="K189" s="13">
        <v>0</v>
      </c>
      <c r="L189" s="13">
        <v>0</v>
      </c>
      <c r="M189" s="13">
        <v>0</v>
      </c>
      <c r="N189" s="13">
        <v>0</v>
      </c>
      <c r="O189" s="23">
        <v>4</v>
      </c>
    </row>
    <row r="190" spans="1:15" x14ac:dyDescent="0.3">
      <c r="A190" s="12" t="s">
        <v>507</v>
      </c>
      <c r="B190" s="13">
        <v>16</v>
      </c>
      <c r="C190" s="13">
        <v>19</v>
      </c>
      <c r="D190" s="31">
        <v>-0.157894736842105</v>
      </c>
      <c r="E190" s="13">
        <v>1</v>
      </c>
      <c r="F190" s="13">
        <v>1</v>
      </c>
      <c r="G190" s="13">
        <v>11</v>
      </c>
      <c r="H190" s="13">
        <v>38</v>
      </c>
      <c r="I190" s="13">
        <v>0</v>
      </c>
      <c r="J190" s="13">
        <v>0</v>
      </c>
      <c r="K190" s="13">
        <v>0</v>
      </c>
      <c r="L190" s="13">
        <v>0</v>
      </c>
      <c r="M190" s="13">
        <v>0</v>
      </c>
      <c r="N190" s="13">
        <v>0</v>
      </c>
      <c r="O190" s="23">
        <v>31</v>
      </c>
    </row>
    <row r="191" spans="1:15" x14ac:dyDescent="0.3">
      <c r="A191" s="12" t="s">
        <v>508</v>
      </c>
      <c r="B191" s="13">
        <v>1</v>
      </c>
      <c r="C191" s="13">
        <v>1</v>
      </c>
      <c r="D191" s="31">
        <v>0</v>
      </c>
      <c r="E191" s="13">
        <v>0</v>
      </c>
      <c r="F191" s="13">
        <v>0</v>
      </c>
      <c r="G191" s="13">
        <v>1</v>
      </c>
      <c r="H191" s="13">
        <v>0</v>
      </c>
      <c r="I191" s="13">
        <v>0</v>
      </c>
      <c r="J191" s="13">
        <v>0</v>
      </c>
      <c r="K191" s="13">
        <v>0</v>
      </c>
      <c r="L191" s="13">
        <v>0</v>
      </c>
      <c r="M191" s="13">
        <v>0</v>
      </c>
      <c r="N191" s="13">
        <v>0</v>
      </c>
      <c r="O191" s="23">
        <v>0</v>
      </c>
    </row>
    <row r="192" spans="1:15" x14ac:dyDescent="0.3">
      <c r="A192" s="12" t="s">
        <v>509</v>
      </c>
      <c r="B192" s="13">
        <v>50</v>
      </c>
      <c r="C192" s="13">
        <v>58</v>
      </c>
      <c r="D192" s="31">
        <v>-0.13793103448275901</v>
      </c>
      <c r="E192" s="13">
        <v>1</v>
      </c>
      <c r="F192" s="13">
        <v>0</v>
      </c>
      <c r="G192" s="13">
        <v>7</v>
      </c>
      <c r="H192" s="13">
        <v>10</v>
      </c>
      <c r="I192" s="13">
        <v>0</v>
      </c>
      <c r="J192" s="13">
        <v>0</v>
      </c>
      <c r="K192" s="13">
        <v>0</v>
      </c>
      <c r="L192" s="13">
        <v>0</v>
      </c>
      <c r="M192" s="13">
        <v>0</v>
      </c>
      <c r="N192" s="13">
        <v>0</v>
      </c>
      <c r="O192" s="23">
        <v>12</v>
      </c>
    </row>
    <row r="193" spans="1:15" x14ac:dyDescent="0.3">
      <c r="A193" s="12" t="s">
        <v>510</v>
      </c>
      <c r="B193" s="13">
        <v>2</v>
      </c>
      <c r="C193" s="13">
        <v>3</v>
      </c>
      <c r="D193" s="31">
        <v>-0.33333333333333298</v>
      </c>
      <c r="E193" s="13">
        <v>0</v>
      </c>
      <c r="F193" s="13">
        <v>0</v>
      </c>
      <c r="G193" s="13">
        <v>1</v>
      </c>
      <c r="H193" s="13">
        <v>0</v>
      </c>
      <c r="I193" s="13">
        <v>0</v>
      </c>
      <c r="J193" s="13">
        <v>0</v>
      </c>
      <c r="K193" s="13">
        <v>0</v>
      </c>
      <c r="L193" s="13">
        <v>0</v>
      </c>
      <c r="M193" s="13">
        <v>13</v>
      </c>
      <c r="N193" s="13">
        <v>0</v>
      </c>
      <c r="O193" s="23">
        <v>2</v>
      </c>
    </row>
    <row r="194" spans="1:15" x14ac:dyDescent="0.3">
      <c r="A194" s="12" t="s">
        <v>511</v>
      </c>
      <c r="B194" s="13">
        <v>1</v>
      </c>
      <c r="C194" s="13">
        <v>0</v>
      </c>
      <c r="D194" s="31">
        <v>0</v>
      </c>
      <c r="E194" s="13">
        <v>1</v>
      </c>
      <c r="F194" s="13">
        <v>0</v>
      </c>
      <c r="G194" s="13">
        <v>1</v>
      </c>
      <c r="H194" s="13">
        <v>0</v>
      </c>
      <c r="I194" s="13">
        <v>0</v>
      </c>
      <c r="J194" s="13">
        <v>0</v>
      </c>
      <c r="K194" s="13">
        <v>0</v>
      </c>
      <c r="L194" s="13">
        <v>0</v>
      </c>
      <c r="M194" s="13">
        <v>0</v>
      </c>
      <c r="N194" s="13">
        <v>0</v>
      </c>
      <c r="O194" s="23">
        <v>0</v>
      </c>
    </row>
    <row r="195" spans="1:15" x14ac:dyDescent="0.3">
      <c r="A195" s="12" t="s">
        <v>512</v>
      </c>
      <c r="B195" s="13">
        <v>1</v>
      </c>
      <c r="C195" s="13">
        <v>0</v>
      </c>
      <c r="D195" s="31">
        <v>0</v>
      </c>
      <c r="E195" s="13">
        <v>2</v>
      </c>
      <c r="F195" s="13">
        <v>2</v>
      </c>
      <c r="G195" s="13">
        <v>0</v>
      </c>
      <c r="H195" s="13">
        <v>0</v>
      </c>
      <c r="I195" s="13">
        <v>0</v>
      </c>
      <c r="J195" s="13">
        <v>0</v>
      </c>
      <c r="K195" s="13">
        <v>0</v>
      </c>
      <c r="L195" s="13">
        <v>0</v>
      </c>
      <c r="M195" s="13">
        <v>0</v>
      </c>
      <c r="N195" s="13">
        <v>0</v>
      </c>
      <c r="O195" s="23">
        <v>3</v>
      </c>
    </row>
    <row r="196" spans="1:15" x14ac:dyDescent="0.3">
      <c r="A196" s="12" t="s">
        <v>513</v>
      </c>
      <c r="B196" s="13">
        <v>20</v>
      </c>
      <c r="C196" s="13">
        <v>27</v>
      </c>
      <c r="D196" s="31">
        <v>-0.25925925925925902</v>
      </c>
      <c r="E196" s="13">
        <v>0</v>
      </c>
      <c r="F196" s="13">
        <v>0</v>
      </c>
      <c r="G196" s="13">
        <v>2</v>
      </c>
      <c r="H196" s="13">
        <v>1</v>
      </c>
      <c r="I196" s="13">
        <v>0</v>
      </c>
      <c r="J196" s="13">
        <v>0</v>
      </c>
      <c r="K196" s="13">
        <v>0</v>
      </c>
      <c r="L196" s="13">
        <v>0</v>
      </c>
      <c r="M196" s="13">
        <v>1</v>
      </c>
      <c r="N196" s="13">
        <v>0</v>
      </c>
      <c r="O196" s="23">
        <v>1</v>
      </c>
    </row>
    <row r="197" spans="1:15" x14ac:dyDescent="0.3">
      <c r="A197" s="12" t="s">
        <v>514</v>
      </c>
      <c r="B197" s="13">
        <v>2</v>
      </c>
      <c r="C197" s="13">
        <v>2</v>
      </c>
      <c r="D197" s="31">
        <v>0</v>
      </c>
      <c r="E197" s="13">
        <v>0</v>
      </c>
      <c r="F197" s="13">
        <v>0</v>
      </c>
      <c r="G197" s="13">
        <v>2</v>
      </c>
      <c r="H197" s="13">
        <v>0</v>
      </c>
      <c r="I197" s="13">
        <v>0</v>
      </c>
      <c r="J197" s="13">
        <v>0</v>
      </c>
      <c r="K197" s="13">
        <v>0</v>
      </c>
      <c r="L197" s="13">
        <v>0</v>
      </c>
      <c r="M197" s="13">
        <v>0</v>
      </c>
      <c r="N197" s="13">
        <v>0</v>
      </c>
      <c r="O197" s="23">
        <v>0</v>
      </c>
    </row>
    <row r="198" spans="1:15" x14ac:dyDescent="0.3">
      <c r="A198" s="12" t="s">
        <v>515</v>
      </c>
      <c r="B198" s="13">
        <v>5</v>
      </c>
      <c r="C198" s="13">
        <v>4</v>
      </c>
      <c r="D198" s="31">
        <v>0.25</v>
      </c>
      <c r="E198" s="13">
        <v>0</v>
      </c>
      <c r="F198" s="13">
        <v>0</v>
      </c>
      <c r="G198" s="13">
        <v>2</v>
      </c>
      <c r="H198" s="13">
        <v>2</v>
      </c>
      <c r="I198" s="13">
        <v>0</v>
      </c>
      <c r="J198" s="13">
        <v>0</v>
      </c>
      <c r="K198" s="13">
        <v>0</v>
      </c>
      <c r="L198" s="13">
        <v>0</v>
      </c>
      <c r="M198" s="13">
        <v>3</v>
      </c>
      <c r="N198" s="13">
        <v>0</v>
      </c>
      <c r="O198" s="23">
        <v>1</v>
      </c>
    </row>
    <row r="199" spans="1:15" x14ac:dyDescent="0.3">
      <c r="A199" s="12" t="s">
        <v>516</v>
      </c>
      <c r="B199" s="13">
        <v>0</v>
      </c>
      <c r="C199" s="13">
        <v>1</v>
      </c>
      <c r="D199" s="31">
        <v>-1</v>
      </c>
      <c r="E199" s="13">
        <v>0</v>
      </c>
      <c r="F199" s="13">
        <v>0</v>
      </c>
      <c r="G199" s="13">
        <v>0</v>
      </c>
      <c r="H199" s="13">
        <v>1</v>
      </c>
      <c r="I199" s="13">
        <v>0</v>
      </c>
      <c r="J199" s="13">
        <v>0</v>
      </c>
      <c r="K199" s="13">
        <v>0</v>
      </c>
      <c r="L199" s="13">
        <v>0</v>
      </c>
      <c r="M199" s="13">
        <v>0</v>
      </c>
      <c r="N199" s="13">
        <v>0</v>
      </c>
      <c r="O199" s="23">
        <v>1</v>
      </c>
    </row>
    <row r="200" spans="1:15" ht="16.649999999999999" customHeight="1" x14ac:dyDescent="0.3">
      <c r="A200" s="28" t="s">
        <v>517</v>
      </c>
      <c r="B200" s="29">
        <v>103</v>
      </c>
      <c r="C200" s="29">
        <v>113</v>
      </c>
      <c r="D200" s="30">
        <v>-8.8495575221238895E-2</v>
      </c>
      <c r="E200" s="29">
        <v>11</v>
      </c>
      <c r="F200" s="29">
        <v>11</v>
      </c>
      <c r="G200" s="29">
        <v>39</v>
      </c>
      <c r="H200" s="29">
        <v>24</v>
      </c>
      <c r="I200" s="29">
        <v>0</v>
      </c>
      <c r="J200" s="29">
        <v>0</v>
      </c>
      <c r="K200" s="29">
        <v>3</v>
      </c>
      <c r="L200" s="29">
        <v>1</v>
      </c>
      <c r="M200" s="29">
        <v>36</v>
      </c>
      <c r="N200" s="29">
        <v>0</v>
      </c>
      <c r="O200" s="29">
        <v>31</v>
      </c>
    </row>
    <row r="201" spans="1:15" x14ac:dyDescent="0.3">
      <c r="A201" s="12" t="s">
        <v>518</v>
      </c>
      <c r="B201" s="13">
        <v>27</v>
      </c>
      <c r="C201" s="13">
        <v>19</v>
      </c>
      <c r="D201" s="31">
        <v>0.42105263157894701</v>
      </c>
      <c r="E201" s="13">
        <v>0</v>
      </c>
      <c r="F201" s="13">
        <v>0</v>
      </c>
      <c r="G201" s="13">
        <v>8</v>
      </c>
      <c r="H201" s="13">
        <v>4</v>
      </c>
      <c r="I201" s="13">
        <v>0</v>
      </c>
      <c r="J201" s="13">
        <v>0</v>
      </c>
      <c r="K201" s="13">
        <v>1</v>
      </c>
      <c r="L201" s="13">
        <v>0</v>
      </c>
      <c r="M201" s="13">
        <v>21</v>
      </c>
      <c r="N201" s="13">
        <v>0</v>
      </c>
      <c r="O201" s="23">
        <v>2</v>
      </c>
    </row>
    <row r="202" spans="1:15" x14ac:dyDescent="0.3">
      <c r="A202" s="12" t="s">
        <v>519</v>
      </c>
      <c r="B202" s="13">
        <v>0</v>
      </c>
      <c r="C202" s="13">
        <v>0</v>
      </c>
      <c r="D202" s="31">
        <v>0</v>
      </c>
      <c r="E202" s="13">
        <v>0</v>
      </c>
      <c r="F202" s="13">
        <v>0</v>
      </c>
      <c r="G202" s="13">
        <v>0</v>
      </c>
      <c r="H202" s="13">
        <v>0</v>
      </c>
      <c r="I202" s="13">
        <v>0</v>
      </c>
      <c r="J202" s="13">
        <v>0</v>
      </c>
      <c r="K202" s="13">
        <v>0</v>
      </c>
      <c r="L202" s="13">
        <v>0</v>
      </c>
      <c r="M202" s="13">
        <v>0</v>
      </c>
      <c r="N202" s="13">
        <v>0</v>
      </c>
      <c r="O202" s="23">
        <v>0</v>
      </c>
    </row>
    <row r="203" spans="1:15" x14ac:dyDescent="0.3">
      <c r="A203" s="12" t="s">
        <v>520</v>
      </c>
      <c r="B203" s="13">
        <v>0</v>
      </c>
      <c r="C203" s="13">
        <v>4</v>
      </c>
      <c r="D203" s="31">
        <v>-1</v>
      </c>
      <c r="E203" s="13">
        <v>0</v>
      </c>
      <c r="F203" s="13">
        <v>0</v>
      </c>
      <c r="G203" s="13">
        <v>3</v>
      </c>
      <c r="H203" s="13">
        <v>0</v>
      </c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23">
        <v>0</v>
      </c>
    </row>
    <row r="204" spans="1:15" x14ac:dyDescent="0.3">
      <c r="A204" s="12" t="s">
        <v>521</v>
      </c>
      <c r="B204" s="13">
        <v>0</v>
      </c>
      <c r="C204" s="13">
        <v>0</v>
      </c>
      <c r="D204" s="31">
        <v>0</v>
      </c>
      <c r="E204" s="13">
        <v>0</v>
      </c>
      <c r="F204" s="13">
        <v>0</v>
      </c>
      <c r="G204" s="13">
        <v>0</v>
      </c>
      <c r="H204" s="13">
        <v>0</v>
      </c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23">
        <v>0</v>
      </c>
    </row>
    <row r="205" spans="1:15" x14ac:dyDescent="0.3">
      <c r="A205" s="12" t="s">
        <v>522</v>
      </c>
      <c r="B205" s="13">
        <v>67</v>
      </c>
      <c r="C205" s="13">
        <v>85</v>
      </c>
      <c r="D205" s="31">
        <v>-0.21176470588235299</v>
      </c>
      <c r="E205" s="13">
        <v>11</v>
      </c>
      <c r="F205" s="13">
        <v>11</v>
      </c>
      <c r="G205" s="13">
        <v>23</v>
      </c>
      <c r="H205" s="13">
        <v>15</v>
      </c>
      <c r="I205" s="13">
        <v>0</v>
      </c>
      <c r="J205" s="13">
        <v>0</v>
      </c>
      <c r="K205" s="13">
        <v>0</v>
      </c>
      <c r="L205" s="13">
        <v>0</v>
      </c>
      <c r="M205" s="13">
        <v>12</v>
      </c>
      <c r="N205" s="13">
        <v>0</v>
      </c>
      <c r="O205" s="23">
        <v>27</v>
      </c>
    </row>
    <row r="206" spans="1:15" x14ac:dyDescent="0.3">
      <c r="A206" s="12" t="s">
        <v>523</v>
      </c>
      <c r="B206" s="13">
        <v>0</v>
      </c>
      <c r="C206" s="13">
        <v>0</v>
      </c>
      <c r="D206" s="31">
        <v>0</v>
      </c>
      <c r="E206" s="13">
        <v>0</v>
      </c>
      <c r="F206" s="13">
        <v>0</v>
      </c>
      <c r="G206" s="13">
        <v>0</v>
      </c>
      <c r="H206" s="13">
        <v>0</v>
      </c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23">
        <v>0</v>
      </c>
    </row>
    <row r="207" spans="1:15" x14ac:dyDescent="0.3">
      <c r="A207" s="12" t="s">
        <v>524</v>
      </c>
      <c r="B207" s="13">
        <v>0</v>
      </c>
      <c r="C207" s="13">
        <v>2</v>
      </c>
      <c r="D207" s="31">
        <v>-1</v>
      </c>
      <c r="E207" s="13">
        <v>0</v>
      </c>
      <c r="F207" s="13">
        <v>0</v>
      </c>
      <c r="G207" s="13">
        <v>0</v>
      </c>
      <c r="H207" s="13">
        <v>0</v>
      </c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23">
        <v>0</v>
      </c>
    </row>
    <row r="208" spans="1:15" x14ac:dyDescent="0.3">
      <c r="A208" s="12" t="s">
        <v>525</v>
      </c>
      <c r="B208" s="13">
        <v>0</v>
      </c>
      <c r="C208" s="13">
        <v>0</v>
      </c>
      <c r="D208" s="31">
        <v>0</v>
      </c>
      <c r="E208" s="13">
        <v>0</v>
      </c>
      <c r="F208" s="13">
        <v>0</v>
      </c>
      <c r="G208" s="13">
        <v>0</v>
      </c>
      <c r="H208" s="13">
        <v>0</v>
      </c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23">
        <v>0</v>
      </c>
    </row>
    <row r="209" spans="1:15" x14ac:dyDescent="0.3">
      <c r="A209" s="12" t="s">
        <v>526</v>
      </c>
      <c r="B209" s="13">
        <v>0</v>
      </c>
      <c r="C209" s="13">
        <v>0</v>
      </c>
      <c r="D209" s="31">
        <v>0</v>
      </c>
      <c r="E209" s="13">
        <v>0</v>
      </c>
      <c r="F209" s="13">
        <v>0</v>
      </c>
      <c r="G209" s="13">
        <v>0</v>
      </c>
      <c r="H209" s="13">
        <v>0</v>
      </c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23">
        <v>0</v>
      </c>
    </row>
    <row r="210" spans="1:15" x14ac:dyDescent="0.3">
      <c r="A210" s="12" t="s">
        <v>527</v>
      </c>
      <c r="B210" s="13">
        <v>0</v>
      </c>
      <c r="C210" s="13">
        <v>0</v>
      </c>
      <c r="D210" s="31">
        <v>0</v>
      </c>
      <c r="E210" s="13">
        <v>0</v>
      </c>
      <c r="F210" s="13">
        <v>0</v>
      </c>
      <c r="G210" s="13">
        <v>0</v>
      </c>
      <c r="H210" s="13">
        <v>0</v>
      </c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23">
        <v>0</v>
      </c>
    </row>
    <row r="211" spans="1:15" x14ac:dyDescent="0.3">
      <c r="A211" s="12" t="s">
        <v>528</v>
      </c>
      <c r="B211" s="13">
        <v>1</v>
      </c>
      <c r="C211" s="13">
        <v>0</v>
      </c>
      <c r="D211" s="31">
        <v>0</v>
      </c>
      <c r="E211" s="13">
        <v>0</v>
      </c>
      <c r="F211" s="13">
        <v>0</v>
      </c>
      <c r="G211" s="13">
        <v>3</v>
      </c>
      <c r="H211" s="13">
        <v>1</v>
      </c>
      <c r="I211" s="13">
        <v>0</v>
      </c>
      <c r="J211" s="13">
        <v>0</v>
      </c>
      <c r="K211" s="13">
        <v>1</v>
      </c>
      <c r="L211" s="13">
        <v>0</v>
      </c>
      <c r="M211" s="13">
        <v>0</v>
      </c>
      <c r="N211" s="13">
        <v>0</v>
      </c>
      <c r="O211" s="23">
        <v>0</v>
      </c>
    </row>
    <row r="212" spans="1:15" x14ac:dyDescent="0.3">
      <c r="A212" s="12" t="s">
        <v>529</v>
      </c>
      <c r="B212" s="13">
        <v>1</v>
      </c>
      <c r="C212" s="13">
        <v>0</v>
      </c>
      <c r="D212" s="31">
        <v>0</v>
      </c>
      <c r="E212" s="13">
        <v>0</v>
      </c>
      <c r="F212" s="13">
        <v>0</v>
      </c>
      <c r="G212" s="13">
        <v>0</v>
      </c>
      <c r="H212" s="13">
        <v>0</v>
      </c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23">
        <v>0</v>
      </c>
    </row>
    <row r="213" spans="1:15" x14ac:dyDescent="0.3">
      <c r="A213" s="12" t="s">
        <v>530</v>
      </c>
      <c r="B213" s="13">
        <v>2</v>
      </c>
      <c r="C213" s="13">
        <v>3</v>
      </c>
      <c r="D213" s="31">
        <v>-0.33333333333333298</v>
      </c>
      <c r="E213" s="13">
        <v>0</v>
      </c>
      <c r="F213" s="13">
        <v>0</v>
      </c>
      <c r="G213" s="13">
        <v>2</v>
      </c>
      <c r="H213" s="13">
        <v>0</v>
      </c>
      <c r="I213" s="13">
        <v>0</v>
      </c>
      <c r="J213" s="13">
        <v>0</v>
      </c>
      <c r="K213" s="13">
        <v>1</v>
      </c>
      <c r="L213" s="13">
        <v>1</v>
      </c>
      <c r="M213" s="13">
        <v>3</v>
      </c>
      <c r="N213" s="13">
        <v>0</v>
      </c>
      <c r="O213" s="23">
        <v>1</v>
      </c>
    </row>
    <row r="214" spans="1:15" x14ac:dyDescent="0.3">
      <c r="A214" s="12" t="s">
        <v>531</v>
      </c>
      <c r="B214" s="13">
        <v>0</v>
      </c>
      <c r="C214" s="13">
        <v>0</v>
      </c>
      <c r="D214" s="31">
        <v>0</v>
      </c>
      <c r="E214" s="13">
        <v>0</v>
      </c>
      <c r="F214" s="13">
        <v>0</v>
      </c>
      <c r="G214" s="13">
        <v>0</v>
      </c>
      <c r="H214" s="13">
        <v>0</v>
      </c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23">
        <v>0</v>
      </c>
    </row>
    <row r="215" spans="1:15" x14ac:dyDescent="0.3">
      <c r="A215" s="12" t="s">
        <v>532</v>
      </c>
      <c r="B215" s="13">
        <v>1</v>
      </c>
      <c r="C215" s="13">
        <v>0</v>
      </c>
      <c r="D215" s="31">
        <v>0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23">
        <v>0</v>
      </c>
    </row>
    <row r="216" spans="1:15" x14ac:dyDescent="0.3">
      <c r="A216" s="12" t="s">
        <v>533</v>
      </c>
      <c r="B216" s="13">
        <v>0</v>
      </c>
      <c r="C216" s="13">
        <v>0</v>
      </c>
      <c r="D216" s="31">
        <v>0</v>
      </c>
      <c r="E216" s="13">
        <v>0</v>
      </c>
      <c r="F216" s="13">
        <v>0</v>
      </c>
      <c r="G216" s="13">
        <v>0</v>
      </c>
      <c r="H216" s="13">
        <v>0</v>
      </c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23">
        <v>0</v>
      </c>
    </row>
    <row r="217" spans="1:15" x14ac:dyDescent="0.3">
      <c r="A217" s="12" t="s">
        <v>534</v>
      </c>
      <c r="B217" s="13">
        <v>4</v>
      </c>
      <c r="C217" s="13">
        <v>0</v>
      </c>
      <c r="D217" s="31">
        <v>0</v>
      </c>
      <c r="E217" s="13">
        <v>0</v>
      </c>
      <c r="F217" s="13">
        <v>0</v>
      </c>
      <c r="G217" s="13">
        <v>0</v>
      </c>
      <c r="H217" s="13">
        <v>4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23">
        <v>1</v>
      </c>
    </row>
    <row r="218" spans="1:15" x14ac:dyDescent="0.3">
      <c r="A218" s="12" t="s">
        <v>535</v>
      </c>
      <c r="B218" s="13">
        <v>0</v>
      </c>
      <c r="C218" s="13">
        <v>0</v>
      </c>
      <c r="D218" s="31">
        <v>0</v>
      </c>
      <c r="E218" s="13">
        <v>0</v>
      </c>
      <c r="F218" s="13">
        <v>0</v>
      </c>
      <c r="G218" s="13">
        <v>0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23">
        <v>0</v>
      </c>
    </row>
    <row r="219" spans="1:15" x14ac:dyDescent="0.3">
      <c r="A219" s="12" t="s">
        <v>536</v>
      </c>
      <c r="B219" s="13">
        <v>0</v>
      </c>
      <c r="C219" s="13">
        <v>0</v>
      </c>
      <c r="D219" s="31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23">
        <v>0</v>
      </c>
    </row>
    <row r="220" spans="1:15" ht="16.649999999999999" customHeight="1" x14ac:dyDescent="0.3">
      <c r="A220" s="28" t="s">
        <v>537</v>
      </c>
      <c r="B220" s="29">
        <v>838</v>
      </c>
      <c r="C220" s="29">
        <v>809</v>
      </c>
      <c r="D220" s="30">
        <v>3.5846724351050699E-2</v>
      </c>
      <c r="E220" s="29">
        <v>329</v>
      </c>
      <c r="F220" s="29">
        <v>285</v>
      </c>
      <c r="G220" s="29">
        <v>287</v>
      </c>
      <c r="H220" s="29">
        <v>240</v>
      </c>
      <c r="I220" s="29">
        <v>0</v>
      </c>
      <c r="J220" s="29">
        <v>0</v>
      </c>
      <c r="K220" s="29">
        <v>0</v>
      </c>
      <c r="L220" s="29">
        <v>0</v>
      </c>
      <c r="M220" s="29">
        <v>3</v>
      </c>
      <c r="N220" s="29">
        <v>3</v>
      </c>
      <c r="O220" s="29">
        <v>467</v>
      </c>
    </row>
    <row r="221" spans="1:15" x14ac:dyDescent="0.3">
      <c r="A221" s="12" t="s">
        <v>538</v>
      </c>
      <c r="B221" s="13">
        <v>0</v>
      </c>
      <c r="C221" s="13">
        <v>0</v>
      </c>
      <c r="D221" s="31">
        <v>0</v>
      </c>
      <c r="E221" s="13">
        <v>0</v>
      </c>
      <c r="F221" s="13">
        <v>0</v>
      </c>
      <c r="G221" s="13">
        <v>0</v>
      </c>
      <c r="H221" s="13">
        <v>2</v>
      </c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23">
        <v>0</v>
      </c>
    </row>
    <row r="222" spans="1:15" x14ac:dyDescent="0.3">
      <c r="A222" s="12" t="s">
        <v>539</v>
      </c>
      <c r="B222" s="13">
        <v>0</v>
      </c>
      <c r="C222" s="13">
        <v>0</v>
      </c>
      <c r="D222" s="31">
        <v>0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23">
        <v>0</v>
      </c>
    </row>
    <row r="223" spans="1:15" x14ac:dyDescent="0.3">
      <c r="A223" s="12" t="s">
        <v>540</v>
      </c>
      <c r="B223" s="13">
        <v>0</v>
      </c>
      <c r="C223" s="13">
        <v>0</v>
      </c>
      <c r="D223" s="31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23">
        <v>0</v>
      </c>
    </row>
    <row r="224" spans="1:15" x14ac:dyDescent="0.3">
      <c r="A224" s="12" t="s">
        <v>541</v>
      </c>
      <c r="B224" s="13">
        <v>0</v>
      </c>
      <c r="C224" s="13">
        <v>0</v>
      </c>
      <c r="D224" s="31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23">
        <v>1</v>
      </c>
    </row>
    <row r="225" spans="1:15" x14ac:dyDescent="0.3">
      <c r="A225" s="12" t="s">
        <v>542</v>
      </c>
      <c r="B225" s="13">
        <v>0</v>
      </c>
      <c r="C225" s="13">
        <v>0</v>
      </c>
      <c r="D225" s="31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23">
        <v>0</v>
      </c>
    </row>
    <row r="226" spans="1:15" x14ac:dyDescent="0.3">
      <c r="A226" s="12" t="s">
        <v>543</v>
      </c>
      <c r="B226" s="13">
        <v>0</v>
      </c>
      <c r="C226" s="13">
        <v>0</v>
      </c>
      <c r="D226" s="31">
        <v>0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23">
        <v>0</v>
      </c>
    </row>
    <row r="227" spans="1:15" x14ac:dyDescent="0.3">
      <c r="A227" s="12" t="s">
        <v>544</v>
      </c>
      <c r="B227" s="13">
        <v>4</v>
      </c>
      <c r="C227" s="13">
        <v>2</v>
      </c>
      <c r="D227" s="31">
        <v>1</v>
      </c>
      <c r="E227" s="13">
        <v>0</v>
      </c>
      <c r="F227" s="13">
        <v>0</v>
      </c>
      <c r="G227" s="13">
        <v>1</v>
      </c>
      <c r="H227" s="13">
        <v>1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23">
        <v>2</v>
      </c>
    </row>
    <row r="228" spans="1:15" x14ac:dyDescent="0.3">
      <c r="A228" s="12" t="s">
        <v>545</v>
      </c>
      <c r="B228" s="13">
        <v>83</v>
      </c>
      <c r="C228" s="13">
        <v>105</v>
      </c>
      <c r="D228" s="31">
        <v>-0.20952380952381</v>
      </c>
      <c r="E228" s="13">
        <v>12</v>
      </c>
      <c r="F228" s="13">
        <v>9</v>
      </c>
      <c r="G228" s="13">
        <v>22</v>
      </c>
      <c r="H228" s="13">
        <v>17</v>
      </c>
      <c r="I228" s="13">
        <v>0</v>
      </c>
      <c r="J228" s="13">
        <v>0</v>
      </c>
      <c r="K228" s="13">
        <v>0</v>
      </c>
      <c r="L228" s="13">
        <v>0</v>
      </c>
      <c r="M228" s="13">
        <v>1</v>
      </c>
      <c r="N228" s="13">
        <v>0</v>
      </c>
      <c r="O228" s="23">
        <v>7</v>
      </c>
    </row>
    <row r="229" spans="1:15" x14ac:dyDescent="0.3">
      <c r="A229" s="12" t="s">
        <v>546</v>
      </c>
      <c r="B229" s="13">
        <v>100</v>
      </c>
      <c r="C229" s="13">
        <v>133</v>
      </c>
      <c r="D229" s="31">
        <v>-0.24812030075187999</v>
      </c>
      <c r="E229" s="13">
        <v>41</v>
      </c>
      <c r="F229" s="13">
        <v>37</v>
      </c>
      <c r="G229" s="13">
        <v>36</v>
      </c>
      <c r="H229" s="13">
        <v>39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23">
        <v>123</v>
      </c>
    </row>
    <row r="230" spans="1:15" x14ac:dyDescent="0.3">
      <c r="A230" s="12" t="s">
        <v>547</v>
      </c>
      <c r="B230" s="13">
        <v>28</v>
      </c>
      <c r="C230" s="13">
        <v>28</v>
      </c>
      <c r="D230" s="31">
        <v>0</v>
      </c>
      <c r="E230" s="13">
        <v>6</v>
      </c>
      <c r="F230" s="13">
        <v>4</v>
      </c>
      <c r="G230" s="13">
        <v>11</v>
      </c>
      <c r="H230" s="13">
        <v>8</v>
      </c>
      <c r="I230" s="13">
        <v>0</v>
      </c>
      <c r="J230" s="13">
        <v>0</v>
      </c>
      <c r="K230" s="13">
        <v>0</v>
      </c>
      <c r="L230" s="13">
        <v>0</v>
      </c>
      <c r="M230" s="13">
        <v>1</v>
      </c>
      <c r="N230" s="13">
        <v>0</v>
      </c>
      <c r="O230" s="23">
        <v>11</v>
      </c>
    </row>
    <row r="231" spans="1:15" x14ac:dyDescent="0.3">
      <c r="A231" s="12" t="s">
        <v>548</v>
      </c>
      <c r="B231" s="13">
        <v>3</v>
      </c>
      <c r="C231" s="13">
        <v>6</v>
      </c>
      <c r="D231" s="31">
        <v>-0.5</v>
      </c>
      <c r="E231" s="13">
        <v>0</v>
      </c>
      <c r="F231" s="13">
        <v>0</v>
      </c>
      <c r="G231" s="13">
        <v>3</v>
      </c>
      <c r="H231" s="13">
        <v>1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23">
        <v>3</v>
      </c>
    </row>
    <row r="232" spans="1:15" x14ac:dyDescent="0.3">
      <c r="A232" s="12" t="s">
        <v>549</v>
      </c>
      <c r="B232" s="13">
        <v>0</v>
      </c>
      <c r="C232" s="13">
        <v>0</v>
      </c>
      <c r="D232" s="31">
        <v>0</v>
      </c>
      <c r="E232" s="13">
        <v>0</v>
      </c>
      <c r="F232" s="13">
        <v>0</v>
      </c>
      <c r="G232" s="13">
        <v>1</v>
      </c>
      <c r="H232" s="13">
        <v>7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23">
        <v>1</v>
      </c>
    </row>
    <row r="233" spans="1:15" x14ac:dyDescent="0.3">
      <c r="A233" s="12" t="s">
        <v>550</v>
      </c>
      <c r="B233" s="13">
        <v>2</v>
      </c>
      <c r="C233" s="13">
        <v>0</v>
      </c>
      <c r="D233" s="31">
        <v>0</v>
      </c>
      <c r="E233" s="13">
        <v>0</v>
      </c>
      <c r="F233" s="13">
        <v>0</v>
      </c>
      <c r="G233" s="13">
        <v>0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23">
        <v>0</v>
      </c>
    </row>
    <row r="234" spans="1:15" x14ac:dyDescent="0.3">
      <c r="A234" s="12" t="s">
        <v>551</v>
      </c>
      <c r="B234" s="13">
        <v>0</v>
      </c>
      <c r="C234" s="13">
        <v>0</v>
      </c>
      <c r="D234" s="31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23">
        <v>0</v>
      </c>
    </row>
    <row r="235" spans="1:15" x14ac:dyDescent="0.3">
      <c r="A235" s="12" t="s">
        <v>552</v>
      </c>
      <c r="B235" s="13">
        <v>618</v>
      </c>
      <c r="C235" s="13">
        <v>535</v>
      </c>
      <c r="D235" s="31">
        <v>0.15514018691588799</v>
      </c>
      <c r="E235" s="13">
        <v>270</v>
      </c>
      <c r="F235" s="13">
        <v>235</v>
      </c>
      <c r="G235" s="13">
        <v>213</v>
      </c>
      <c r="H235" s="13">
        <v>165</v>
      </c>
      <c r="I235" s="13">
        <v>0</v>
      </c>
      <c r="J235" s="13">
        <v>0</v>
      </c>
      <c r="K235" s="13">
        <v>0</v>
      </c>
      <c r="L235" s="13">
        <v>0</v>
      </c>
      <c r="M235" s="13">
        <v>1</v>
      </c>
      <c r="N235" s="13">
        <v>3</v>
      </c>
      <c r="O235" s="23">
        <v>319</v>
      </c>
    </row>
    <row r="236" spans="1:15" x14ac:dyDescent="0.3">
      <c r="A236" s="12" t="s">
        <v>553</v>
      </c>
      <c r="B236" s="13">
        <v>0</v>
      </c>
      <c r="C236" s="13">
        <v>0</v>
      </c>
      <c r="D236" s="31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23">
        <v>0</v>
      </c>
    </row>
    <row r="237" spans="1:15" x14ac:dyDescent="0.3">
      <c r="A237" s="12" t="s">
        <v>554</v>
      </c>
      <c r="B237" s="13">
        <v>0</v>
      </c>
      <c r="C237" s="13">
        <v>0</v>
      </c>
      <c r="D237" s="31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23">
        <v>0</v>
      </c>
    </row>
    <row r="238" spans="1:15" x14ac:dyDescent="0.3">
      <c r="A238" s="12" t="s">
        <v>555</v>
      </c>
      <c r="B238" s="13">
        <v>0</v>
      </c>
      <c r="C238" s="13">
        <v>0</v>
      </c>
      <c r="D238" s="31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23">
        <v>0</v>
      </c>
    </row>
    <row r="239" spans="1:15" x14ac:dyDescent="0.3">
      <c r="A239" s="12" t="s">
        <v>556</v>
      </c>
      <c r="B239" s="13">
        <v>0</v>
      </c>
      <c r="C239" s="13">
        <v>0</v>
      </c>
      <c r="D239" s="31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23">
        <v>0</v>
      </c>
    </row>
    <row r="240" spans="1:15" x14ac:dyDescent="0.3">
      <c r="A240" s="12" t="s">
        <v>557</v>
      </c>
      <c r="B240" s="13">
        <v>0</v>
      </c>
      <c r="C240" s="13">
        <v>0</v>
      </c>
      <c r="D240" s="31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23">
        <v>0</v>
      </c>
    </row>
    <row r="241" spans="1:15" ht="16.649999999999999" customHeight="1" x14ac:dyDescent="0.3">
      <c r="A241" s="28" t="s">
        <v>558</v>
      </c>
      <c r="B241" s="29">
        <v>4</v>
      </c>
      <c r="C241" s="29">
        <v>3</v>
      </c>
      <c r="D241" s="30">
        <v>0.33333333333333298</v>
      </c>
      <c r="E241" s="29">
        <v>0</v>
      </c>
      <c r="F241" s="29">
        <v>0</v>
      </c>
      <c r="G241" s="29">
        <v>2</v>
      </c>
      <c r="H241" s="29">
        <v>0</v>
      </c>
      <c r="I241" s="29">
        <v>0</v>
      </c>
      <c r="J241" s="29">
        <v>0</v>
      </c>
      <c r="K241" s="29">
        <v>0</v>
      </c>
      <c r="L241" s="29">
        <v>0</v>
      </c>
      <c r="M241" s="29">
        <v>0</v>
      </c>
      <c r="N241" s="29">
        <v>0</v>
      </c>
      <c r="O241" s="29">
        <v>0</v>
      </c>
    </row>
    <row r="242" spans="1:15" x14ac:dyDescent="0.3">
      <c r="A242" s="12" t="s">
        <v>559</v>
      </c>
      <c r="B242" s="13">
        <v>0</v>
      </c>
      <c r="C242" s="13">
        <v>0</v>
      </c>
      <c r="D242" s="31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23">
        <v>0</v>
      </c>
    </row>
    <row r="243" spans="1:15" x14ac:dyDescent="0.3">
      <c r="A243" s="12" t="s">
        <v>560</v>
      </c>
      <c r="B243" s="13">
        <v>0</v>
      </c>
      <c r="C243" s="13">
        <v>0</v>
      </c>
      <c r="D243" s="31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23">
        <v>0</v>
      </c>
    </row>
    <row r="244" spans="1:15" x14ac:dyDescent="0.3">
      <c r="A244" s="12" t="s">
        <v>561</v>
      </c>
      <c r="B244" s="13">
        <v>0</v>
      </c>
      <c r="C244" s="13">
        <v>0</v>
      </c>
      <c r="D244" s="31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23">
        <v>0</v>
      </c>
    </row>
    <row r="245" spans="1:15" x14ac:dyDescent="0.3">
      <c r="A245" s="12" t="s">
        <v>562</v>
      </c>
      <c r="B245" s="13">
        <v>3</v>
      </c>
      <c r="C245" s="13">
        <v>2</v>
      </c>
      <c r="D245" s="31">
        <v>0.5</v>
      </c>
      <c r="E245" s="13">
        <v>0</v>
      </c>
      <c r="F245" s="13">
        <v>0</v>
      </c>
      <c r="G245" s="13">
        <v>2</v>
      </c>
      <c r="H245" s="13">
        <v>0</v>
      </c>
      <c r="I245" s="13">
        <v>0</v>
      </c>
      <c r="J245" s="13">
        <v>0</v>
      </c>
      <c r="K245" s="13">
        <v>0</v>
      </c>
      <c r="L245" s="13">
        <v>0</v>
      </c>
      <c r="M245" s="13">
        <v>0</v>
      </c>
      <c r="N245" s="13">
        <v>0</v>
      </c>
      <c r="O245" s="23">
        <v>0</v>
      </c>
    </row>
    <row r="246" spans="1:15" x14ac:dyDescent="0.3">
      <c r="A246" s="12" t="s">
        <v>563</v>
      </c>
      <c r="B246" s="13">
        <v>1</v>
      </c>
      <c r="C246" s="13">
        <v>0</v>
      </c>
      <c r="D246" s="31">
        <v>0</v>
      </c>
      <c r="E246" s="13">
        <v>0</v>
      </c>
      <c r="F246" s="13">
        <v>0</v>
      </c>
      <c r="G246" s="13">
        <v>0</v>
      </c>
      <c r="H246" s="13">
        <v>0</v>
      </c>
      <c r="I246" s="13">
        <v>0</v>
      </c>
      <c r="J246" s="13">
        <v>0</v>
      </c>
      <c r="K246" s="13">
        <v>0</v>
      </c>
      <c r="L246" s="13">
        <v>0</v>
      </c>
      <c r="M246" s="13">
        <v>0</v>
      </c>
      <c r="N246" s="13">
        <v>0</v>
      </c>
      <c r="O246" s="23">
        <v>0</v>
      </c>
    </row>
    <row r="247" spans="1:15" x14ac:dyDescent="0.3">
      <c r="A247" s="12" t="s">
        <v>564</v>
      </c>
      <c r="B247" s="13">
        <v>0</v>
      </c>
      <c r="C247" s="13">
        <v>0</v>
      </c>
      <c r="D247" s="31">
        <v>0</v>
      </c>
      <c r="E247" s="13">
        <v>0</v>
      </c>
      <c r="F247" s="13">
        <v>0</v>
      </c>
      <c r="G247" s="13">
        <v>0</v>
      </c>
      <c r="H247" s="13">
        <v>0</v>
      </c>
      <c r="I247" s="13">
        <v>0</v>
      </c>
      <c r="J247" s="13">
        <v>0</v>
      </c>
      <c r="K247" s="13">
        <v>0</v>
      </c>
      <c r="L247" s="13">
        <v>0</v>
      </c>
      <c r="M247" s="13">
        <v>0</v>
      </c>
      <c r="N247" s="13">
        <v>0</v>
      </c>
      <c r="O247" s="23">
        <v>0</v>
      </c>
    </row>
    <row r="248" spans="1:15" x14ac:dyDescent="0.3">
      <c r="A248" s="12" t="s">
        <v>565</v>
      </c>
      <c r="B248" s="13">
        <v>0</v>
      </c>
      <c r="C248" s="13">
        <v>0</v>
      </c>
      <c r="D248" s="31">
        <v>0</v>
      </c>
      <c r="E248" s="13">
        <v>0</v>
      </c>
      <c r="F248" s="13">
        <v>0</v>
      </c>
      <c r="G248" s="13">
        <v>0</v>
      </c>
      <c r="H248" s="13">
        <v>0</v>
      </c>
      <c r="I248" s="13">
        <v>0</v>
      </c>
      <c r="J248" s="13">
        <v>0</v>
      </c>
      <c r="K248" s="13">
        <v>0</v>
      </c>
      <c r="L248" s="13">
        <v>0</v>
      </c>
      <c r="M248" s="13">
        <v>0</v>
      </c>
      <c r="N248" s="13">
        <v>0</v>
      </c>
      <c r="O248" s="23">
        <v>0</v>
      </c>
    </row>
    <row r="249" spans="1:15" x14ac:dyDescent="0.3">
      <c r="A249" s="12" t="s">
        <v>566</v>
      </c>
      <c r="B249" s="13">
        <v>0</v>
      </c>
      <c r="C249" s="13">
        <v>1</v>
      </c>
      <c r="D249" s="31">
        <v>-1</v>
      </c>
      <c r="E249" s="13">
        <v>0</v>
      </c>
      <c r="F249" s="13">
        <v>0</v>
      </c>
      <c r="G249" s="13">
        <v>0</v>
      </c>
      <c r="H249" s="13">
        <v>0</v>
      </c>
      <c r="I249" s="13">
        <v>0</v>
      </c>
      <c r="J249" s="13">
        <v>0</v>
      </c>
      <c r="K249" s="13">
        <v>0</v>
      </c>
      <c r="L249" s="13">
        <v>0</v>
      </c>
      <c r="M249" s="13">
        <v>0</v>
      </c>
      <c r="N249" s="13">
        <v>0</v>
      </c>
      <c r="O249" s="23">
        <v>0</v>
      </c>
    </row>
    <row r="250" spans="1:15" x14ac:dyDescent="0.3">
      <c r="A250" s="12" t="s">
        <v>567</v>
      </c>
      <c r="B250" s="13">
        <v>0</v>
      </c>
      <c r="C250" s="13">
        <v>0</v>
      </c>
      <c r="D250" s="31">
        <v>0</v>
      </c>
      <c r="E250" s="13">
        <v>0</v>
      </c>
      <c r="F250" s="13">
        <v>0</v>
      </c>
      <c r="G250" s="13">
        <v>0</v>
      </c>
      <c r="H250" s="13">
        <v>0</v>
      </c>
      <c r="I250" s="13">
        <v>0</v>
      </c>
      <c r="J250" s="13">
        <v>0</v>
      </c>
      <c r="K250" s="13">
        <v>0</v>
      </c>
      <c r="L250" s="13">
        <v>0</v>
      </c>
      <c r="M250" s="13">
        <v>0</v>
      </c>
      <c r="N250" s="13">
        <v>0</v>
      </c>
      <c r="O250" s="23">
        <v>0</v>
      </c>
    </row>
    <row r="251" spans="1:15" x14ac:dyDescent="0.3">
      <c r="A251" s="12" t="s">
        <v>568</v>
      </c>
      <c r="B251" s="13">
        <v>0</v>
      </c>
      <c r="C251" s="13">
        <v>0</v>
      </c>
      <c r="D251" s="31">
        <v>0</v>
      </c>
      <c r="E251" s="13">
        <v>0</v>
      </c>
      <c r="F251" s="13">
        <v>0</v>
      </c>
      <c r="G251" s="13">
        <v>0</v>
      </c>
      <c r="H251" s="13">
        <v>0</v>
      </c>
      <c r="I251" s="13">
        <v>0</v>
      </c>
      <c r="J251" s="13">
        <v>0</v>
      </c>
      <c r="K251" s="13">
        <v>0</v>
      </c>
      <c r="L251" s="13">
        <v>0</v>
      </c>
      <c r="M251" s="13">
        <v>0</v>
      </c>
      <c r="N251" s="13">
        <v>0</v>
      </c>
      <c r="O251" s="23">
        <v>0</v>
      </c>
    </row>
    <row r="252" spans="1:15" x14ac:dyDescent="0.3">
      <c r="A252" s="12" t="s">
        <v>569</v>
      </c>
      <c r="B252" s="13">
        <v>0</v>
      </c>
      <c r="C252" s="13">
        <v>0</v>
      </c>
      <c r="D252" s="31">
        <v>0</v>
      </c>
      <c r="E252" s="13">
        <v>0</v>
      </c>
      <c r="F252" s="13">
        <v>0</v>
      </c>
      <c r="G252" s="13">
        <v>0</v>
      </c>
      <c r="H252" s="13">
        <v>0</v>
      </c>
      <c r="I252" s="13">
        <v>0</v>
      </c>
      <c r="J252" s="13">
        <v>0</v>
      </c>
      <c r="K252" s="13">
        <v>0</v>
      </c>
      <c r="L252" s="13">
        <v>0</v>
      </c>
      <c r="M252" s="13">
        <v>0</v>
      </c>
      <c r="N252" s="13">
        <v>0</v>
      </c>
      <c r="O252" s="23">
        <v>0</v>
      </c>
    </row>
    <row r="253" spans="1:15" x14ac:dyDescent="0.3">
      <c r="A253" s="12" t="s">
        <v>570</v>
      </c>
      <c r="B253" s="13">
        <v>0</v>
      </c>
      <c r="C253" s="13">
        <v>0</v>
      </c>
      <c r="D253" s="31">
        <v>0</v>
      </c>
      <c r="E253" s="13">
        <v>0</v>
      </c>
      <c r="F253" s="13">
        <v>0</v>
      </c>
      <c r="G253" s="13">
        <v>0</v>
      </c>
      <c r="H253" s="13">
        <v>0</v>
      </c>
      <c r="I253" s="13">
        <v>0</v>
      </c>
      <c r="J253" s="13">
        <v>0</v>
      </c>
      <c r="K253" s="13">
        <v>0</v>
      </c>
      <c r="L253" s="13">
        <v>0</v>
      </c>
      <c r="M253" s="13">
        <v>0</v>
      </c>
      <c r="N253" s="13">
        <v>0</v>
      </c>
      <c r="O253" s="23">
        <v>0</v>
      </c>
    </row>
    <row r="254" spans="1:15" x14ac:dyDescent="0.3">
      <c r="A254" s="12" t="s">
        <v>571</v>
      </c>
      <c r="B254" s="13">
        <v>0</v>
      </c>
      <c r="C254" s="13">
        <v>0</v>
      </c>
      <c r="D254" s="31">
        <v>0</v>
      </c>
      <c r="E254" s="13">
        <v>0</v>
      </c>
      <c r="F254" s="13">
        <v>0</v>
      </c>
      <c r="G254" s="13">
        <v>0</v>
      </c>
      <c r="H254" s="13">
        <v>0</v>
      </c>
      <c r="I254" s="13">
        <v>0</v>
      </c>
      <c r="J254" s="13">
        <v>0</v>
      </c>
      <c r="K254" s="13">
        <v>0</v>
      </c>
      <c r="L254" s="13">
        <v>0</v>
      </c>
      <c r="M254" s="13">
        <v>0</v>
      </c>
      <c r="N254" s="13">
        <v>0</v>
      </c>
      <c r="O254" s="23">
        <v>0</v>
      </c>
    </row>
    <row r="255" spans="1:15" x14ac:dyDescent="0.3">
      <c r="A255" s="12" t="s">
        <v>572</v>
      </c>
      <c r="B255" s="13">
        <v>0</v>
      </c>
      <c r="C255" s="13">
        <v>0</v>
      </c>
      <c r="D255" s="31">
        <v>0</v>
      </c>
      <c r="E255" s="13">
        <v>0</v>
      </c>
      <c r="F255" s="13">
        <v>0</v>
      </c>
      <c r="G255" s="13">
        <v>0</v>
      </c>
      <c r="H255" s="13">
        <v>0</v>
      </c>
      <c r="I255" s="13">
        <v>0</v>
      </c>
      <c r="J255" s="13">
        <v>0</v>
      </c>
      <c r="K255" s="13">
        <v>0</v>
      </c>
      <c r="L255" s="13">
        <v>0</v>
      </c>
      <c r="M255" s="13">
        <v>0</v>
      </c>
      <c r="N255" s="13">
        <v>0</v>
      </c>
      <c r="O255" s="23">
        <v>0</v>
      </c>
    </row>
    <row r="256" spans="1:15" x14ac:dyDescent="0.3">
      <c r="A256" s="12" t="s">
        <v>573</v>
      </c>
      <c r="B256" s="13">
        <v>0</v>
      </c>
      <c r="C256" s="13">
        <v>0</v>
      </c>
      <c r="D256" s="31">
        <v>0</v>
      </c>
      <c r="E256" s="13">
        <v>0</v>
      </c>
      <c r="F256" s="13">
        <v>0</v>
      </c>
      <c r="G256" s="13">
        <v>0</v>
      </c>
      <c r="H256" s="13">
        <v>0</v>
      </c>
      <c r="I256" s="13">
        <v>0</v>
      </c>
      <c r="J256" s="13">
        <v>0</v>
      </c>
      <c r="K256" s="13">
        <v>0</v>
      </c>
      <c r="L256" s="13">
        <v>0</v>
      </c>
      <c r="M256" s="13">
        <v>0</v>
      </c>
      <c r="N256" s="13">
        <v>0</v>
      </c>
      <c r="O256" s="23">
        <v>0</v>
      </c>
    </row>
    <row r="257" spans="1:15" x14ac:dyDescent="0.3">
      <c r="A257" s="12" t="s">
        <v>574</v>
      </c>
      <c r="B257" s="13">
        <v>0</v>
      </c>
      <c r="C257" s="13">
        <v>0</v>
      </c>
      <c r="D257" s="31">
        <v>0</v>
      </c>
      <c r="E257" s="13">
        <v>0</v>
      </c>
      <c r="F257" s="13">
        <v>0</v>
      </c>
      <c r="G257" s="13">
        <v>0</v>
      </c>
      <c r="H257" s="13">
        <v>0</v>
      </c>
      <c r="I257" s="13">
        <v>0</v>
      </c>
      <c r="J257" s="13">
        <v>0</v>
      </c>
      <c r="K257" s="13">
        <v>0</v>
      </c>
      <c r="L257" s="13">
        <v>0</v>
      </c>
      <c r="M257" s="13">
        <v>0</v>
      </c>
      <c r="N257" s="13">
        <v>0</v>
      </c>
      <c r="O257" s="23">
        <v>0</v>
      </c>
    </row>
    <row r="258" spans="1:15" x14ac:dyDescent="0.3">
      <c r="A258" s="12" t="s">
        <v>575</v>
      </c>
      <c r="B258" s="13">
        <v>0</v>
      </c>
      <c r="C258" s="13">
        <v>0</v>
      </c>
      <c r="D258" s="31">
        <v>0</v>
      </c>
      <c r="E258" s="13">
        <v>0</v>
      </c>
      <c r="F258" s="13">
        <v>0</v>
      </c>
      <c r="G258" s="13">
        <v>0</v>
      </c>
      <c r="H258" s="13">
        <v>0</v>
      </c>
      <c r="I258" s="13">
        <v>0</v>
      </c>
      <c r="J258" s="13">
        <v>0</v>
      </c>
      <c r="K258" s="13">
        <v>0</v>
      </c>
      <c r="L258" s="13">
        <v>0</v>
      </c>
      <c r="M258" s="13">
        <v>0</v>
      </c>
      <c r="N258" s="13">
        <v>0</v>
      </c>
      <c r="O258" s="23">
        <v>0</v>
      </c>
    </row>
    <row r="259" spans="1:15" x14ac:dyDescent="0.3">
      <c r="A259" s="12" t="s">
        <v>576</v>
      </c>
      <c r="B259" s="13">
        <v>0</v>
      </c>
      <c r="C259" s="13">
        <v>0</v>
      </c>
      <c r="D259" s="31">
        <v>0</v>
      </c>
      <c r="E259" s="13">
        <v>0</v>
      </c>
      <c r="F259" s="13">
        <v>0</v>
      </c>
      <c r="G259" s="13">
        <v>0</v>
      </c>
      <c r="H259" s="13">
        <v>0</v>
      </c>
      <c r="I259" s="13">
        <v>0</v>
      </c>
      <c r="J259" s="13">
        <v>0</v>
      </c>
      <c r="K259" s="13">
        <v>0</v>
      </c>
      <c r="L259" s="13">
        <v>0</v>
      </c>
      <c r="M259" s="13">
        <v>0</v>
      </c>
      <c r="N259" s="13">
        <v>0</v>
      </c>
      <c r="O259" s="23">
        <v>0</v>
      </c>
    </row>
    <row r="260" spans="1:15" x14ac:dyDescent="0.3">
      <c r="A260" s="12" t="s">
        <v>577</v>
      </c>
      <c r="B260" s="13">
        <v>0</v>
      </c>
      <c r="C260" s="13">
        <v>0</v>
      </c>
      <c r="D260" s="31">
        <v>0</v>
      </c>
      <c r="E260" s="13">
        <v>0</v>
      </c>
      <c r="F260" s="13">
        <v>0</v>
      </c>
      <c r="G260" s="13">
        <v>0</v>
      </c>
      <c r="H260" s="13">
        <v>0</v>
      </c>
      <c r="I260" s="13">
        <v>0</v>
      </c>
      <c r="J260" s="13">
        <v>0</v>
      </c>
      <c r="K260" s="13">
        <v>0</v>
      </c>
      <c r="L260" s="13">
        <v>0</v>
      </c>
      <c r="M260" s="13">
        <v>0</v>
      </c>
      <c r="N260" s="13">
        <v>0</v>
      </c>
      <c r="O260" s="23">
        <v>0</v>
      </c>
    </row>
    <row r="261" spans="1:15" x14ac:dyDescent="0.3">
      <c r="A261" s="12" t="s">
        <v>578</v>
      </c>
      <c r="B261" s="13">
        <v>0</v>
      </c>
      <c r="C261" s="13">
        <v>0</v>
      </c>
      <c r="D261" s="31">
        <v>0</v>
      </c>
      <c r="E261" s="13">
        <v>0</v>
      </c>
      <c r="F261" s="13">
        <v>0</v>
      </c>
      <c r="G261" s="13">
        <v>0</v>
      </c>
      <c r="H261" s="13">
        <v>0</v>
      </c>
      <c r="I261" s="13">
        <v>0</v>
      </c>
      <c r="J261" s="13">
        <v>0</v>
      </c>
      <c r="K261" s="13">
        <v>0</v>
      </c>
      <c r="L261" s="13">
        <v>0</v>
      </c>
      <c r="M261" s="13">
        <v>0</v>
      </c>
      <c r="N261" s="13">
        <v>0</v>
      </c>
      <c r="O261" s="23">
        <v>0</v>
      </c>
    </row>
    <row r="262" spans="1:15" x14ac:dyDescent="0.3">
      <c r="A262" s="12" t="s">
        <v>579</v>
      </c>
      <c r="B262" s="13">
        <v>0</v>
      </c>
      <c r="C262" s="13">
        <v>0</v>
      </c>
      <c r="D262" s="31">
        <v>0</v>
      </c>
      <c r="E262" s="13">
        <v>0</v>
      </c>
      <c r="F262" s="13">
        <v>0</v>
      </c>
      <c r="G262" s="13">
        <v>0</v>
      </c>
      <c r="H262" s="13">
        <v>0</v>
      </c>
      <c r="I262" s="13">
        <v>0</v>
      </c>
      <c r="J262" s="13">
        <v>0</v>
      </c>
      <c r="K262" s="13">
        <v>0</v>
      </c>
      <c r="L262" s="13">
        <v>0</v>
      </c>
      <c r="M262" s="13">
        <v>0</v>
      </c>
      <c r="N262" s="13">
        <v>0</v>
      </c>
      <c r="O262" s="23">
        <v>0</v>
      </c>
    </row>
    <row r="263" spans="1:15" x14ac:dyDescent="0.3">
      <c r="A263" s="12" t="s">
        <v>580</v>
      </c>
      <c r="B263" s="13">
        <v>0</v>
      </c>
      <c r="C263" s="13">
        <v>0</v>
      </c>
      <c r="D263" s="31">
        <v>0</v>
      </c>
      <c r="E263" s="13">
        <v>0</v>
      </c>
      <c r="F263" s="13">
        <v>0</v>
      </c>
      <c r="G263" s="13">
        <v>0</v>
      </c>
      <c r="H263" s="13">
        <v>0</v>
      </c>
      <c r="I263" s="13">
        <v>0</v>
      </c>
      <c r="J263" s="13">
        <v>0</v>
      </c>
      <c r="K263" s="13">
        <v>0</v>
      </c>
      <c r="L263" s="13">
        <v>0</v>
      </c>
      <c r="M263" s="13">
        <v>0</v>
      </c>
      <c r="N263" s="13">
        <v>0</v>
      </c>
      <c r="O263" s="23">
        <v>0</v>
      </c>
    </row>
    <row r="264" spans="1:15" x14ac:dyDescent="0.3">
      <c r="A264" s="12" t="s">
        <v>581</v>
      </c>
      <c r="B264" s="13">
        <v>0</v>
      </c>
      <c r="C264" s="13">
        <v>0</v>
      </c>
      <c r="D264" s="31">
        <v>0</v>
      </c>
      <c r="E264" s="13">
        <v>0</v>
      </c>
      <c r="F264" s="13">
        <v>0</v>
      </c>
      <c r="G264" s="13">
        <v>0</v>
      </c>
      <c r="H264" s="13">
        <v>0</v>
      </c>
      <c r="I264" s="13">
        <v>0</v>
      </c>
      <c r="J264" s="13">
        <v>0</v>
      </c>
      <c r="K264" s="13">
        <v>0</v>
      </c>
      <c r="L264" s="13">
        <v>0</v>
      </c>
      <c r="M264" s="13">
        <v>0</v>
      </c>
      <c r="N264" s="13">
        <v>0</v>
      </c>
      <c r="O264" s="23">
        <v>0</v>
      </c>
    </row>
    <row r="265" spans="1:15" x14ac:dyDescent="0.3">
      <c r="A265" s="12" t="s">
        <v>582</v>
      </c>
      <c r="B265" s="13">
        <v>0</v>
      </c>
      <c r="C265" s="13">
        <v>0</v>
      </c>
      <c r="D265" s="31">
        <v>0</v>
      </c>
      <c r="E265" s="13">
        <v>0</v>
      </c>
      <c r="F265" s="13">
        <v>0</v>
      </c>
      <c r="G265" s="13">
        <v>0</v>
      </c>
      <c r="H265" s="13">
        <v>0</v>
      </c>
      <c r="I265" s="13">
        <v>0</v>
      </c>
      <c r="J265" s="13">
        <v>0</v>
      </c>
      <c r="K265" s="13">
        <v>0</v>
      </c>
      <c r="L265" s="13">
        <v>0</v>
      </c>
      <c r="M265" s="13">
        <v>0</v>
      </c>
      <c r="N265" s="13">
        <v>0</v>
      </c>
      <c r="O265" s="23">
        <v>0</v>
      </c>
    </row>
    <row r="266" spans="1:15" x14ac:dyDescent="0.3">
      <c r="A266" s="12" t="s">
        <v>583</v>
      </c>
      <c r="B266" s="13">
        <v>0</v>
      </c>
      <c r="C266" s="13">
        <v>0</v>
      </c>
      <c r="D266" s="31">
        <v>0</v>
      </c>
      <c r="E266" s="13">
        <v>0</v>
      </c>
      <c r="F266" s="13">
        <v>0</v>
      </c>
      <c r="G266" s="13">
        <v>0</v>
      </c>
      <c r="H266" s="13">
        <v>0</v>
      </c>
      <c r="I266" s="13">
        <v>0</v>
      </c>
      <c r="J266" s="13">
        <v>0</v>
      </c>
      <c r="K266" s="13">
        <v>0</v>
      </c>
      <c r="L266" s="13">
        <v>0</v>
      </c>
      <c r="M266" s="13">
        <v>0</v>
      </c>
      <c r="N266" s="13">
        <v>0</v>
      </c>
      <c r="O266" s="23">
        <v>0</v>
      </c>
    </row>
    <row r="267" spans="1:15" x14ac:dyDescent="0.3">
      <c r="A267" s="12" t="s">
        <v>584</v>
      </c>
      <c r="B267" s="13">
        <v>0</v>
      </c>
      <c r="C267" s="13">
        <v>0</v>
      </c>
      <c r="D267" s="31">
        <v>0</v>
      </c>
      <c r="E267" s="13">
        <v>0</v>
      </c>
      <c r="F267" s="13">
        <v>0</v>
      </c>
      <c r="G267" s="13">
        <v>0</v>
      </c>
      <c r="H267" s="13">
        <v>0</v>
      </c>
      <c r="I267" s="13">
        <v>0</v>
      </c>
      <c r="J267" s="13">
        <v>0</v>
      </c>
      <c r="K267" s="13">
        <v>0</v>
      </c>
      <c r="L267" s="13">
        <v>0</v>
      </c>
      <c r="M267" s="13">
        <v>0</v>
      </c>
      <c r="N267" s="13">
        <v>0</v>
      </c>
      <c r="O267" s="23">
        <v>0</v>
      </c>
    </row>
    <row r="268" spans="1:15" ht="16.649999999999999" customHeight="1" x14ac:dyDescent="0.3">
      <c r="A268" s="28" t="s">
        <v>585</v>
      </c>
      <c r="B268" s="29">
        <v>139</v>
      </c>
      <c r="C268" s="29">
        <v>107</v>
      </c>
      <c r="D268" s="30">
        <v>0.29906542056074797</v>
      </c>
      <c r="E268" s="29">
        <v>127</v>
      </c>
      <c r="F268" s="29">
        <v>97</v>
      </c>
      <c r="G268" s="29">
        <v>101</v>
      </c>
      <c r="H268" s="29">
        <v>101</v>
      </c>
      <c r="I268" s="29">
        <v>2</v>
      </c>
      <c r="J268" s="29">
        <v>3</v>
      </c>
      <c r="K268" s="29">
        <v>0</v>
      </c>
      <c r="L268" s="29">
        <v>0</v>
      </c>
      <c r="M268" s="29">
        <v>12</v>
      </c>
      <c r="N268" s="29">
        <v>4</v>
      </c>
      <c r="O268" s="29">
        <v>232</v>
      </c>
    </row>
    <row r="269" spans="1:15" x14ac:dyDescent="0.3">
      <c r="A269" s="12" t="s">
        <v>586</v>
      </c>
      <c r="B269" s="13">
        <v>0</v>
      </c>
      <c r="C269" s="13">
        <v>0</v>
      </c>
      <c r="D269" s="31">
        <v>0</v>
      </c>
      <c r="E269" s="13">
        <v>0</v>
      </c>
      <c r="F269" s="13">
        <v>0</v>
      </c>
      <c r="G269" s="13">
        <v>0</v>
      </c>
      <c r="H269" s="13">
        <v>0</v>
      </c>
      <c r="I269" s="13">
        <v>0</v>
      </c>
      <c r="J269" s="13">
        <v>0</v>
      </c>
      <c r="K269" s="13">
        <v>0</v>
      </c>
      <c r="L269" s="13">
        <v>0</v>
      </c>
      <c r="M269" s="13">
        <v>0</v>
      </c>
      <c r="N269" s="13">
        <v>0</v>
      </c>
      <c r="O269" s="23">
        <v>0</v>
      </c>
    </row>
    <row r="270" spans="1:15" x14ac:dyDescent="0.3">
      <c r="A270" s="12" t="s">
        <v>587</v>
      </c>
      <c r="B270" s="13">
        <v>80</v>
      </c>
      <c r="C270" s="13">
        <v>69</v>
      </c>
      <c r="D270" s="31">
        <v>0.15942028985507201</v>
      </c>
      <c r="E270" s="13">
        <v>85</v>
      </c>
      <c r="F270" s="13">
        <v>59</v>
      </c>
      <c r="G270" s="13">
        <v>66</v>
      </c>
      <c r="H270" s="13">
        <v>68</v>
      </c>
      <c r="I270" s="13">
        <v>0</v>
      </c>
      <c r="J270" s="13">
        <v>3</v>
      </c>
      <c r="K270" s="13">
        <v>0</v>
      </c>
      <c r="L270" s="13">
        <v>0</v>
      </c>
      <c r="M270" s="13">
        <v>0</v>
      </c>
      <c r="N270" s="13">
        <v>1</v>
      </c>
      <c r="O270" s="23">
        <v>81</v>
      </c>
    </row>
    <row r="271" spans="1:15" x14ac:dyDescent="0.3">
      <c r="A271" s="12" t="s">
        <v>588</v>
      </c>
      <c r="B271" s="13">
        <v>31</v>
      </c>
      <c r="C271" s="13">
        <v>13</v>
      </c>
      <c r="D271" s="31">
        <v>1.3846153846153799</v>
      </c>
      <c r="E271" s="13">
        <v>40</v>
      </c>
      <c r="F271" s="13">
        <v>38</v>
      </c>
      <c r="G271" s="13">
        <v>16</v>
      </c>
      <c r="H271" s="13">
        <v>14</v>
      </c>
      <c r="I271" s="13">
        <v>0</v>
      </c>
      <c r="J271" s="13">
        <v>0</v>
      </c>
      <c r="K271" s="13">
        <v>0</v>
      </c>
      <c r="L271" s="13">
        <v>0</v>
      </c>
      <c r="M271" s="13">
        <v>12</v>
      </c>
      <c r="N271" s="13">
        <v>0</v>
      </c>
      <c r="O271" s="23">
        <v>119</v>
      </c>
    </row>
    <row r="272" spans="1:15" x14ac:dyDescent="0.3">
      <c r="A272" s="12" t="s">
        <v>589</v>
      </c>
      <c r="B272" s="13">
        <v>0</v>
      </c>
      <c r="C272" s="13">
        <v>0</v>
      </c>
      <c r="D272" s="31">
        <v>0</v>
      </c>
      <c r="E272" s="13">
        <v>0</v>
      </c>
      <c r="F272" s="13">
        <v>0</v>
      </c>
      <c r="G272" s="13">
        <v>0</v>
      </c>
      <c r="H272" s="13">
        <v>0</v>
      </c>
      <c r="I272" s="13">
        <v>0</v>
      </c>
      <c r="J272" s="13">
        <v>0</v>
      </c>
      <c r="K272" s="13">
        <v>0</v>
      </c>
      <c r="L272" s="13">
        <v>0</v>
      </c>
      <c r="M272" s="13">
        <v>0</v>
      </c>
      <c r="N272" s="13">
        <v>0</v>
      </c>
      <c r="O272" s="23">
        <v>0</v>
      </c>
    </row>
    <row r="273" spans="1:15" x14ac:dyDescent="0.3">
      <c r="A273" s="12" t="s">
        <v>590</v>
      </c>
      <c r="B273" s="13">
        <v>1</v>
      </c>
      <c r="C273" s="13">
        <v>4</v>
      </c>
      <c r="D273" s="31">
        <v>-0.75</v>
      </c>
      <c r="E273" s="13">
        <v>2</v>
      </c>
      <c r="F273" s="13">
        <v>0</v>
      </c>
      <c r="G273" s="13">
        <v>2</v>
      </c>
      <c r="H273" s="13">
        <v>4</v>
      </c>
      <c r="I273" s="13">
        <v>0</v>
      </c>
      <c r="J273" s="13">
        <v>0</v>
      </c>
      <c r="K273" s="13">
        <v>0</v>
      </c>
      <c r="L273" s="13">
        <v>0</v>
      </c>
      <c r="M273" s="13">
        <v>0</v>
      </c>
      <c r="N273" s="13">
        <v>0</v>
      </c>
      <c r="O273" s="23">
        <v>3</v>
      </c>
    </row>
    <row r="274" spans="1:15" x14ac:dyDescent="0.3">
      <c r="A274" s="12" t="s">
        <v>591</v>
      </c>
      <c r="B274" s="13">
        <v>9</v>
      </c>
      <c r="C274" s="13">
        <v>10</v>
      </c>
      <c r="D274" s="31">
        <v>-0.1</v>
      </c>
      <c r="E274" s="13">
        <v>0</v>
      </c>
      <c r="F274" s="13">
        <v>0</v>
      </c>
      <c r="G274" s="13">
        <v>8</v>
      </c>
      <c r="H274" s="13">
        <v>7</v>
      </c>
      <c r="I274" s="13">
        <v>1</v>
      </c>
      <c r="J274" s="13">
        <v>0</v>
      </c>
      <c r="K274" s="13">
        <v>0</v>
      </c>
      <c r="L274" s="13">
        <v>0</v>
      </c>
      <c r="M274" s="13">
        <v>0</v>
      </c>
      <c r="N274" s="13">
        <v>0</v>
      </c>
      <c r="O274" s="23">
        <v>15</v>
      </c>
    </row>
    <row r="275" spans="1:15" x14ac:dyDescent="0.3">
      <c r="A275" s="12" t="s">
        <v>592</v>
      </c>
      <c r="B275" s="13">
        <v>17</v>
      </c>
      <c r="C275" s="13">
        <v>11</v>
      </c>
      <c r="D275" s="31">
        <v>0.54545454545454497</v>
      </c>
      <c r="E275" s="13">
        <v>0</v>
      </c>
      <c r="F275" s="13">
        <v>0</v>
      </c>
      <c r="G275" s="13">
        <v>9</v>
      </c>
      <c r="H275" s="13">
        <v>8</v>
      </c>
      <c r="I275" s="13">
        <v>1</v>
      </c>
      <c r="J275" s="13">
        <v>0</v>
      </c>
      <c r="K275" s="13">
        <v>0</v>
      </c>
      <c r="L275" s="13">
        <v>0</v>
      </c>
      <c r="M275" s="13">
        <v>0</v>
      </c>
      <c r="N275" s="13">
        <v>3</v>
      </c>
      <c r="O275" s="23">
        <v>14</v>
      </c>
    </row>
    <row r="276" spans="1:15" x14ac:dyDescent="0.3">
      <c r="A276" s="12" t="s">
        <v>593</v>
      </c>
      <c r="B276" s="13">
        <v>1</v>
      </c>
      <c r="C276" s="13">
        <v>0</v>
      </c>
      <c r="D276" s="31">
        <v>0</v>
      </c>
      <c r="E276" s="13">
        <v>0</v>
      </c>
      <c r="F276" s="13">
        <v>0</v>
      </c>
      <c r="G276" s="13">
        <v>0</v>
      </c>
      <c r="H276" s="13">
        <v>0</v>
      </c>
      <c r="I276" s="13">
        <v>0</v>
      </c>
      <c r="J276" s="13">
        <v>0</v>
      </c>
      <c r="K276" s="13">
        <v>0</v>
      </c>
      <c r="L276" s="13">
        <v>0</v>
      </c>
      <c r="M276" s="13">
        <v>0</v>
      </c>
      <c r="N276" s="13">
        <v>0</v>
      </c>
      <c r="O276" s="23">
        <v>0</v>
      </c>
    </row>
    <row r="277" spans="1:15" x14ac:dyDescent="0.3">
      <c r="A277" s="12" t="s">
        <v>594</v>
      </c>
      <c r="B277" s="13">
        <v>0</v>
      </c>
      <c r="C277" s="13">
        <v>0</v>
      </c>
      <c r="D277" s="31">
        <v>0</v>
      </c>
      <c r="E277" s="13">
        <v>0</v>
      </c>
      <c r="F277" s="13">
        <v>0</v>
      </c>
      <c r="G277" s="13">
        <v>0</v>
      </c>
      <c r="H277" s="13">
        <v>0</v>
      </c>
      <c r="I277" s="13">
        <v>0</v>
      </c>
      <c r="J277" s="13">
        <v>0</v>
      </c>
      <c r="K277" s="13">
        <v>0</v>
      </c>
      <c r="L277" s="13">
        <v>0</v>
      </c>
      <c r="M277" s="13">
        <v>0</v>
      </c>
      <c r="N277" s="13">
        <v>0</v>
      </c>
      <c r="O277" s="23">
        <v>0</v>
      </c>
    </row>
    <row r="278" spans="1:15" x14ac:dyDescent="0.3">
      <c r="A278" s="12" t="s">
        <v>595</v>
      </c>
      <c r="B278" s="13">
        <v>0</v>
      </c>
      <c r="C278" s="13">
        <v>0</v>
      </c>
      <c r="D278" s="31">
        <v>0</v>
      </c>
      <c r="E278" s="13">
        <v>0</v>
      </c>
      <c r="F278" s="13">
        <v>0</v>
      </c>
      <c r="G278" s="13">
        <v>0</v>
      </c>
      <c r="H278" s="13">
        <v>0</v>
      </c>
      <c r="I278" s="13">
        <v>0</v>
      </c>
      <c r="J278" s="13">
        <v>0</v>
      </c>
      <c r="K278" s="13">
        <v>0</v>
      </c>
      <c r="L278" s="13">
        <v>0</v>
      </c>
      <c r="M278" s="13">
        <v>0</v>
      </c>
      <c r="N278" s="13">
        <v>0</v>
      </c>
      <c r="O278" s="23">
        <v>0</v>
      </c>
    </row>
    <row r="279" spans="1:15" x14ac:dyDescent="0.3">
      <c r="A279" s="12" t="s">
        <v>596</v>
      </c>
      <c r="B279" s="13">
        <v>0</v>
      </c>
      <c r="C279" s="13">
        <v>0</v>
      </c>
      <c r="D279" s="31">
        <v>0</v>
      </c>
      <c r="E279" s="13">
        <v>0</v>
      </c>
      <c r="F279" s="13">
        <v>0</v>
      </c>
      <c r="G279" s="13">
        <v>0</v>
      </c>
      <c r="H279" s="13">
        <v>0</v>
      </c>
      <c r="I279" s="13">
        <v>0</v>
      </c>
      <c r="J279" s="13">
        <v>0</v>
      </c>
      <c r="K279" s="13">
        <v>0</v>
      </c>
      <c r="L279" s="13">
        <v>0</v>
      </c>
      <c r="M279" s="13">
        <v>0</v>
      </c>
      <c r="N279" s="13">
        <v>0</v>
      </c>
      <c r="O279" s="23">
        <v>0</v>
      </c>
    </row>
    <row r="280" spans="1:15" x14ac:dyDescent="0.3">
      <c r="A280" s="12" t="s">
        <v>597</v>
      </c>
      <c r="B280" s="13">
        <v>0</v>
      </c>
      <c r="C280" s="13">
        <v>0</v>
      </c>
      <c r="D280" s="31">
        <v>0</v>
      </c>
      <c r="E280" s="13">
        <v>0</v>
      </c>
      <c r="F280" s="13">
        <v>0</v>
      </c>
      <c r="G280" s="13">
        <v>0</v>
      </c>
      <c r="H280" s="13">
        <v>0</v>
      </c>
      <c r="I280" s="13">
        <v>0</v>
      </c>
      <c r="J280" s="13">
        <v>0</v>
      </c>
      <c r="K280" s="13">
        <v>0</v>
      </c>
      <c r="L280" s="13">
        <v>0</v>
      </c>
      <c r="M280" s="13">
        <v>0</v>
      </c>
      <c r="N280" s="13">
        <v>0</v>
      </c>
      <c r="O280" s="23">
        <v>0</v>
      </c>
    </row>
    <row r="281" spans="1:15" x14ac:dyDescent="0.3">
      <c r="A281" s="12" t="s">
        <v>598</v>
      </c>
      <c r="B281" s="13">
        <v>0</v>
      </c>
      <c r="C281" s="13">
        <v>0</v>
      </c>
      <c r="D281" s="31">
        <v>0</v>
      </c>
      <c r="E281" s="13">
        <v>0</v>
      </c>
      <c r="F281" s="13">
        <v>0</v>
      </c>
      <c r="G281" s="13">
        <v>0</v>
      </c>
      <c r="H281" s="13">
        <v>0</v>
      </c>
      <c r="I281" s="13">
        <v>0</v>
      </c>
      <c r="J281" s="13">
        <v>0</v>
      </c>
      <c r="K281" s="13">
        <v>0</v>
      </c>
      <c r="L281" s="13">
        <v>0</v>
      </c>
      <c r="M281" s="13">
        <v>0</v>
      </c>
      <c r="N281" s="13">
        <v>0</v>
      </c>
      <c r="O281" s="23">
        <v>0</v>
      </c>
    </row>
    <row r="282" spans="1:15" x14ac:dyDescent="0.3">
      <c r="A282" s="12" t="s">
        <v>599</v>
      </c>
      <c r="B282" s="13">
        <v>0</v>
      </c>
      <c r="C282" s="13">
        <v>0</v>
      </c>
      <c r="D282" s="31">
        <v>0</v>
      </c>
      <c r="E282" s="13">
        <v>0</v>
      </c>
      <c r="F282" s="13">
        <v>0</v>
      </c>
      <c r="G282" s="13">
        <v>0</v>
      </c>
      <c r="H282" s="13">
        <v>0</v>
      </c>
      <c r="I282" s="13">
        <v>0</v>
      </c>
      <c r="J282" s="13">
        <v>0</v>
      </c>
      <c r="K282" s="13">
        <v>0</v>
      </c>
      <c r="L282" s="13">
        <v>0</v>
      </c>
      <c r="M282" s="13">
        <v>0</v>
      </c>
      <c r="N282" s="13">
        <v>0</v>
      </c>
      <c r="O282" s="23">
        <v>0</v>
      </c>
    </row>
    <row r="283" spans="1:15" x14ac:dyDescent="0.3">
      <c r="A283" s="12" t="s">
        <v>600</v>
      </c>
      <c r="B283" s="13">
        <v>0</v>
      </c>
      <c r="C283" s="13">
        <v>0</v>
      </c>
      <c r="D283" s="31">
        <v>0</v>
      </c>
      <c r="E283" s="13">
        <v>0</v>
      </c>
      <c r="F283" s="13">
        <v>0</v>
      </c>
      <c r="G283" s="13">
        <v>0</v>
      </c>
      <c r="H283" s="13">
        <v>0</v>
      </c>
      <c r="I283" s="13">
        <v>0</v>
      </c>
      <c r="J283" s="13">
        <v>0</v>
      </c>
      <c r="K283" s="13">
        <v>0</v>
      </c>
      <c r="L283" s="13">
        <v>0</v>
      </c>
      <c r="M283" s="13">
        <v>0</v>
      </c>
      <c r="N283" s="13">
        <v>0</v>
      </c>
      <c r="O283" s="23">
        <v>0</v>
      </c>
    </row>
    <row r="284" spans="1:15" x14ac:dyDescent="0.3">
      <c r="A284" s="12" t="s">
        <v>601</v>
      </c>
      <c r="B284" s="13">
        <v>0</v>
      </c>
      <c r="C284" s="13">
        <v>0</v>
      </c>
      <c r="D284" s="31">
        <v>0</v>
      </c>
      <c r="E284" s="13">
        <v>0</v>
      </c>
      <c r="F284" s="13">
        <v>0</v>
      </c>
      <c r="G284" s="13">
        <v>0</v>
      </c>
      <c r="H284" s="13">
        <v>0</v>
      </c>
      <c r="I284" s="13">
        <v>0</v>
      </c>
      <c r="J284" s="13">
        <v>0</v>
      </c>
      <c r="K284" s="13">
        <v>0</v>
      </c>
      <c r="L284" s="13">
        <v>0</v>
      </c>
      <c r="M284" s="13">
        <v>0</v>
      </c>
      <c r="N284" s="13">
        <v>0</v>
      </c>
      <c r="O284" s="23">
        <v>0</v>
      </c>
    </row>
    <row r="285" spans="1:15" x14ac:dyDescent="0.3">
      <c r="A285" s="12" t="s">
        <v>602</v>
      </c>
      <c r="B285" s="13">
        <v>0</v>
      </c>
      <c r="C285" s="13">
        <v>0</v>
      </c>
      <c r="D285" s="31">
        <v>0</v>
      </c>
      <c r="E285" s="13">
        <v>0</v>
      </c>
      <c r="F285" s="13">
        <v>0</v>
      </c>
      <c r="G285" s="13">
        <v>0</v>
      </c>
      <c r="H285" s="13">
        <v>0</v>
      </c>
      <c r="I285" s="13">
        <v>0</v>
      </c>
      <c r="J285" s="13">
        <v>0</v>
      </c>
      <c r="K285" s="13">
        <v>0</v>
      </c>
      <c r="L285" s="13">
        <v>0</v>
      </c>
      <c r="M285" s="13">
        <v>0</v>
      </c>
      <c r="N285" s="13">
        <v>0</v>
      </c>
      <c r="O285" s="23">
        <v>0</v>
      </c>
    </row>
    <row r="286" spans="1:15" x14ac:dyDescent="0.3">
      <c r="A286" s="12" t="s">
        <v>603</v>
      </c>
      <c r="B286" s="13">
        <v>0</v>
      </c>
      <c r="C286" s="13">
        <v>0</v>
      </c>
      <c r="D286" s="31">
        <v>0</v>
      </c>
      <c r="E286" s="13">
        <v>0</v>
      </c>
      <c r="F286" s="13">
        <v>0</v>
      </c>
      <c r="G286" s="13">
        <v>0</v>
      </c>
      <c r="H286" s="13">
        <v>0</v>
      </c>
      <c r="I286" s="13">
        <v>0</v>
      </c>
      <c r="J286" s="13">
        <v>0</v>
      </c>
      <c r="K286" s="13">
        <v>0</v>
      </c>
      <c r="L286" s="13">
        <v>0</v>
      </c>
      <c r="M286" s="13">
        <v>0</v>
      </c>
      <c r="N286" s="13">
        <v>0</v>
      </c>
      <c r="O286" s="23">
        <v>0</v>
      </c>
    </row>
    <row r="287" spans="1:15" x14ac:dyDescent="0.3">
      <c r="A287" s="12" t="s">
        <v>604</v>
      </c>
      <c r="B287" s="13">
        <v>0</v>
      </c>
      <c r="C287" s="13">
        <v>0</v>
      </c>
      <c r="D287" s="31">
        <v>0</v>
      </c>
      <c r="E287" s="13">
        <v>0</v>
      </c>
      <c r="F287" s="13">
        <v>0</v>
      </c>
      <c r="G287" s="13">
        <v>0</v>
      </c>
      <c r="H287" s="13">
        <v>0</v>
      </c>
      <c r="I287" s="13">
        <v>0</v>
      </c>
      <c r="J287" s="13">
        <v>0</v>
      </c>
      <c r="K287" s="13">
        <v>0</v>
      </c>
      <c r="L287" s="13">
        <v>0</v>
      </c>
      <c r="M287" s="13">
        <v>0</v>
      </c>
      <c r="N287" s="13">
        <v>0</v>
      </c>
      <c r="O287" s="23">
        <v>0</v>
      </c>
    </row>
    <row r="288" spans="1:15" x14ac:dyDescent="0.3">
      <c r="A288" s="12" t="s">
        <v>605</v>
      </c>
      <c r="B288" s="13">
        <v>0</v>
      </c>
      <c r="C288" s="13">
        <v>0</v>
      </c>
      <c r="D288" s="31">
        <v>0</v>
      </c>
      <c r="E288" s="13">
        <v>0</v>
      </c>
      <c r="F288" s="13">
        <v>0</v>
      </c>
      <c r="G288" s="13">
        <v>0</v>
      </c>
      <c r="H288" s="13">
        <v>0</v>
      </c>
      <c r="I288" s="13">
        <v>0</v>
      </c>
      <c r="J288" s="13">
        <v>0</v>
      </c>
      <c r="K288" s="13">
        <v>0</v>
      </c>
      <c r="L288" s="13">
        <v>0</v>
      </c>
      <c r="M288" s="13">
        <v>0</v>
      </c>
      <c r="N288" s="13">
        <v>0</v>
      </c>
      <c r="O288" s="23">
        <v>0</v>
      </c>
    </row>
    <row r="289" spans="1:15" x14ac:dyDescent="0.3">
      <c r="A289" s="12" t="s">
        <v>606</v>
      </c>
      <c r="B289" s="13">
        <v>0</v>
      </c>
      <c r="C289" s="13">
        <v>0</v>
      </c>
      <c r="D289" s="31">
        <v>0</v>
      </c>
      <c r="E289" s="13">
        <v>0</v>
      </c>
      <c r="F289" s="13">
        <v>0</v>
      </c>
      <c r="G289" s="13">
        <v>0</v>
      </c>
      <c r="H289" s="13">
        <v>0</v>
      </c>
      <c r="I289" s="13">
        <v>0</v>
      </c>
      <c r="J289" s="13">
        <v>0</v>
      </c>
      <c r="K289" s="13">
        <v>0</v>
      </c>
      <c r="L289" s="13">
        <v>0</v>
      </c>
      <c r="M289" s="13">
        <v>0</v>
      </c>
      <c r="N289" s="13">
        <v>0</v>
      </c>
      <c r="O289" s="23">
        <v>0</v>
      </c>
    </row>
    <row r="290" spans="1:15" x14ac:dyDescent="0.3">
      <c r="A290" s="12" t="s">
        <v>607</v>
      </c>
      <c r="B290" s="13">
        <v>0</v>
      </c>
      <c r="C290" s="13">
        <v>0</v>
      </c>
      <c r="D290" s="31">
        <v>0</v>
      </c>
      <c r="E290" s="13">
        <v>0</v>
      </c>
      <c r="F290" s="13">
        <v>0</v>
      </c>
      <c r="G290" s="13">
        <v>0</v>
      </c>
      <c r="H290" s="13">
        <v>0</v>
      </c>
      <c r="I290" s="13">
        <v>0</v>
      </c>
      <c r="J290" s="13">
        <v>0</v>
      </c>
      <c r="K290" s="13">
        <v>0</v>
      </c>
      <c r="L290" s="13">
        <v>0</v>
      </c>
      <c r="M290" s="13">
        <v>0</v>
      </c>
      <c r="N290" s="13">
        <v>0</v>
      </c>
      <c r="O290" s="23">
        <v>0</v>
      </c>
    </row>
    <row r="291" spans="1:15" x14ac:dyDescent="0.3">
      <c r="A291" s="12" t="s">
        <v>608</v>
      </c>
      <c r="B291" s="13">
        <v>0</v>
      </c>
      <c r="C291" s="13">
        <v>0</v>
      </c>
      <c r="D291" s="31">
        <v>0</v>
      </c>
      <c r="E291" s="13">
        <v>0</v>
      </c>
      <c r="F291" s="13">
        <v>0</v>
      </c>
      <c r="G291" s="13">
        <v>0</v>
      </c>
      <c r="H291" s="13">
        <v>0</v>
      </c>
      <c r="I291" s="13">
        <v>0</v>
      </c>
      <c r="J291" s="13">
        <v>0</v>
      </c>
      <c r="K291" s="13">
        <v>0</v>
      </c>
      <c r="L291" s="13">
        <v>0</v>
      </c>
      <c r="M291" s="13">
        <v>0</v>
      </c>
      <c r="N291" s="13">
        <v>0</v>
      </c>
      <c r="O291" s="23">
        <v>0</v>
      </c>
    </row>
    <row r="292" spans="1:15" x14ac:dyDescent="0.3">
      <c r="A292" s="12" t="s">
        <v>609</v>
      </c>
      <c r="B292" s="13">
        <v>0</v>
      </c>
      <c r="C292" s="13">
        <v>0</v>
      </c>
      <c r="D292" s="31">
        <v>0</v>
      </c>
      <c r="E292" s="13">
        <v>0</v>
      </c>
      <c r="F292" s="13">
        <v>0</v>
      </c>
      <c r="G292" s="13">
        <v>0</v>
      </c>
      <c r="H292" s="13">
        <v>0</v>
      </c>
      <c r="I292" s="13">
        <v>0</v>
      </c>
      <c r="J292" s="13">
        <v>0</v>
      </c>
      <c r="K292" s="13">
        <v>0</v>
      </c>
      <c r="L292" s="13">
        <v>0</v>
      </c>
      <c r="M292" s="13">
        <v>0</v>
      </c>
      <c r="N292" s="13">
        <v>0</v>
      </c>
      <c r="O292" s="23">
        <v>0</v>
      </c>
    </row>
    <row r="293" spans="1:15" x14ac:dyDescent="0.3">
      <c r="A293" s="12" t="s">
        <v>610</v>
      </c>
      <c r="B293" s="13">
        <v>0</v>
      </c>
      <c r="C293" s="13">
        <v>0</v>
      </c>
      <c r="D293" s="31">
        <v>0</v>
      </c>
      <c r="E293" s="13">
        <v>0</v>
      </c>
      <c r="F293" s="13">
        <v>0</v>
      </c>
      <c r="G293" s="13">
        <v>0</v>
      </c>
      <c r="H293" s="13">
        <v>0</v>
      </c>
      <c r="I293" s="13">
        <v>0</v>
      </c>
      <c r="J293" s="13">
        <v>0</v>
      </c>
      <c r="K293" s="13">
        <v>0</v>
      </c>
      <c r="L293" s="13">
        <v>0</v>
      </c>
      <c r="M293" s="13">
        <v>0</v>
      </c>
      <c r="N293" s="13">
        <v>0</v>
      </c>
      <c r="O293" s="23">
        <v>0</v>
      </c>
    </row>
    <row r="294" spans="1:15" x14ac:dyDescent="0.3">
      <c r="A294" s="12" t="s">
        <v>611</v>
      </c>
      <c r="B294" s="13">
        <v>0</v>
      </c>
      <c r="C294" s="13">
        <v>0</v>
      </c>
      <c r="D294" s="31">
        <v>0</v>
      </c>
      <c r="E294" s="13">
        <v>0</v>
      </c>
      <c r="F294" s="13">
        <v>0</v>
      </c>
      <c r="G294" s="13">
        <v>0</v>
      </c>
      <c r="H294" s="13">
        <v>0</v>
      </c>
      <c r="I294" s="13">
        <v>0</v>
      </c>
      <c r="J294" s="13">
        <v>0</v>
      </c>
      <c r="K294" s="13">
        <v>0</v>
      </c>
      <c r="L294" s="13">
        <v>0</v>
      </c>
      <c r="M294" s="13">
        <v>0</v>
      </c>
      <c r="N294" s="13">
        <v>0</v>
      </c>
      <c r="O294" s="23">
        <v>0</v>
      </c>
    </row>
    <row r="295" spans="1:15" x14ac:dyDescent="0.3">
      <c r="A295" s="12" t="s">
        <v>612</v>
      </c>
      <c r="B295" s="13">
        <v>0</v>
      </c>
      <c r="C295" s="13">
        <v>0</v>
      </c>
      <c r="D295" s="31">
        <v>0</v>
      </c>
      <c r="E295" s="13">
        <v>0</v>
      </c>
      <c r="F295" s="13">
        <v>0</v>
      </c>
      <c r="G295" s="13">
        <v>0</v>
      </c>
      <c r="H295" s="13">
        <v>0</v>
      </c>
      <c r="I295" s="13">
        <v>0</v>
      </c>
      <c r="J295" s="13">
        <v>0</v>
      </c>
      <c r="K295" s="13">
        <v>0</v>
      </c>
      <c r="L295" s="13">
        <v>0</v>
      </c>
      <c r="M295" s="13">
        <v>0</v>
      </c>
      <c r="N295" s="13">
        <v>0</v>
      </c>
      <c r="O295" s="23">
        <v>0</v>
      </c>
    </row>
    <row r="296" spans="1:15" x14ac:dyDescent="0.3">
      <c r="A296" s="12" t="s">
        <v>613</v>
      </c>
      <c r="B296" s="13">
        <v>0</v>
      </c>
      <c r="C296" s="13">
        <v>0</v>
      </c>
      <c r="D296" s="31">
        <v>0</v>
      </c>
      <c r="E296" s="13">
        <v>0</v>
      </c>
      <c r="F296" s="13">
        <v>0</v>
      </c>
      <c r="G296" s="13">
        <v>0</v>
      </c>
      <c r="H296" s="13">
        <v>0</v>
      </c>
      <c r="I296" s="13">
        <v>0</v>
      </c>
      <c r="J296" s="13">
        <v>0</v>
      </c>
      <c r="K296" s="13">
        <v>0</v>
      </c>
      <c r="L296" s="13">
        <v>0</v>
      </c>
      <c r="M296" s="13">
        <v>0</v>
      </c>
      <c r="N296" s="13">
        <v>0</v>
      </c>
      <c r="O296" s="23">
        <v>0</v>
      </c>
    </row>
    <row r="297" spans="1:15" x14ac:dyDescent="0.3">
      <c r="A297" s="12" t="s">
        <v>614</v>
      </c>
      <c r="B297" s="13">
        <v>0</v>
      </c>
      <c r="C297" s="13">
        <v>0</v>
      </c>
      <c r="D297" s="31">
        <v>0</v>
      </c>
      <c r="E297" s="13">
        <v>0</v>
      </c>
      <c r="F297" s="13">
        <v>0</v>
      </c>
      <c r="G297" s="13">
        <v>0</v>
      </c>
      <c r="H297" s="13">
        <v>0</v>
      </c>
      <c r="I297" s="13">
        <v>0</v>
      </c>
      <c r="J297" s="13">
        <v>0</v>
      </c>
      <c r="K297" s="13">
        <v>0</v>
      </c>
      <c r="L297" s="13">
        <v>0</v>
      </c>
      <c r="M297" s="13">
        <v>0</v>
      </c>
      <c r="N297" s="13">
        <v>0</v>
      </c>
      <c r="O297" s="23">
        <v>0</v>
      </c>
    </row>
    <row r="298" spans="1:15" ht="16.649999999999999" customHeight="1" x14ac:dyDescent="0.3">
      <c r="A298" s="28" t="s">
        <v>615</v>
      </c>
      <c r="B298" s="29">
        <v>0</v>
      </c>
      <c r="C298" s="29">
        <v>0</v>
      </c>
      <c r="D298" s="30">
        <v>0</v>
      </c>
      <c r="E298" s="29">
        <v>0</v>
      </c>
      <c r="F298" s="29">
        <v>0</v>
      </c>
      <c r="G298" s="29">
        <v>0</v>
      </c>
      <c r="H298" s="29">
        <v>0</v>
      </c>
      <c r="I298" s="29">
        <v>0</v>
      </c>
      <c r="J298" s="29">
        <v>0</v>
      </c>
      <c r="K298" s="29">
        <v>0</v>
      </c>
      <c r="L298" s="29">
        <v>0</v>
      </c>
      <c r="M298" s="29">
        <v>0</v>
      </c>
      <c r="N298" s="29">
        <v>0</v>
      </c>
      <c r="O298" s="29">
        <v>0</v>
      </c>
    </row>
    <row r="299" spans="1:15" x14ac:dyDescent="0.3">
      <c r="A299" s="12" t="s">
        <v>616</v>
      </c>
      <c r="B299" s="13">
        <v>0</v>
      </c>
      <c r="C299" s="13">
        <v>0</v>
      </c>
      <c r="D299" s="31">
        <v>0</v>
      </c>
      <c r="E299" s="13">
        <v>0</v>
      </c>
      <c r="F299" s="13">
        <v>0</v>
      </c>
      <c r="G299" s="13">
        <v>0</v>
      </c>
      <c r="H299" s="13">
        <v>0</v>
      </c>
      <c r="I299" s="13">
        <v>0</v>
      </c>
      <c r="J299" s="13">
        <v>0</v>
      </c>
      <c r="K299" s="13">
        <v>0</v>
      </c>
      <c r="L299" s="13">
        <v>0</v>
      </c>
      <c r="M299" s="13">
        <v>0</v>
      </c>
      <c r="N299" s="13">
        <v>0</v>
      </c>
      <c r="O299" s="23">
        <v>0</v>
      </c>
    </row>
    <row r="300" spans="1:15" x14ac:dyDescent="0.3">
      <c r="A300" s="12" t="s">
        <v>617</v>
      </c>
      <c r="B300" s="13">
        <v>0</v>
      </c>
      <c r="C300" s="13">
        <v>0</v>
      </c>
      <c r="D300" s="31">
        <v>0</v>
      </c>
      <c r="E300" s="13">
        <v>0</v>
      </c>
      <c r="F300" s="13">
        <v>0</v>
      </c>
      <c r="G300" s="13">
        <v>0</v>
      </c>
      <c r="H300" s="13">
        <v>0</v>
      </c>
      <c r="I300" s="13">
        <v>0</v>
      </c>
      <c r="J300" s="13">
        <v>0</v>
      </c>
      <c r="K300" s="13">
        <v>0</v>
      </c>
      <c r="L300" s="13">
        <v>0</v>
      </c>
      <c r="M300" s="13">
        <v>0</v>
      </c>
      <c r="N300" s="13">
        <v>0</v>
      </c>
      <c r="O300" s="23">
        <v>0</v>
      </c>
    </row>
    <row r="301" spans="1:15" x14ac:dyDescent="0.3">
      <c r="A301" s="12" t="s">
        <v>618</v>
      </c>
      <c r="B301" s="13">
        <v>0</v>
      </c>
      <c r="C301" s="13">
        <v>0</v>
      </c>
      <c r="D301" s="31">
        <v>0</v>
      </c>
      <c r="E301" s="13">
        <v>0</v>
      </c>
      <c r="F301" s="13">
        <v>0</v>
      </c>
      <c r="G301" s="13">
        <v>0</v>
      </c>
      <c r="H301" s="13">
        <v>0</v>
      </c>
      <c r="I301" s="13">
        <v>0</v>
      </c>
      <c r="J301" s="13">
        <v>0</v>
      </c>
      <c r="K301" s="13">
        <v>0</v>
      </c>
      <c r="L301" s="13">
        <v>0</v>
      </c>
      <c r="M301" s="13">
        <v>0</v>
      </c>
      <c r="N301" s="13">
        <v>0</v>
      </c>
      <c r="O301" s="23">
        <v>0</v>
      </c>
    </row>
    <row r="302" spans="1:15" ht="16.649999999999999" customHeight="1" x14ac:dyDescent="0.3">
      <c r="A302" s="28" t="s">
        <v>619</v>
      </c>
      <c r="B302" s="29">
        <v>0</v>
      </c>
      <c r="C302" s="29">
        <v>0</v>
      </c>
      <c r="D302" s="30">
        <v>0</v>
      </c>
      <c r="E302" s="29">
        <v>0</v>
      </c>
      <c r="F302" s="29">
        <v>0</v>
      </c>
      <c r="G302" s="29">
        <v>0</v>
      </c>
      <c r="H302" s="29">
        <v>0</v>
      </c>
      <c r="I302" s="29">
        <v>0</v>
      </c>
      <c r="J302" s="29">
        <v>0</v>
      </c>
      <c r="K302" s="29">
        <v>0</v>
      </c>
      <c r="L302" s="29">
        <v>0</v>
      </c>
      <c r="M302" s="29">
        <v>0</v>
      </c>
      <c r="N302" s="29">
        <v>0</v>
      </c>
      <c r="O302" s="29">
        <v>0</v>
      </c>
    </row>
    <row r="303" spans="1:15" x14ac:dyDescent="0.3">
      <c r="A303" s="12" t="s">
        <v>620</v>
      </c>
      <c r="B303" s="13">
        <v>0</v>
      </c>
      <c r="C303" s="13">
        <v>0</v>
      </c>
      <c r="D303" s="31">
        <v>0</v>
      </c>
      <c r="E303" s="13">
        <v>0</v>
      </c>
      <c r="F303" s="13">
        <v>0</v>
      </c>
      <c r="G303" s="13">
        <v>0</v>
      </c>
      <c r="H303" s="13">
        <v>0</v>
      </c>
      <c r="I303" s="13">
        <v>0</v>
      </c>
      <c r="J303" s="13">
        <v>0</v>
      </c>
      <c r="K303" s="13">
        <v>0</v>
      </c>
      <c r="L303" s="13">
        <v>0</v>
      </c>
      <c r="M303" s="13">
        <v>0</v>
      </c>
      <c r="N303" s="13">
        <v>0</v>
      </c>
      <c r="O303" s="23">
        <v>0</v>
      </c>
    </row>
    <row r="304" spans="1:15" x14ac:dyDescent="0.3">
      <c r="A304" s="12" t="s">
        <v>621</v>
      </c>
      <c r="B304" s="13">
        <v>0</v>
      </c>
      <c r="C304" s="13">
        <v>0</v>
      </c>
      <c r="D304" s="31">
        <v>0</v>
      </c>
      <c r="E304" s="13">
        <v>0</v>
      </c>
      <c r="F304" s="13">
        <v>0</v>
      </c>
      <c r="G304" s="13">
        <v>0</v>
      </c>
      <c r="H304" s="13">
        <v>0</v>
      </c>
      <c r="I304" s="13">
        <v>0</v>
      </c>
      <c r="J304" s="13">
        <v>0</v>
      </c>
      <c r="K304" s="13">
        <v>0</v>
      </c>
      <c r="L304" s="13">
        <v>0</v>
      </c>
      <c r="M304" s="13">
        <v>0</v>
      </c>
      <c r="N304" s="13">
        <v>0</v>
      </c>
      <c r="O304" s="23">
        <v>0</v>
      </c>
    </row>
    <row r="305" spans="1:15" x14ac:dyDescent="0.3">
      <c r="A305" s="12" t="s">
        <v>622</v>
      </c>
      <c r="B305" s="13">
        <v>0</v>
      </c>
      <c r="C305" s="13">
        <v>0</v>
      </c>
      <c r="D305" s="31">
        <v>0</v>
      </c>
      <c r="E305" s="13">
        <v>0</v>
      </c>
      <c r="F305" s="13">
        <v>0</v>
      </c>
      <c r="G305" s="13">
        <v>0</v>
      </c>
      <c r="H305" s="13">
        <v>0</v>
      </c>
      <c r="I305" s="13">
        <v>0</v>
      </c>
      <c r="J305" s="13">
        <v>0</v>
      </c>
      <c r="K305" s="13">
        <v>0</v>
      </c>
      <c r="L305" s="13">
        <v>0</v>
      </c>
      <c r="M305" s="13">
        <v>0</v>
      </c>
      <c r="N305" s="13">
        <v>0</v>
      </c>
      <c r="O305" s="23">
        <v>0</v>
      </c>
    </row>
    <row r="306" spans="1:15" x14ac:dyDescent="0.3">
      <c r="A306" s="12" t="s">
        <v>623</v>
      </c>
      <c r="B306" s="13">
        <v>0</v>
      </c>
      <c r="C306" s="13">
        <v>0</v>
      </c>
      <c r="D306" s="31">
        <v>0</v>
      </c>
      <c r="E306" s="13">
        <v>0</v>
      </c>
      <c r="F306" s="13">
        <v>0</v>
      </c>
      <c r="G306" s="13">
        <v>0</v>
      </c>
      <c r="H306" s="13">
        <v>0</v>
      </c>
      <c r="I306" s="13">
        <v>0</v>
      </c>
      <c r="J306" s="13">
        <v>0</v>
      </c>
      <c r="K306" s="13">
        <v>0</v>
      </c>
      <c r="L306" s="13">
        <v>0</v>
      </c>
      <c r="M306" s="13">
        <v>0</v>
      </c>
      <c r="N306" s="13">
        <v>0</v>
      </c>
      <c r="O306" s="23">
        <v>0</v>
      </c>
    </row>
    <row r="307" spans="1:15" x14ac:dyDescent="0.3">
      <c r="A307" s="12" t="s">
        <v>624</v>
      </c>
      <c r="B307" s="13">
        <v>0</v>
      </c>
      <c r="C307" s="13">
        <v>0</v>
      </c>
      <c r="D307" s="31">
        <v>0</v>
      </c>
      <c r="E307" s="13">
        <v>0</v>
      </c>
      <c r="F307" s="13">
        <v>0</v>
      </c>
      <c r="G307" s="13">
        <v>0</v>
      </c>
      <c r="H307" s="13">
        <v>0</v>
      </c>
      <c r="I307" s="13">
        <v>0</v>
      </c>
      <c r="J307" s="13">
        <v>0</v>
      </c>
      <c r="K307" s="13">
        <v>0</v>
      </c>
      <c r="L307" s="13">
        <v>0</v>
      </c>
      <c r="M307" s="13">
        <v>0</v>
      </c>
      <c r="N307" s="13">
        <v>0</v>
      </c>
      <c r="O307" s="23">
        <v>0</v>
      </c>
    </row>
    <row r="308" spans="1:15" x14ac:dyDescent="0.3">
      <c r="A308" s="12" t="s">
        <v>625</v>
      </c>
      <c r="B308" s="13">
        <v>0</v>
      </c>
      <c r="C308" s="13">
        <v>0</v>
      </c>
      <c r="D308" s="31">
        <v>0</v>
      </c>
      <c r="E308" s="13">
        <v>0</v>
      </c>
      <c r="F308" s="13">
        <v>0</v>
      </c>
      <c r="G308" s="13">
        <v>0</v>
      </c>
      <c r="H308" s="13">
        <v>0</v>
      </c>
      <c r="I308" s="13">
        <v>0</v>
      </c>
      <c r="J308" s="13">
        <v>0</v>
      </c>
      <c r="K308" s="13">
        <v>0</v>
      </c>
      <c r="L308" s="13">
        <v>0</v>
      </c>
      <c r="M308" s="13">
        <v>0</v>
      </c>
      <c r="N308" s="13">
        <v>0</v>
      </c>
      <c r="O308" s="23">
        <v>0</v>
      </c>
    </row>
    <row r="309" spans="1:15" ht="16.649999999999999" customHeight="1" x14ac:dyDescent="0.3">
      <c r="A309" s="28" t="s">
        <v>626</v>
      </c>
      <c r="B309" s="29">
        <v>4</v>
      </c>
      <c r="C309" s="29">
        <v>0</v>
      </c>
      <c r="D309" s="30">
        <v>0</v>
      </c>
      <c r="E309" s="29">
        <v>0</v>
      </c>
      <c r="F309" s="29">
        <v>0</v>
      </c>
      <c r="G309" s="29">
        <v>1</v>
      </c>
      <c r="H309" s="29">
        <v>0</v>
      </c>
      <c r="I309" s="29">
        <v>0</v>
      </c>
      <c r="J309" s="29">
        <v>0</v>
      </c>
      <c r="K309" s="29">
        <v>0</v>
      </c>
      <c r="L309" s="29">
        <v>0</v>
      </c>
      <c r="M309" s="29">
        <v>0</v>
      </c>
      <c r="N309" s="29">
        <v>0</v>
      </c>
      <c r="O309" s="29">
        <v>1</v>
      </c>
    </row>
    <row r="310" spans="1:15" x14ac:dyDescent="0.3">
      <c r="A310" s="12" t="s">
        <v>627</v>
      </c>
      <c r="B310" s="13">
        <v>4</v>
      </c>
      <c r="C310" s="13">
        <v>0</v>
      </c>
      <c r="D310" s="31">
        <v>0</v>
      </c>
      <c r="E310" s="13">
        <v>0</v>
      </c>
      <c r="F310" s="13">
        <v>0</v>
      </c>
      <c r="G310" s="13">
        <v>1</v>
      </c>
      <c r="H310" s="13">
        <v>0</v>
      </c>
      <c r="I310" s="13">
        <v>0</v>
      </c>
      <c r="J310" s="13">
        <v>0</v>
      </c>
      <c r="K310" s="13">
        <v>0</v>
      </c>
      <c r="L310" s="13">
        <v>0</v>
      </c>
      <c r="M310" s="13">
        <v>0</v>
      </c>
      <c r="N310" s="13">
        <v>0</v>
      </c>
      <c r="O310" s="23">
        <v>1</v>
      </c>
    </row>
    <row r="311" spans="1:15" x14ac:dyDescent="0.3">
      <c r="A311" s="12" t="s">
        <v>628</v>
      </c>
      <c r="B311" s="13">
        <v>0</v>
      </c>
      <c r="C311" s="13">
        <v>0</v>
      </c>
      <c r="D311" s="31">
        <v>0</v>
      </c>
      <c r="E311" s="13">
        <v>0</v>
      </c>
      <c r="F311" s="13">
        <v>0</v>
      </c>
      <c r="G311" s="13">
        <v>0</v>
      </c>
      <c r="H311" s="13">
        <v>0</v>
      </c>
      <c r="I311" s="13">
        <v>0</v>
      </c>
      <c r="J311" s="13">
        <v>0</v>
      </c>
      <c r="K311" s="13">
        <v>0</v>
      </c>
      <c r="L311" s="13">
        <v>0</v>
      </c>
      <c r="M311" s="13">
        <v>0</v>
      </c>
      <c r="N311" s="13">
        <v>0</v>
      </c>
      <c r="O311" s="23">
        <v>0</v>
      </c>
    </row>
    <row r="312" spans="1:15" x14ac:dyDescent="0.3">
      <c r="A312" s="12" t="s">
        <v>629</v>
      </c>
      <c r="B312" s="13">
        <v>0</v>
      </c>
      <c r="C312" s="13">
        <v>0</v>
      </c>
      <c r="D312" s="31">
        <v>0</v>
      </c>
      <c r="E312" s="13">
        <v>0</v>
      </c>
      <c r="F312" s="13">
        <v>0</v>
      </c>
      <c r="G312" s="13">
        <v>0</v>
      </c>
      <c r="H312" s="13">
        <v>0</v>
      </c>
      <c r="I312" s="13">
        <v>0</v>
      </c>
      <c r="J312" s="13">
        <v>0</v>
      </c>
      <c r="K312" s="13">
        <v>0</v>
      </c>
      <c r="L312" s="13">
        <v>0</v>
      </c>
      <c r="M312" s="13">
        <v>0</v>
      </c>
      <c r="N312" s="13">
        <v>0</v>
      </c>
      <c r="O312" s="23">
        <v>0</v>
      </c>
    </row>
    <row r="313" spans="1:15" x14ac:dyDescent="0.3">
      <c r="A313" s="12" t="s">
        <v>630</v>
      </c>
      <c r="B313" s="13">
        <v>0</v>
      </c>
      <c r="C313" s="13">
        <v>0</v>
      </c>
      <c r="D313" s="31">
        <v>0</v>
      </c>
      <c r="E313" s="13">
        <v>0</v>
      </c>
      <c r="F313" s="13">
        <v>0</v>
      </c>
      <c r="G313" s="13">
        <v>0</v>
      </c>
      <c r="H313" s="13">
        <v>0</v>
      </c>
      <c r="I313" s="13">
        <v>0</v>
      </c>
      <c r="J313" s="13">
        <v>0</v>
      </c>
      <c r="K313" s="13">
        <v>0</v>
      </c>
      <c r="L313" s="13">
        <v>0</v>
      </c>
      <c r="M313" s="13">
        <v>0</v>
      </c>
      <c r="N313" s="13">
        <v>0</v>
      </c>
      <c r="O313" s="23">
        <v>0</v>
      </c>
    </row>
    <row r="314" spans="1:15" x14ac:dyDescent="0.3">
      <c r="A314" s="12" t="s">
        <v>631</v>
      </c>
      <c r="B314" s="13">
        <v>0</v>
      </c>
      <c r="C314" s="13">
        <v>0</v>
      </c>
      <c r="D314" s="31">
        <v>0</v>
      </c>
      <c r="E314" s="13">
        <v>0</v>
      </c>
      <c r="F314" s="13">
        <v>0</v>
      </c>
      <c r="G314" s="13">
        <v>0</v>
      </c>
      <c r="H314" s="13">
        <v>0</v>
      </c>
      <c r="I314" s="13">
        <v>0</v>
      </c>
      <c r="J314" s="13">
        <v>0</v>
      </c>
      <c r="K314" s="13">
        <v>0</v>
      </c>
      <c r="L314" s="13">
        <v>0</v>
      </c>
      <c r="M314" s="13">
        <v>0</v>
      </c>
      <c r="N314" s="13">
        <v>0</v>
      </c>
      <c r="O314" s="23">
        <v>0</v>
      </c>
    </row>
    <row r="315" spans="1:15" ht="16.649999999999999" customHeight="1" x14ac:dyDescent="0.3">
      <c r="A315" s="28" t="s">
        <v>632</v>
      </c>
      <c r="B315" s="29">
        <v>3</v>
      </c>
      <c r="C315" s="29">
        <v>10</v>
      </c>
      <c r="D315" s="30">
        <v>-0.7</v>
      </c>
      <c r="E315" s="29">
        <v>0</v>
      </c>
      <c r="F315" s="29">
        <v>0</v>
      </c>
      <c r="G315" s="29">
        <v>2</v>
      </c>
      <c r="H315" s="29">
        <v>1</v>
      </c>
      <c r="I315" s="29">
        <v>0</v>
      </c>
      <c r="J315" s="29">
        <v>0</v>
      </c>
      <c r="K315" s="29">
        <v>0</v>
      </c>
      <c r="L315" s="29">
        <v>0</v>
      </c>
      <c r="M315" s="29">
        <v>1</v>
      </c>
      <c r="N315" s="29">
        <v>0</v>
      </c>
      <c r="O315" s="29">
        <v>0</v>
      </c>
    </row>
    <row r="316" spans="1:15" x14ac:dyDescent="0.3">
      <c r="A316" s="12" t="s">
        <v>633</v>
      </c>
      <c r="B316" s="13">
        <v>3</v>
      </c>
      <c r="C316" s="13">
        <v>10</v>
      </c>
      <c r="D316" s="31">
        <v>-0.7</v>
      </c>
      <c r="E316" s="13">
        <v>0</v>
      </c>
      <c r="F316" s="13">
        <v>0</v>
      </c>
      <c r="G316" s="13">
        <v>2</v>
      </c>
      <c r="H316" s="13">
        <v>1</v>
      </c>
      <c r="I316" s="13">
        <v>0</v>
      </c>
      <c r="J316" s="13">
        <v>0</v>
      </c>
      <c r="K316" s="13">
        <v>0</v>
      </c>
      <c r="L316" s="13">
        <v>0</v>
      </c>
      <c r="M316" s="13">
        <v>1</v>
      </c>
      <c r="N316" s="13">
        <v>0</v>
      </c>
      <c r="O316" s="23">
        <v>0</v>
      </c>
    </row>
    <row r="317" spans="1:15" ht="16.649999999999999" customHeight="1" x14ac:dyDescent="0.3">
      <c r="A317" s="28" t="s">
        <v>634</v>
      </c>
      <c r="B317" s="29">
        <v>0</v>
      </c>
      <c r="C317" s="29">
        <v>0</v>
      </c>
      <c r="D317" s="30">
        <v>0</v>
      </c>
      <c r="E317" s="29">
        <v>0</v>
      </c>
      <c r="F317" s="29">
        <v>0</v>
      </c>
      <c r="G317" s="29">
        <v>0</v>
      </c>
      <c r="H317" s="29">
        <v>0</v>
      </c>
      <c r="I317" s="29">
        <v>0</v>
      </c>
      <c r="J317" s="29">
        <v>0</v>
      </c>
      <c r="K317" s="29">
        <v>0</v>
      </c>
      <c r="L317" s="29">
        <v>0</v>
      </c>
      <c r="M317" s="29">
        <v>0</v>
      </c>
      <c r="N317" s="29">
        <v>0</v>
      </c>
      <c r="O317" s="29">
        <v>0</v>
      </c>
    </row>
    <row r="318" spans="1:15" x14ac:dyDescent="0.3">
      <c r="A318" s="12" t="s">
        <v>635</v>
      </c>
      <c r="B318" s="13">
        <v>0</v>
      </c>
      <c r="C318" s="13">
        <v>0</v>
      </c>
      <c r="D318" s="31">
        <v>0</v>
      </c>
      <c r="E318" s="13">
        <v>0</v>
      </c>
      <c r="F318" s="13">
        <v>0</v>
      </c>
      <c r="G318" s="13">
        <v>0</v>
      </c>
      <c r="H318" s="13">
        <v>0</v>
      </c>
      <c r="I318" s="13">
        <v>0</v>
      </c>
      <c r="J318" s="13">
        <v>0</v>
      </c>
      <c r="K318" s="13">
        <v>0</v>
      </c>
      <c r="L318" s="13">
        <v>0</v>
      </c>
      <c r="M318" s="13">
        <v>0</v>
      </c>
      <c r="N318" s="13">
        <v>0</v>
      </c>
      <c r="O318" s="23">
        <v>0</v>
      </c>
    </row>
    <row r="319" spans="1:15" x14ac:dyDescent="0.3">
      <c r="A319" s="12" t="s">
        <v>636</v>
      </c>
      <c r="B319" s="13">
        <v>0</v>
      </c>
      <c r="C319" s="13">
        <v>0</v>
      </c>
      <c r="D319" s="31">
        <v>0</v>
      </c>
      <c r="E319" s="13">
        <v>0</v>
      </c>
      <c r="F319" s="13">
        <v>0</v>
      </c>
      <c r="G319" s="13">
        <v>0</v>
      </c>
      <c r="H319" s="13">
        <v>0</v>
      </c>
      <c r="I319" s="13">
        <v>0</v>
      </c>
      <c r="J319" s="13">
        <v>0</v>
      </c>
      <c r="K319" s="13">
        <v>0</v>
      </c>
      <c r="L319" s="13">
        <v>0</v>
      </c>
      <c r="M319" s="13">
        <v>0</v>
      </c>
      <c r="N319" s="13">
        <v>0</v>
      </c>
      <c r="O319" s="23">
        <v>0</v>
      </c>
    </row>
    <row r="320" spans="1:15" ht="16.649999999999999" customHeight="1" x14ac:dyDescent="0.3">
      <c r="A320" s="28" t="s">
        <v>637</v>
      </c>
      <c r="B320" s="29">
        <v>8289</v>
      </c>
      <c r="C320" s="29">
        <v>17528</v>
      </c>
      <c r="D320" s="30">
        <v>-0.52709949794614297</v>
      </c>
      <c r="E320" s="29">
        <v>69</v>
      </c>
      <c r="F320" s="29">
        <v>0</v>
      </c>
      <c r="G320" s="29">
        <v>0</v>
      </c>
      <c r="H320" s="29">
        <v>0</v>
      </c>
      <c r="I320" s="29">
        <v>68</v>
      </c>
      <c r="J320" s="29">
        <v>0</v>
      </c>
      <c r="K320" s="29">
        <v>0</v>
      </c>
      <c r="L320" s="29">
        <v>0</v>
      </c>
      <c r="M320" s="29">
        <v>8</v>
      </c>
      <c r="N320" s="29">
        <v>1</v>
      </c>
      <c r="O320" s="29">
        <v>13</v>
      </c>
    </row>
    <row r="321" spans="1:15" x14ac:dyDescent="0.3">
      <c r="A321" s="12" t="s">
        <v>638</v>
      </c>
      <c r="B321" s="13">
        <v>8289</v>
      </c>
      <c r="C321" s="13">
        <v>17528</v>
      </c>
      <c r="D321" s="31">
        <v>-0.52709949794614297</v>
      </c>
      <c r="E321" s="13">
        <v>69</v>
      </c>
      <c r="F321" s="13">
        <v>0</v>
      </c>
      <c r="G321" s="13">
        <v>0</v>
      </c>
      <c r="H321" s="13">
        <v>0</v>
      </c>
      <c r="I321" s="13">
        <v>68</v>
      </c>
      <c r="J321" s="13">
        <v>0</v>
      </c>
      <c r="K321" s="13">
        <v>0</v>
      </c>
      <c r="L321" s="13">
        <v>0</v>
      </c>
      <c r="M321" s="13">
        <v>8</v>
      </c>
      <c r="N321" s="13">
        <v>1</v>
      </c>
      <c r="O321" s="23">
        <v>13</v>
      </c>
    </row>
    <row r="322" spans="1:15" ht="16.649999999999999" customHeight="1" x14ac:dyDescent="0.3">
      <c r="A322" s="28" t="s">
        <v>639</v>
      </c>
      <c r="B322" s="29">
        <v>3</v>
      </c>
      <c r="C322" s="29">
        <v>0</v>
      </c>
      <c r="D322" s="30">
        <v>0</v>
      </c>
      <c r="E322" s="29">
        <v>0</v>
      </c>
      <c r="F322" s="29">
        <v>0</v>
      </c>
      <c r="G322" s="29">
        <v>0</v>
      </c>
      <c r="H322" s="29">
        <v>0</v>
      </c>
      <c r="I322" s="29">
        <v>0</v>
      </c>
      <c r="J322" s="29">
        <v>0</v>
      </c>
      <c r="K322" s="29">
        <v>0</v>
      </c>
      <c r="L322" s="29">
        <v>0</v>
      </c>
      <c r="M322" s="29">
        <v>0</v>
      </c>
      <c r="N322" s="29">
        <v>0</v>
      </c>
      <c r="O322" s="29">
        <v>0</v>
      </c>
    </row>
    <row r="323" spans="1:15" x14ac:dyDescent="0.3">
      <c r="A323" s="12" t="s">
        <v>640</v>
      </c>
      <c r="B323" s="13">
        <v>3</v>
      </c>
      <c r="C323" s="13">
        <v>0</v>
      </c>
      <c r="D323" s="31">
        <v>0</v>
      </c>
      <c r="E323" s="13">
        <v>0</v>
      </c>
      <c r="F323" s="13">
        <v>0</v>
      </c>
      <c r="G323" s="13">
        <v>0</v>
      </c>
      <c r="H323" s="13">
        <v>0</v>
      </c>
      <c r="I323" s="13">
        <v>0</v>
      </c>
      <c r="J323" s="13">
        <v>0</v>
      </c>
      <c r="K323" s="13">
        <v>0</v>
      </c>
      <c r="L323" s="13">
        <v>0</v>
      </c>
      <c r="M323" s="13">
        <v>0</v>
      </c>
      <c r="N323" s="13">
        <v>0</v>
      </c>
      <c r="O323" s="23">
        <v>0</v>
      </c>
    </row>
    <row r="324" spans="1:15" ht="16.649999999999999" customHeight="1" x14ac:dyDescent="0.3">
      <c r="A324" s="28" t="s">
        <v>641</v>
      </c>
      <c r="B324" s="29">
        <v>0</v>
      </c>
      <c r="C324" s="29">
        <v>0</v>
      </c>
      <c r="D324" s="30">
        <v>0</v>
      </c>
      <c r="E324" s="29">
        <v>0</v>
      </c>
      <c r="F324" s="29">
        <v>0</v>
      </c>
      <c r="G324" s="29">
        <v>0</v>
      </c>
      <c r="H324" s="29">
        <v>0</v>
      </c>
      <c r="I324" s="29">
        <v>0</v>
      </c>
      <c r="J324" s="29">
        <v>0</v>
      </c>
      <c r="K324" s="29">
        <v>0</v>
      </c>
      <c r="L324" s="29">
        <v>0</v>
      </c>
      <c r="M324" s="29">
        <v>0</v>
      </c>
      <c r="N324" s="29">
        <v>0</v>
      </c>
      <c r="O324" s="29">
        <v>0</v>
      </c>
    </row>
    <row r="325" spans="1:15" x14ac:dyDescent="0.3">
      <c r="A325" s="12" t="s">
        <v>642</v>
      </c>
      <c r="B325" s="13">
        <v>0</v>
      </c>
      <c r="C325" s="13">
        <v>0</v>
      </c>
      <c r="D325" s="31">
        <v>0</v>
      </c>
      <c r="E325" s="13">
        <v>0</v>
      </c>
      <c r="F325" s="13">
        <v>0</v>
      </c>
      <c r="G325" s="13">
        <v>0</v>
      </c>
      <c r="H325" s="13">
        <v>0</v>
      </c>
      <c r="I325" s="13">
        <v>0</v>
      </c>
      <c r="J325" s="13">
        <v>0</v>
      </c>
      <c r="K325" s="13">
        <v>0</v>
      </c>
      <c r="L325" s="13">
        <v>0</v>
      </c>
      <c r="M325" s="13">
        <v>0</v>
      </c>
      <c r="N325" s="13">
        <v>0</v>
      </c>
      <c r="O325" s="23">
        <v>0</v>
      </c>
    </row>
    <row r="326" spans="1:15" ht="16.649999999999999" customHeight="1" x14ac:dyDescent="0.3">
      <c r="A326" s="32" t="s">
        <v>643</v>
      </c>
      <c r="B326" s="29">
        <v>43708</v>
      </c>
      <c r="C326" s="29">
        <v>79320</v>
      </c>
      <c r="D326" s="30">
        <v>-0.448966212808875</v>
      </c>
      <c r="E326" s="29">
        <v>3529</v>
      </c>
      <c r="F326" s="29">
        <v>2703</v>
      </c>
      <c r="G326" s="29">
        <v>3697</v>
      </c>
      <c r="H326" s="29">
        <v>2763</v>
      </c>
      <c r="I326" s="29">
        <v>107</v>
      </c>
      <c r="J326" s="29">
        <v>29</v>
      </c>
      <c r="K326" s="29">
        <v>7</v>
      </c>
      <c r="L326" s="29">
        <v>1</v>
      </c>
      <c r="M326" s="29">
        <v>274</v>
      </c>
      <c r="N326" s="29">
        <v>143</v>
      </c>
      <c r="O326" s="29">
        <v>5222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9"/>
  <sheetViews>
    <sheetView showGridLines="0" workbookViewId="0"/>
  </sheetViews>
  <sheetFormatPr baseColWidth="10" defaultColWidth="8.88671875" defaultRowHeight="14.4" x14ac:dyDescent="0.3"/>
  <cols>
    <col min="1" max="1" width="60.21875" customWidth="1"/>
    <col min="2" max="2" width="42.6640625" customWidth="1"/>
    <col min="3" max="3" width="5.33203125" customWidth="1"/>
    <col min="4" max="8" width="0.77734375" customWidth="1"/>
    <col min="9" max="36" width="8.77734375" customWidth="1"/>
  </cols>
  <sheetData>
    <row r="1" spans="1:3" x14ac:dyDescent="0.3">
      <c r="A1" s="3" t="s">
        <v>644</v>
      </c>
    </row>
    <row r="3" spans="1:3" x14ac:dyDescent="0.3">
      <c r="A3" s="4"/>
    </row>
    <row r="4" spans="1:3" ht="18.45" customHeight="1" x14ac:dyDescent="0.3">
      <c r="A4" s="5"/>
      <c r="B4" s="6" t="s">
        <v>645</v>
      </c>
    </row>
    <row r="5" spans="1:3" x14ac:dyDescent="0.3">
      <c r="A5" s="176" t="s">
        <v>646</v>
      </c>
      <c r="B5" s="12" t="s">
        <v>647</v>
      </c>
      <c r="C5" s="23">
        <v>1</v>
      </c>
    </row>
    <row r="6" spans="1:3" x14ac:dyDescent="0.3">
      <c r="A6" s="177"/>
      <c r="B6" s="12" t="s">
        <v>331</v>
      </c>
      <c r="C6" s="23">
        <v>390</v>
      </c>
    </row>
    <row r="7" spans="1:3" x14ac:dyDescent="0.3">
      <c r="A7" s="177"/>
      <c r="B7" s="12" t="s">
        <v>648</v>
      </c>
      <c r="C7" s="23">
        <v>26</v>
      </c>
    </row>
    <row r="8" spans="1:3" x14ac:dyDescent="0.3">
      <c r="A8" s="177"/>
      <c r="B8" s="12" t="s">
        <v>649</v>
      </c>
      <c r="C8" s="23">
        <v>7</v>
      </c>
    </row>
    <row r="9" spans="1:3" x14ac:dyDescent="0.3">
      <c r="A9" s="177"/>
      <c r="B9" s="12" t="s">
        <v>650</v>
      </c>
      <c r="C9" s="23">
        <v>83</v>
      </c>
    </row>
    <row r="10" spans="1:3" x14ac:dyDescent="0.3">
      <c r="A10" s="177"/>
      <c r="B10" s="12" t="s">
        <v>651</v>
      </c>
      <c r="C10" s="23">
        <v>73</v>
      </c>
    </row>
    <row r="11" spans="1:3" x14ac:dyDescent="0.3">
      <c r="A11" s="177"/>
      <c r="B11" s="12" t="s">
        <v>652</v>
      </c>
      <c r="C11" s="23">
        <v>190</v>
      </c>
    </row>
    <row r="12" spans="1:3" x14ac:dyDescent="0.3">
      <c r="A12" s="177"/>
      <c r="B12" s="12" t="s">
        <v>427</v>
      </c>
      <c r="C12" s="23">
        <v>94</v>
      </c>
    </row>
    <row r="13" spans="1:3" x14ac:dyDescent="0.3">
      <c r="A13" s="177"/>
      <c r="B13" s="12" t="s">
        <v>653</v>
      </c>
      <c r="C13" s="23">
        <v>6</v>
      </c>
    </row>
    <row r="14" spans="1:3" x14ac:dyDescent="0.3">
      <c r="A14" s="177"/>
      <c r="B14" s="12" t="s">
        <v>654</v>
      </c>
      <c r="C14" s="23">
        <v>2</v>
      </c>
    </row>
    <row r="15" spans="1:3" x14ac:dyDescent="0.3">
      <c r="A15" s="177"/>
      <c r="B15" s="12" t="s">
        <v>497</v>
      </c>
      <c r="C15" s="23">
        <v>5</v>
      </c>
    </row>
    <row r="16" spans="1:3" x14ac:dyDescent="0.3">
      <c r="A16" s="177"/>
      <c r="B16" s="12" t="s">
        <v>655</v>
      </c>
      <c r="C16" s="23">
        <v>56</v>
      </c>
    </row>
    <row r="17" spans="1:3" x14ac:dyDescent="0.3">
      <c r="A17" s="177"/>
      <c r="B17" s="12" t="s">
        <v>656</v>
      </c>
      <c r="C17" s="23">
        <v>72</v>
      </c>
    </row>
    <row r="18" spans="1:3" x14ac:dyDescent="0.3">
      <c r="A18" s="177"/>
      <c r="B18" s="12" t="s">
        <v>657</v>
      </c>
      <c r="C18" s="23">
        <v>6</v>
      </c>
    </row>
    <row r="19" spans="1:3" x14ac:dyDescent="0.3">
      <c r="A19" s="178"/>
      <c r="B19" s="12" t="s">
        <v>104</v>
      </c>
      <c r="C19" s="23">
        <v>76</v>
      </c>
    </row>
    <row r="20" spans="1:3" x14ac:dyDescent="0.3">
      <c r="A20" s="176" t="s">
        <v>658</v>
      </c>
      <c r="B20" s="12" t="s">
        <v>659</v>
      </c>
      <c r="C20" s="23">
        <v>195</v>
      </c>
    </row>
    <row r="21" spans="1:3" x14ac:dyDescent="0.3">
      <c r="A21" s="177"/>
      <c r="B21" s="12" t="s">
        <v>660</v>
      </c>
      <c r="C21" s="23">
        <v>96</v>
      </c>
    </row>
    <row r="22" spans="1:3" x14ac:dyDescent="0.3">
      <c r="A22" s="178"/>
      <c r="B22" s="15" t="s">
        <v>661</v>
      </c>
      <c r="C22" s="33">
        <v>28</v>
      </c>
    </row>
    <row r="23" spans="1:3" ht="18.45" customHeight="1" x14ac:dyDescent="0.3">
      <c r="A23" s="5"/>
      <c r="B23" s="6" t="s">
        <v>662</v>
      </c>
    </row>
    <row r="24" spans="1:3" ht="16.649999999999999" customHeight="1" x14ac:dyDescent="0.3">
      <c r="A24" s="11" t="s">
        <v>663</v>
      </c>
      <c r="B24" s="18"/>
      <c r="C24" s="23">
        <v>437</v>
      </c>
    </row>
    <row r="25" spans="1:3" x14ac:dyDescent="0.3">
      <c r="A25" s="176" t="s">
        <v>300</v>
      </c>
      <c r="B25" s="12" t="s">
        <v>664</v>
      </c>
      <c r="C25" s="23">
        <v>0</v>
      </c>
    </row>
    <row r="26" spans="1:3" x14ac:dyDescent="0.3">
      <c r="A26" s="177"/>
      <c r="B26" s="12" t="s">
        <v>665</v>
      </c>
      <c r="C26" s="23">
        <v>136</v>
      </c>
    </row>
    <row r="27" spans="1:3" x14ac:dyDescent="0.3">
      <c r="A27" s="177"/>
      <c r="B27" s="12" t="s">
        <v>666</v>
      </c>
      <c r="C27" s="23">
        <v>7</v>
      </c>
    </row>
    <row r="28" spans="1:3" x14ac:dyDescent="0.3">
      <c r="A28" s="178"/>
      <c r="B28" s="12" t="s">
        <v>667</v>
      </c>
      <c r="C28" s="23">
        <v>12</v>
      </c>
    </row>
    <row r="29" spans="1:3" ht="16.649999999999999" customHeight="1" x14ac:dyDescent="0.3">
      <c r="A29" s="11" t="s">
        <v>668</v>
      </c>
      <c r="B29" s="18"/>
      <c r="C29" s="23">
        <v>10</v>
      </c>
    </row>
    <row r="30" spans="1:3" ht="16.649999999999999" customHeight="1" x14ac:dyDescent="0.3">
      <c r="A30" s="11" t="s">
        <v>669</v>
      </c>
      <c r="B30" s="18"/>
      <c r="C30" s="23">
        <v>397</v>
      </c>
    </row>
    <row r="31" spans="1:3" ht="16.649999999999999" customHeight="1" x14ac:dyDescent="0.3">
      <c r="A31" s="11" t="s">
        <v>670</v>
      </c>
      <c r="B31" s="18"/>
      <c r="C31" s="23">
        <v>123</v>
      </c>
    </row>
    <row r="32" spans="1:3" ht="16.649999999999999" customHeight="1" x14ac:dyDescent="0.3">
      <c r="A32" s="11" t="s">
        <v>671</v>
      </c>
      <c r="B32" s="18"/>
      <c r="C32" s="23">
        <v>1</v>
      </c>
    </row>
    <row r="33" spans="1:3" ht="16.649999999999999" customHeight="1" x14ac:dyDescent="0.3">
      <c r="A33" s="11" t="s">
        <v>672</v>
      </c>
      <c r="B33" s="18"/>
      <c r="C33" s="23">
        <v>2</v>
      </c>
    </row>
    <row r="34" spans="1:3" ht="16.649999999999999" customHeight="1" x14ac:dyDescent="0.3">
      <c r="A34" s="11" t="s">
        <v>673</v>
      </c>
      <c r="B34" s="18"/>
      <c r="C34" s="23">
        <v>23</v>
      </c>
    </row>
    <row r="35" spans="1:3" ht="16.649999999999999" customHeight="1" x14ac:dyDescent="0.3">
      <c r="A35" s="11" t="s">
        <v>661</v>
      </c>
      <c r="B35" s="18"/>
      <c r="C35" s="23">
        <v>73</v>
      </c>
    </row>
    <row r="36" spans="1:3" x14ac:dyDescent="0.3">
      <c r="A36" s="176" t="s">
        <v>674</v>
      </c>
      <c r="B36" s="12" t="s">
        <v>675</v>
      </c>
      <c r="C36" s="23">
        <v>19</v>
      </c>
    </row>
    <row r="37" spans="1:3" x14ac:dyDescent="0.3">
      <c r="A37" s="177"/>
      <c r="B37" s="12" t="s">
        <v>676</v>
      </c>
      <c r="C37" s="23">
        <v>198</v>
      </c>
    </row>
    <row r="38" spans="1:3" x14ac:dyDescent="0.3">
      <c r="A38" s="177"/>
      <c r="B38" s="12" t="s">
        <v>677</v>
      </c>
      <c r="C38" s="23">
        <v>25</v>
      </c>
    </row>
    <row r="39" spans="1:3" x14ac:dyDescent="0.3">
      <c r="A39" s="177"/>
      <c r="B39" s="12" t="s">
        <v>678</v>
      </c>
      <c r="C39" s="23">
        <v>0</v>
      </c>
    </row>
    <row r="40" spans="1:3" x14ac:dyDescent="0.3">
      <c r="A40" s="178"/>
      <c r="B40" s="15" t="s">
        <v>679</v>
      </c>
      <c r="C40" s="33">
        <v>0</v>
      </c>
    </row>
    <row r="41" spans="1:3" ht="18.45" customHeight="1" x14ac:dyDescent="0.3">
      <c r="A41" s="5"/>
      <c r="B41" s="6" t="s">
        <v>680</v>
      </c>
    </row>
    <row r="42" spans="1:3" ht="16.649999999999999" customHeight="1" x14ac:dyDescent="0.3">
      <c r="A42" s="11" t="s">
        <v>76</v>
      </c>
      <c r="B42" s="18"/>
      <c r="C42" s="23">
        <v>50</v>
      </c>
    </row>
    <row r="43" spans="1:3" x14ac:dyDescent="0.3">
      <c r="A43" s="176" t="s">
        <v>75</v>
      </c>
      <c r="B43" s="12" t="s">
        <v>681</v>
      </c>
      <c r="C43" s="23">
        <v>20</v>
      </c>
    </row>
    <row r="44" spans="1:3" x14ac:dyDescent="0.3">
      <c r="A44" s="178"/>
      <c r="B44" s="12" t="s">
        <v>682</v>
      </c>
      <c r="C44" s="23">
        <v>447</v>
      </c>
    </row>
    <row r="45" spans="1:3" x14ac:dyDescent="0.3">
      <c r="A45" s="176" t="s">
        <v>683</v>
      </c>
      <c r="B45" s="12" t="s">
        <v>684</v>
      </c>
      <c r="C45" s="23">
        <v>0</v>
      </c>
    </row>
    <row r="46" spans="1:3" x14ac:dyDescent="0.3">
      <c r="A46" s="178"/>
      <c r="B46" s="15" t="s">
        <v>685</v>
      </c>
      <c r="C46" s="33">
        <v>0</v>
      </c>
    </row>
    <row r="47" spans="1:3" ht="18.45" customHeight="1" x14ac:dyDescent="0.3">
      <c r="A47" s="5"/>
      <c r="B47" s="6" t="s">
        <v>686</v>
      </c>
    </row>
    <row r="48" spans="1:3" x14ac:dyDescent="0.3">
      <c r="A48" s="176" t="s">
        <v>212</v>
      </c>
      <c r="B48" s="12" t="s">
        <v>16</v>
      </c>
      <c r="C48" s="23">
        <v>1494</v>
      </c>
    </row>
    <row r="49" spans="1:3" x14ac:dyDescent="0.3">
      <c r="A49" s="177"/>
      <c r="B49" s="12" t="s">
        <v>687</v>
      </c>
      <c r="C49" s="23">
        <v>115</v>
      </c>
    </row>
    <row r="50" spans="1:3" x14ac:dyDescent="0.3">
      <c r="A50" s="177"/>
      <c r="B50" s="12" t="s">
        <v>688</v>
      </c>
      <c r="C50" s="23">
        <v>165</v>
      </c>
    </row>
    <row r="51" spans="1:3" x14ac:dyDescent="0.3">
      <c r="A51" s="177"/>
      <c r="B51" s="12" t="s">
        <v>689</v>
      </c>
      <c r="C51" s="23">
        <v>488</v>
      </c>
    </row>
    <row r="52" spans="1:3" x14ac:dyDescent="0.3">
      <c r="A52" s="178"/>
      <c r="B52" s="12" t="s">
        <v>690</v>
      </c>
      <c r="C52" s="23">
        <v>25</v>
      </c>
    </row>
    <row r="53" spans="1:3" x14ac:dyDescent="0.3">
      <c r="A53" s="176" t="s">
        <v>691</v>
      </c>
      <c r="B53" s="12" t="s">
        <v>692</v>
      </c>
      <c r="C53" s="23">
        <v>711</v>
      </c>
    </row>
    <row r="54" spans="1:3" x14ac:dyDescent="0.3">
      <c r="A54" s="177"/>
      <c r="B54" s="12" t="s">
        <v>693</v>
      </c>
      <c r="C54" s="23">
        <v>77</v>
      </c>
    </row>
    <row r="55" spans="1:3" x14ac:dyDescent="0.3">
      <c r="A55" s="177"/>
      <c r="B55" s="12" t="s">
        <v>694</v>
      </c>
      <c r="C55" s="23">
        <v>11</v>
      </c>
    </row>
    <row r="56" spans="1:3" x14ac:dyDescent="0.3">
      <c r="A56" s="177"/>
      <c r="B56" s="12" t="s">
        <v>695</v>
      </c>
      <c r="C56" s="23">
        <v>536</v>
      </c>
    </row>
    <row r="57" spans="1:3" x14ac:dyDescent="0.3">
      <c r="A57" s="178"/>
      <c r="B57" s="15" t="s">
        <v>690</v>
      </c>
      <c r="C57" s="33">
        <v>101</v>
      </c>
    </row>
    <row r="58" spans="1:3" ht="18.45" customHeight="1" x14ac:dyDescent="0.3">
      <c r="A58" s="5"/>
      <c r="B58" s="6" t="s">
        <v>696</v>
      </c>
    </row>
    <row r="59" spans="1:3" ht="16.649999999999999" customHeight="1" x14ac:dyDescent="0.3">
      <c r="A59" s="11" t="s">
        <v>697</v>
      </c>
      <c r="B59" s="18"/>
      <c r="C59" s="23">
        <v>246</v>
      </c>
    </row>
    <row r="60" spans="1:3" ht="16.649999999999999" customHeight="1" x14ac:dyDescent="0.3">
      <c r="A60" s="11" t="s">
        <v>698</v>
      </c>
      <c r="B60" s="18"/>
      <c r="C60" s="23">
        <v>5</v>
      </c>
    </row>
    <row r="61" spans="1:3" ht="16.649999999999999" customHeight="1" x14ac:dyDescent="0.3">
      <c r="A61" s="11" t="s">
        <v>699</v>
      </c>
      <c r="B61" s="18"/>
      <c r="C61" s="23">
        <v>1260</v>
      </c>
    </row>
    <row r="62" spans="1:3" x14ac:dyDescent="0.3">
      <c r="A62" s="176" t="s">
        <v>700</v>
      </c>
      <c r="B62" s="12" t="s">
        <v>701</v>
      </c>
      <c r="C62" s="23">
        <v>0</v>
      </c>
    </row>
    <row r="63" spans="1:3" x14ac:dyDescent="0.3">
      <c r="A63" s="178"/>
      <c r="B63" s="12" t="s">
        <v>702</v>
      </c>
      <c r="C63" s="23">
        <v>93</v>
      </c>
    </row>
    <row r="64" spans="1:3" ht="16.649999999999999" customHeight="1" x14ac:dyDescent="0.3">
      <c r="A64" s="11" t="s">
        <v>703</v>
      </c>
      <c r="B64" s="18"/>
      <c r="C64" s="23">
        <v>2</v>
      </c>
    </row>
    <row r="65" spans="1:3" ht="16.649999999999999" customHeight="1" x14ac:dyDescent="0.3">
      <c r="A65" s="11" t="s">
        <v>704</v>
      </c>
      <c r="B65" s="18"/>
      <c r="C65" s="23">
        <v>29</v>
      </c>
    </row>
    <row r="66" spans="1:3" ht="16.649999999999999" customHeight="1" x14ac:dyDescent="0.3">
      <c r="A66" s="11" t="s">
        <v>705</v>
      </c>
      <c r="B66" s="18"/>
      <c r="C66" s="23">
        <v>0</v>
      </c>
    </row>
    <row r="67" spans="1:3" ht="16.649999999999999" customHeight="1" x14ac:dyDescent="0.3">
      <c r="A67" s="11" t="s">
        <v>706</v>
      </c>
      <c r="B67" s="18"/>
      <c r="C67" s="23">
        <v>26</v>
      </c>
    </row>
    <row r="68" spans="1:3" ht="16.649999999999999" customHeight="1" x14ac:dyDescent="0.3">
      <c r="A68" s="11" t="s">
        <v>707</v>
      </c>
      <c r="B68" s="18"/>
      <c r="C68" s="23">
        <v>1</v>
      </c>
    </row>
    <row r="69" spans="1:3" ht="16.649999999999999" customHeight="1" x14ac:dyDescent="0.3">
      <c r="A69" s="11" t="s">
        <v>150</v>
      </c>
      <c r="B69" s="20"/>
      <c r="C69" s="33">
        <v>0</v>
      </c>
    </row>
  </sheetData>
  <mergeCells count="9">
    <mergeCell ref="A45:A46"/>
    <mergeCell ref="A48:A52"/>
    <mergeCell ref="A53:A57"/>
    <mergeCell ref="A62:A63"/>
    <mergeCell ref="A5:A19"/>
    <mergeCell ref="A20:A22"/>
    <mergeCell ref="A25:A28"/>
    <mergeCell ref="A36:A40"/>
    <mergeCell ref="A43:A4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2"/>
  <sheetViews>
    <sheetView showGridLines="0" workbookViewId="0"/>
  </sheetViews>
  <sheetFormatPr baseColWidth="10" defaultColWidth="8.88671875" defaultRowHeight="14.4" x14ac:dyDescent="0.3"/>
  <cols>
    <col min="1" max="1" width="35" customWidth="1"/>
    <col min="2" max="2" width="54.109375" customWidth="1"/>
    <col min="3" max="3" width="9.109375" customWidth="1"/>
    <col min="4" max="4" width="9.88671875" customWidth="1"/>
    <col min="5" max="5" width="21.33203125" customWidth="1"/>
    <col min="6" max="6" width="34.33203125" customWidth="1"/>
    <col min="7" max="9" width="0.77734375" customWidth="1"/>
    <col min="10" max="34" width="7.6640625" customWidth="1"/>
  </cols>
  <sheetData>
    <row r="1" spans="1:3" x14ac:dyDescent="0.3">
      <c r="A1" s="3" t="s">
        <v>708</v>
      </c>
    </row>
    <row r="3" spans="1:3" x14ac:dyDescent="0.3">
      <c r="A3" s="4"/>
    </row>
    <row r="4" spans="1:3" ht="18.45" customHeight="1" x14ac:dyDescent="0.3">
      <c r="A4" s="5"/>
      <c r="B4" s="6" t="s">
        <v>709</v>
      </c>
    </row>
    <row r="5" spans="1:3" x14ac:dyDescent="0.3">
      <c r="A5" s="176" t="s">
        <v>149</v>
      </c>
      <c r="B5" s="12" t="s">
        <v>710</v>
      </c>
      <c r="C5" s="23">
        <v>43</v>
      </c>
    </row>
    <row r="6" spans="1:3" x14ac:dyDescent="0.3">
      <c r="A6" s="177"/>
      <c r="B6" s="12" t="s">
        <v>309</v>
      </c>
      <c r="C6" s="23">
        <v>293</v>
      </c>
    </row>
    <row r="7" spans="1:3" x14ac:dyDescent="0.3">
      <c r="A7" s="177"/>
      <c r="B7" s="12" t="s">
        <v>711</v>
      </c>
      <c r="C7" s="23">
        <v>35</v>
      </c>
    </row>
    <row r="8" spans="1:3" x14ac:dyDescent="0.3">
      <c r="A8" s="177"/>
      <c r="B8" s="12" t="s">
        <v>712</v>
      </c>
      <c r="C8" s="23">
        <v>0</v>
      </c>
    </row>
    <row r="9" spans="1:3" x14ac:dyDescent="0.3">
      <c r="A9" s="177"/>
      <c r="B9" s="12" t="s">
        <v>713</v>
      </c>
      <c r="C9" s="23">
        <v>0</v>
      </c>
    </row>
    <row r="10" spans="1:3" x14ac:dyDescent="0.3">
      <c r="A10" s="177"/>
      <c r="B10" s="12" t="s">
        <v>714</v>
      </c>
      <c r="C10" s="23">
        <v>0</v>
      </c>
    </row>
    <row r="11" spans="1:3" x14ac:dyDescent="0.3">
      <c r="A11" s="178"/>
      <c r="B11" s="12" t="s">
        <v>715</v>
      </c>
      <c r="C11" s="23">
        <v>0</v>
      </c>
    </row>
    <row r="12" spans="1:3" x14ac:dyDescent="0.3">
      <c r="A12" s="176" t="s">
        <v>716</v>
      </c>
      <c r="B12" s="12" t="s">
        <v>58</v>
      </c>
      <c r="C12" s="23">
        <v>152</v>
      </c>
    </row>
    <row r="13" spans="1:3" x14ac:dyDescent="0.3">
      <c r="A13" s="177"/>
      <c r="B13" s="12" t="s">
        <v>717</v>
      </c>
      <c r="C13" s="23">
        <v>35</v>
      </c>
    </row>
    <row r="14" spans="1:3" x14ac:dyDescent="0.3">
      <c r="A14" s="177"/>
      <c r="B14" s="12" t="s">
        <v>718</v>
      </c>
      <c r="C14" s="23">
        <v>23</v>
      </c>
    </row>
    <row r="15" spans="1:3" x14ac:dyDescent="0.3">
      <c r="A15" s="178"/>
      <c r="B15" s="15" t="s">
        <v>719</v>
      </c>
      <c r="C15" s="33">
        <v>69</v>
      </c>
    </row>
    <row r="16" spans="1:3" ht="18.45" customHeight="1" x14ac:dyDescent="0.3">
      <c r="A16" s="5"/>
      <c r="B16" s="6" t="s">
        <v>720</v>
      </c>
    </row>
    <row r="17" spans="1:3" ht="16.649999999999999" customHeight="1" x14ac:dyDescent="0.3">
      <c r="A17" s="11" t="s">
        <v>721</v>
      </c>
      <c r="B17" s="18"/>
      <c r="C17" s="23">
        <v>15</v>
      </c>
    </row>
    <row r="18" spans="1:3" ht="16.649999999999999" customHeight="1" x14ac:dyDescent="0.3">
      <c r="A18" s="11" t="s">
        <v>722</v>
      </c>
      <c r="B18" s="18"/>
      <c r="C18" s="23">
        <v>19</v>
      </c>
    </row>
    <row r="19" spans="1:3" ht="16.649999999999999" customHeight="1" x14ac:dyDescent="0.3">
      <c r="A19" s="11" t="s">
        <v>723</v>
      </c>
      <c r="B19" s="18"/>
      <c r="C19" s="23">
        <v>11</v>
      </c>
    </row>
    <row r="20" spans="1:3" ht="16.649999999999999" customHeight="1" x14ac:dyDescent="0.3">
      <c r="A20" s="11" t="s">
        <v>724</v>
      </c>
      <c r="B20" s="18"/>
      <c r="C20" s="23">
        <v>12</v>
      </c>
    </row>
    <row r="21" spans="1:3" ht="16.649999999999999" customHeight="1" x14ac:dyDescent="0.3">
      <c r="A21" s="11" t="s">
        <v>725</v>
      </c>
      <c r="B21" s="18"/>
      <c r="C21" s="23">
        <v>234</v>
      </c>
    </row>
    <row r="22" spans="1:3" ht="16.649999999999999" customHeight="1" x14ac:dyDescent="0.3">
      <c r="A22" s="11" t="s">
        <v>726</v>
      </c>
      <c r="B22" s="18"/>
      <c r="C22" s="23">
        <v>100</v>
      </c>
    </row>
    <row r="23" spans="1:3" ht="16.649999999999999" customHeight="1" x14ac:dyDescent="0.3">
      <c r="A23" s="11" t="s">
        <v>727</v>
      </c>
      <c r="B23" s="18"/>
      <c r="C23" s="23">
        <v>46</v>
      </c>
    </row>
    <row r="24" spans="1:3" ht="16.649999999999999" customHeight="1" x14ac:dyDescent="0.3">
      <c r="A24" s="11" t="s">
        <v>728</v>
      </c>
      <c r="B24" s="18"/>
      <c r="C24" s="23">
        <v>1</v>
      </c>
    </row>
    <row r="25" spans="1:3" ht="16.649999999999999" customHeight="1" x14ac:dyDescent="0.3">
      <c r="A25" s="11" t="s">
        <v>729</v>
      </c>
      <c r="B25" s="18"/>
      <c r="C25" s="23">
        <v>3</v>
      </c>
    </row>
    <row r="26" spans="1:3" ht="16.649999999999999" customHeight="1" x14ac:dyDescent="0.3">
      <c r="A26" s="11" t="s">
        <v>730</v>
      </c>
      <c r="B26" s="20"/>
      <c r="C26" s="33">
        <v>61</v>
      </c>
    </row>
    <row r="28" spans="1:3" ht="18.45" customHeight="1" x14ac:dyDescent="0.3">
      <c r="A28" s="5"/>
      <c r="B28" s="6" t="s">
        <v>731</v>
      </c>
    </row>
    <row r="29" spans="1:3" ht="16.649999999999999" customHeight="1" x14ac:dyDescent="0.3">
      <c r="A29" s="11" t="s">
        <v>732</v>
      </c>
      <c r="B29" s="18"/>
      <c r="C29" s="23">
        <v>2</v>
      </c>
    </row>
    <row r="30" spans="1:3" ht="16.649999999999999" customHeight="1" x14ac:dyDescent="0.3">
      <c r="A30" s="11" t="s">
        <v>733</v>
      </c>
      <c r="B30" s="18"/>
      <c r="C30" s="23">
        <v>16</v>
      </c>
    </row>
    <row r="31" spans="1:3" ht="16.649999999999999" customHeight="1" x14ac:dyDescent="0.3">
      <c r="A31" s="11" t="s">
        <v>734</v>
      </c>
      <c r="B31" s="18"/>
      <c r="C31" s="23">
        <v>8</v>
      </c>
    </row>
    <row r="32" spans="1:3" ht="16.649999999999999" customHeight="1" x14ac:dyDescent="0.3">
      <c r="A32" s="11" t="s">
        <v>735</v>
      </c>
      <c r="B32" s="18"/>
      <c r="C32" s="23">
        <v>8</v>
      </c>
    </row>
    <row r="33" spans="1:6" ht="16.649999999999999" customHeight="1" x14ac:dyDescent="0.3">
      <c r="A33" s="11" t="s">
        <v>736</v>
      </c>
      <c r="B33" s="18"/>
      <c r="C33" s="23">
        <v>0</v>
      </c>
    </row>
    <row r="34" spans="1:6" ht="16.649999999999999" customHeight="1" x14ac:dyDescent="0.3">
      <c r="A34" s="11" t="s">
        <v>737</v>
      </c>
      <c r="B34" s="18"/>
      <c r="C34" s="23">
        <v>8</v>
      </c>
    </row>
    <row r="35" spans="1:6" ht="16.649999999999999" customHeight="1" x14ac:dyDescent="0.3">
      <c r="A35" s="11" t="s">
        <v>738</v>
      </c>
      <c r="B35" s="18"/>
      <c r="C35" s="23">
        <v>0</v>
      </c>
    </row>
    <row r="36" spans="1:6" ht="16.649999999999999" customHeight="1" x14ac:dyDescent="0.3">
      <c r="A36" s="11" t="s">
        <v>739</v>
      </c>
      <c r="B36" s="20"/>
      <c r="C36" s="33">
        <v>0</v>
      </c>
    </row>
    <row r="38" spans="1:6" ht="18.45" customHeight="1" x14ac:dyDescent="0.3">
      <c r="A38" s="5"/>
      <c r="B38" s="6" t="s">
        <v>740</v>
      </c>
    </row>
    <row r="39" spans="1:6" ht="16.649999999999999" customHeight="1" x14ac:dyDescent="0.3">
      <c r="A39" s="7"/>
      <c r="B39" s="8"/>
      <c r="C39" s="34" t="s">
        <v>97</v>
      </c>
      <c r="D39" s="34" t="s">
        <v>741</v>
      </c>
      <c r="E39" s="34" t="s">
        <v>718</v>
      </c>
      <c r="F39" s="34" t="s">
        <v>717</v>
      </c>
    </row>
    <row r="40" spans="1:6" x14ac:dyDescent="0.3">
      <c r="A40" s="176" t="s">
        <v>646</v>
      </c>
      <c r="B40" s="12" t="s">
        <v>742</v>
      </c>
      <c r="C40" s="13">
        <v>0</v>
      </c>
      <c r="D40" s="13">
        <v>0</v>
      </c>
      <c r="E40" s="13">
        <v>0</v>
      </c>
      <c r="F40" s="23">
        <v>0</v>
      </c>
    </row>
    <row r="41" spans="1:6" x14ac:dyDescent="0.3">
      <c r="A41" s="177"/>
      <c r="B41" s="12" t="s">
        <v>743</v>
      </c>
      <c r="C41" s="13">
        <v>0</v>
      </c>
      <c r="D41" s="13">
        <v>0</v>
      </c>
      <c r="E41" s="13">
        <v>0</v>
      </c>
      <c r="F41" s="23">
        <v>0</v>
      </c>
    </row>
    <row r="42" spans="1:6" x14ac:dyDescent="0.3">
      <c r="A42" s="177"/>
      <c r="B42" s="12" t="s">
        <v>744</v>
      </c>
      <c r="C42" s="13">
        <v>0</v>
      </c>
      <c r="D42" s="13">
        <v>0</v>
      </c>
      <c r="E42" s="13">
        <v>0</v>
      </c>
      <c r="F42" s="23">
        <v>0</v>
      </c>
    </row>
    <row r="43" spans="1:6" x14ac:dyDescent="0.3">
      <c r="A43" s="177"/>
      <c r="B43" s="12" t="s">
        <v>745</v>
      </c>
      <c r="C43" s="13">
        <v>0</v>
      </c>
      <c r="D43" s="13">
        <v>0</v>
      </c>
      <c r="E43" s="13">
        <v>0</v>
      </c>
      <c r="F43" s="23">
        <v>0</v>
      </c>
    </row>
    <row r="44" spans="1:6" x14ac:dyDescent="0.3">
      <c r="A44" s="177"/>
      <c r="B44" s="12" t="s">
        <v>331</v>
      </c>
      <c r="C44" s="13">
        <v>37</v>
      </c>
      <c r="D44" s="13">
        <v>11</v>
      </c>
      <c r="E44" s="13">
        <v>4</v>
      </c>
      <c r="F44" s="23">
        <v>2</v>
      </c>
    </row>
    <row r="45" spans="1:6" x14ac:dyDescent="0.3">
      <c r="A45" s="177"/>
      <c r="B45" s="12" t="s">
        <v>746</v>
      </c>
      <c r="C45" s="13">
        <v>273</v>
      </c>
      <c r="D45" s="13">
        <v>85</v>
      </c>
      <c r="E45" s="13">
        <v>20</v>
      </c>
      <c r="F45" s="23">
        <v>20</v>
      </c>
    </row>
    <row r="46" spans="1:6" x14ac:dyDescent="0.3">
      <c r="A46" s="177"/>
      <c r="B46" s="12" t="s">
        <v>747</v>
      </c>
      <c r="C46" s="13">
        <v>58</v>
      </c>
      <c r="D46" s="13">
        <v>13</v>
      </c>
      <c r="E46" s="13">
        <v>9</v>
      </c>
      <c r="F46" s="23">
        <v>6</v>
      </c>
    </row>
    <row r="47" spans="1:6" x14ac:dyDescent="0.3">
      <c r="A47" s="177"/>
      <c r="B47" s="12" t="s">
        <v>748</v>
      </c>
      <c r="C47" s="13">
        <v>0</v>
      </c>
      <c r="D47" s="13">
        <v>0</v>
      </c>
      <c r="E47" s="13">
        <v>0</v>
      </c>
      <c r="F47" s="23">
        <v>0</v>
      </c>
    </row>
    <row r="48" spans="1:6" x14ac:dyDescent="0.3">
      <c r="A48" s="177"/>
      <c r="B48" s="12" t="s">
        <v>749</v>
      </c>
      <c r="C48" s="13">
        <v>0</v>
      </c>
      <c r="D48" s="13">
        <v>0</v>
      </c>
      <c r="E48" s="13">
        <v>0</v>
      </c>
      <c r="F48" s="23">
        <v>0</v>
      </c>
    </row>
    <row r="49" spans="1:6" x14ac:dyDescent="0.3">
      <c r="A49" s="177"/>
      <c r="B49" s="12" t="s">
        <v>750</v>
      </c>
      <c r="C49" s="13">
        <v>3</v>
      </c>
      <c r="D49" s="13">
        <v>7</v>
      </c>
      <c r="E49" s="13">
        <v>1</v>
      </c>
      <c r="F49" s="23">
        <v>4</v>
      </c>
    </row>
    <row r="50" spans="1:6" x14ac:dyDescent="0.3">
      <c r="A50" s="177"/>
      <c r="B50" s="12" t="s">
        <v>751</v>
      </c>
      <c r="C50" s="13">
        <v>0</v>
      </c>
      <c r="D50" s="13">
        <v>0</v>
      </c>
      <c r="E50" s="13">
        <v>1</v>
      </c>
      <c r="F50" s="23">
        <v>0</v>
      </c>
    </row>
    <row r="51" spans="1:6" x14ac:dyDescent="0.3">
      <c r="A51" s="177"/>
      <c r="B51" s="12" t="s">
        <v>752</v>
      </c>
      <c r="C51" s="13">
        <v>0</v>
      </c>
      <c r="D51" s="13">
        <v>0</v>
      </c>
      <c r="E51" s="13">
        <v>0</v>
      </c>
      <c r="F51" s="23">
        <v>0</v>
      </c>
    </row>
    <row r="52" spans="1:6" x14ac:dyDescent="0.3">
      <c r="A52" s="177"/>
      <c r="B52" s="12" t="s">
        <v>369</v>
      </c>
      <c r="C52" s="13">
        <v>0</v>
      </c>
      <c r="D52" s="13">
        <v>0</v>
      </c>
      <c r="E52" s="13">
        <v>0</v>
      </c>
      <c r="F52" s="23">
        <v>0</v>
      </c>
    </row>
    <row r="53" spans="1:6" x14ac:dyDescent="0.3">
      <c r="A53" s="177"/>
      <c r="B53" s="12" t="s">
        <v>753</v>
      </c>
      <c r="C53" s="13">
        <v>2</v>
      </c>
      <c r="D53" s="13">
        <v>0</v>
      </c>
      <c r="E53" s="13">
        <v>0</v>
      </c>
      <c r="F53" s="23">
        <v>0</v>
      </c>
    </row>
    <row r="54" spans="1:6" x14ac:dyDescent="0.3">
      <c r="A54" s="177"/>
      <c r="B54" s="12" t="s">
        <v>754</v>
      </c>
      <c r="C54" s="13">
        <v>0</v>
      </c>
      <c r="D54" s="13">
        <v>0</v>
      </c>
      <c r="E54" s="13">
        <v>0</v>
      </c>
      <c r="F54" s="23">
        <v>0</v>
      </c>
    </row>
    <row r="55" spans="1:6" x14ac:dyDescent="0.3">
      <c r="A55" s="177"/>
      <c r="B55" s="12" t="s">
        <v>755</v>
      </c>
      <c r="C55" s="13">
        <v>0</v>
      </c>
      <c r="D55" s="13">
        <v>0</v>
      </c>
      <c r="E55" s="13">
        <v>0</v>
      </c>
      <c r="F55" s="23">
        <v>0</v>
      </c>
    </row>
    <row r="56" spans="1:6" x14ac:dyDescent="0.3">
      <c r="A56" s="177"/>
      <c r="B56" s="12" t="s">
        <v>756</v>
      </c>
      <c r="C56" s="13">
        <v>16</v>
      </c>
      <c r="D56" s="13">
        <v>11</v>
      </c>
      <c r="E56" s="13">
        <v>0</v>
      </c>
      <c r="F56" s="23">
        <v>6</v>
      </c>
    </row>
    <row r="57" spans="1:6" x14ac:dyDescent="0.3">
      <c r="A57" s="178"/>
      <c r="B57" s="12" t="s">
        <v>757</v>
      </c>
      <c r="C57" s="13">
        <v>0</v>
      </c>
      <c r="D57" s="13">
        <v>0</v>
      </c>
      <c r="E57" s="13">
        <v>0</v>
      </c>
      <c r="F57" s="23">
        <v>0</v>
      </c>
    </row>
    <row r="58" spans="1:6" ht="16.649999999999999" customHeight="1" x14ac:dyDescent="0.3">
      <c r="A58" s="185" t="s">
        <v>758</v>
      </c>
      <c r="B58" s="186"/>
      <c r="C58" s="35">
        <v>389</v>
      </c>
      <c r="D58" s="35">
        <v>127</v>
      </c>
      <c r="E58" s="35">
        <v>35</v>
      </c>
      <c r="F58" s="35">
        <v>38</v>
      </c>
    </row>
    <row r="59" spans="1:6" x14ac:dyDescent="0.3">
      <c r="A59" s="176" t="s">
        <v>658</v>
      </c>
      <c r="B59" s="12" t="s">
        <v>759</v>
      </c>
      <c r="C59" s="13">
        <v>0</v>
      </c>
      <c r="D59" s="13">
        <v>0</v>
      </c>
      <c r="E59" s="13">
        <v>0</v>
      </c>
      <c r="F59" s="23">
        <v>0</v>
      </c>
    </row>
    <row r="60" spans="1:6" x14ac:dyDescent="0.3">
      <c r="A60" s="177"/>
      <c r="B60" s="12" t="s">
        <v>760</v>
      </c>
      <c r="C60" s="13">
        <v>0</v>
      </c>
      <c r="D60" s="13">
        <v>0</v>
      </c>
      <c r="E60" s="13">
        <v>0</v>
      </c>
      <c r="F60" s="23">
        <v>0</v>
      </c>
    </row>
    <row r="61" spans="1:6" x14ac:dyDescent="0.3">
      <c r="A61" s="178"/>
      <c r="B61" s="12" t="s">
        <v>104</v>
      </c>
      <c r="C61" s="13">
        <v>9</v>
      </c>
      <c r="D61" s="13">
        <v>0</v>
      </c>
      <c r="E61" s="13">
        <v>0</v>
      </c>
      <c r="F61" s="23">
        <v>1</v>
      </c>
    </row>
    <row r="62" spans="1:6" ht="16.649999999999999" customHeight="1" x14ac:dyDescent="0.3">
      <c r="A62" s="185" t="s">
        <v>761</v>
      </c>
      <c r="B62" s="186"/>
      <c r="C62" s="35">
        <v>9</v>
      </c>
      <c r="D62" s="35">
        <v>0</v>
      </c>
      <c r="E62" s="35">
        <v>0</v>
      </c>
      <c r="F62" s="35">
        <v>1</v>
      </c>
    </row>
  </sheetData>
  <mergeCells count="6">
    <mergeCell ref="A62:B62"/>
    <mergeCell ref="A5:A11"/>
    <mergeCell ref="A12:A15"/>
    <mergeCell ref="A40:A57"/>
    <mergeCell ref="A58:B58"/>
    <mergeCell ref="A59:A6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5"/>
  <sheetViews>
    <sheetView showGridLines="0" workbookViewId="0"/>
  </sheetViews>
  <sheetFormatPr baseColWidth="10" defaultColWidth="8.88671875" defaultRowHeight="14.4" x14ac:dyDescent="0.3"/>
  <cols>
    <col min="1" max="1" width="42.6640625" customWidth="1"/>
    <col min="2" max="2" width="61" customWidth="1"/>
    <col min="3" max="3" width="9.109375" customWidth="1"/>
    <col min="4" max="4" width="9.88671875" customWidth="1"/>
    <col min="5" max="5" width="21.33203125" customWidth="1"/>
    <col min="6" max="6" width="34.33203125" customWidth="1"/>
    <col min="7" max="9" width="0.77734375" customWidth="1"/>
    <col min="10" max="34" width="7" customWidth="1"/>
  </cols>
  <sheetData>
    <row r="1" spans="1:3" x14ac:dyDescent="0.3">
      <c r="A1" s="3" t="s">
        <v>762</v>
      </c>
    </row>
    <row r="3" spans="1:3" x14ac:dyDescent="0.3">
      <c r="A3" s="4"/>
    </row>
    <row r="4" spans="1:3" ht="18.45" customHeight="1" x14ac:dyDescent="0.3">
      <c r="A4" s="5"/>
      <c r="B4" s="6" t="s">
        <v>763</v>
      </c>
    </row>
    <row r="5" spans="1:3" x14ac:dyDescent="0.3">
      <c r="A5" s="176" t="s">
        <v>764</v>
      </c>
      <c r="B5" s="12" t="s">
        <v>765</v>
      </c>
      <c r="C5" s="23">
        <v>1312</v>
      </c>
    </row>
    <row r="6" spans="1:3" x14ac:dyDescent="0.3">
      <c r="A6" s="177"/>
      <c r="B6" s="12" t="s">
        <v>710</v>
      </c>
      <c r="C6" s="23">
        <v>193</v>
      </c>
    </row>
    <row r="7" spans="1:3" x14ac:dyDescent="0.3">
      <c r="A7" s="177"/>
      <c r="B7" s="12" t="s">
        <v>766</v>
      </c>
      <c r="C7" s="23">
        <v>1841</v>
      </c>
    </row>
    <row r="8" spans="1:3" x14ac:dyDescent="0.3">
      <c r="A8" s="177"/>
      <c r="B8" s="12" t="s">
        <v>767</v>
      </c>
      <c r="C8" s="23">
        <v>207</v>
      </c>
    </row>
    <row r="9" spans="1:3" x14ac:dyDescent="0.3">
      <c r="A9" s="177"/>
      <c r="B9" s="12" t="s">
        <v>712</v>
      </c>
      <c r="C9" s="23">
        <v>5</v>
      </c>
    </row>
    <row r="10" spans="1:3" x14ac:dyDescent="0.3">
      <c r="A10" s="177"/>
      <c r="B10" s="12" t="s">
        <v>713</v>
      </c>
      <c r="C10" s="23">
        <v>3</v>
      </c>
    </row>
    <row r="11" spans="1:3" x14ac:dyDescent="0.3">
      <c r="A11" s="177"/>
      <c r="B11" s="12" t="s">
        <v>768</v>
      </c>
      <c r="C11" s="23">
        <v>1</v>
      </c>
    </row>
    <row r="12" spans="1:3" x14ac:dyDescent="0.3">
      <c r="A12" s="178"/>
      <c r="B12" s="15" t="s">
        <v>769</v>
      </c>
      <c r="C12" s="33">
        <v>1</v>
      </c>
    </row>
    <row r="13" spans="1:3" ht="18.45" customHeight="1" x14ac:dyDescent="0.3">
      <c r="A13" s="5"/>
      <c r="B13" s="6" t="s">
        <v>770</v>
      </c>
    </row>
    <row r="14" spans="1:3" ht="16.649999999999999" customHeight="1" x14ac:dyDescent="0.3">
      <c r="A14" s="11" t="s">
        <v>771</v>
      </c>
      <c r="B14" s="18"/>
      <c r="C14" s="23">
        <v>1121</v>
      </c>
    </row>
    <row r="15" spans="1:3" ht="16.649999999999999" customHeight="1" x14ac:dyDescent="0.3">
      <c r="A15" s="11" t="s">
        <v>772</v>
      </c>
      <c r="B15" s="18"/>
      <c r="C15" s="23">
        <v>98</v>
      </c>
    </row>
    <row r="16" spans="1:3" ht="16.649999999999999" customHeight="1" x14ac:dyDescent="0.3">
      <c r="A16" s="11" t="s">
        <v>773</v>
      </c>
      <c r="B16" s="18"/>
      <c r="C16" s="23">
        <v>401</v>
      </c>
    </row>
    <row r="17" spans="1:3" ht="16.649999999999999" customHeight="1" x14ac:dyDescent="0.3">
      <c r="A17" s="11" t="s">
        <v>774</v>
      </c>
      <c r="B17" s="20"/>
      <c r="C17" s="33">
        <v>240</v>
      </c>
    </row>
    <row r="18" spans="1:3" ht="18.45" customHeight="1" x14ac:dyDescent="0.3">
      <c r="A18" s="5"/>
      <c r="B18" s="6" t="s">
        <v>775</v>
      </c>
    </row>
    <row r="19" spans="1:3" ht="16.649999999999999" customHeight="1" x14ac:dyDescent="0.3">
      <c r="A19" s="11" t="s">
        <v>776</v>
      </c>
      <c r="B19" s="18"/>
      <c r="C19" s="23">
        <v>0</v>
      </c>
    </row>
    <row r="20" spans="1:3" ht="16.649999999999999" customHeight="1" x14ac:dyDescent="0.3">
      <c r="A20" s="11" t="s">
        <v>777</v>
      </c>
      <c r="B20" s="20"/>
      <c r="C20" s="33">
        <v>0</v>
      </c>
    </row>
    <row r="21" spans="1:3" ht="18.45" customHeight="1" x14ac:dyDescent="0.3">
      <c r="A21" s="5"/>
      <c r="B21" s="6" t="s">
        <v>720</v>
      </c>
    </row>
    <row r="22" spans="1:3" ht="16.649999999999999" customHeight="1" x14ac:dyDescent="0.3">
      <c r="A22" s="11" t="s">
        <v>721</v>
      </c>
      <c r="B22" s="18"/>
      <c r="C22" s="23">
        <v>463</v>
      </c>
    </row>
    <row r="23" spans="1:3" ht="16.649999999999999" customHeight="1" x14ac:dyDescent="0.3">
      <c r="A23" s="11" t="s">
        <v>722</v>
      </c>
      <c r="B23" s="18"/>
      <c r="C23" s="23">
        <v>257</v>
      </c>
    </row>
    <row r="24" spans="1:3" ht="16.649999999999999" customHeight="1" x14ac:dyDescent="0.3">
      <c r="A24" s="11" t="s">
        <v>723</v>
      </c>
      <c r="B24" s="18"/>
      <c r="C24" s="23">
        <v>1343</v>
      </c>
    </row>
    <row r="25" spans="1:3" ht="16.649999999999999" customHeight="1" x14ac:dyDescent="0.3">
      <c r="A25" s="11" t="s">
        <v>724</v>
      </c>
      <c r="B25" s="18"/>
      <c r="C25" s="23">
        <v>621</v>
      </c>
    </row>
    <row r="26" spans="1:3" ht="16.649999999999999" customHeight="1" x14ac:dyDescent="0.3">
      <c r="A26" s="11" t="s">
        <v>778</v>
      </c>
      <c r="B26" s="20"/>
      <c r="C26" s="33">
        <v>123</v>
      </c>
    </row>
    <row r="28" spans="1:3" ht="18.45" customHeight="1" x14ac:dyDescent="0.3">
      <c r="A28" s="5"/>
      <c r="B28" s="6" t="s">
        <v>779</v>
      </c>
    </row>
    <row r="29" spans="1:3" ht="16.649999999999999" customHeight="1" x14ac:dyDescent="0.3">
      <c r="A29" s="11" t="s">
        <v>780</v>
      </c>
      <c r="B29" s="18"/>
      <c r="C29" s="23">
        <v>0</v>
      </c>
    </row>
    <row r="30" spans="1:3" ht="16.649999999999999" customHeight="1" x14ac:dyDescent="0.3">
      <c r="A30" s="11" t="s">
        <v>781</v>
      </c>
      <c r="B30" s="20"/>
      <c r="C30" s="33">
        <v>0</v>
      </c>
    </row>
    <row r="31" spans="1:3" ht="18.45" customHeight="1" x14ac:dyDescent="0.3">
      <c r="A31" s="5"/>
      <c r="B31" s="6" t="s">
        <v>731</v>
      </c>
    </row>
    <row r="32" spans="1:3" ht="16.649999999999999" customHeight="1" x14ac:dyDescent="0.3">
      <c r="A32" s="11" t="s">
        <v>782</v>
      </c>
      <c r="B32" s="18"/>
      <c r="C32" s="23">
        <v>19</v>
      </c>
    </row>
    <row r="33" spans="1:3" ht="16.649999999999999" customHeight="1" x14ac:dyDescent="0.3">
      <c r="A33" s="11" t="s">
        <v>783</v>
      </c>
      <c r="B33" s="18"/>
      <c r="C33" s="23">
        <v>76</v>
      </c>
    </row>
    <row r="34" spans="1:3" ht="16.649999999999999" customHeight="1" x14ac:dyDescent="0.3">
      <c r="A34" s="11" t="s">
        <v>784</v>
      </c>
      <c r="B34" s="18"/>
      <c r="C34" s="23">
        <v>60</v>
      </c>
    </row>
    <row r="35" spans="1:3" ht="16.649999999999999" customHeight="1" x14ac:dyDescent="0.3">
      <c r="A35" s="11" t="s">
        <v>736</v>
      </c>
      <c r="B35" s="18"/>
      <c r="C35" s="23">
        <v>6</v>
      </c>
    </row>
    <row r="36" spans="1:3" ht="16.649999999999999" customHeight="1" x14ac:dyDescent="0.3">
      <c r="A36" s="11" t="s">
        <v>785</v>
      </c>
      <c r="B36" s="18"/>
      <c r="C36" s="23">
        <v>50</v>
      </c>
    </row>
    <row r="37" spans="1:3" ht="16.649999999999999" customHeight="1" x14ac:dyDescent="0.3">
      <c r="A37" s="11" t="s">
        <v>786</v>
      </c>
      <c r="B37" s="18"/>
      <c r="C37" s="23">
        <v>3</v>
      </c>
    </row>
    <row r="38" spans="1:3" ht="16.649999999999999" customHeight="1" x14ac:dyDescent="0.3">
      <c r="A38" s="11" t="s">
        <v>787</v>
      </c>
      <c r="B38" s="20"/>
      <c r="C38" s="33">
        <v>1</v>
      </c>
    </row>
    <row r="40" spans="1:3" ht="18.45" customHeight="1" x14ac:dyDescent="0.3">
      <c r="A40" s="5"/>
      <c r="B40" s="6" t="s">
        <v>788</v>
      </c>
    </row>
    <row r="41" spans="1:3" ht="16.649999999999999" customHeight="1" x14ac:dyDescent="0.3">
      <c r="A41" s="11" t="s">
        <v>789</v>
      </c>
      <c r="B41" s="18"/>
      <c r="C41" s="23">
        <v>11</v>
      </c>
    </row>
    <row r="42" spans="1:3" ht="16.649999999999999" customHeight="1" x14ac:dyDescent="0.3">
      <c r="A42" s="11" t="s">
        <v>790</v>
      </c>
      <c r="B42" s="18"/>
      <c r="C42" s="23">
        <v>1</v>
      </c>
    </row>
    <row r="43" spans="1:3" ht="16.649999999999999" customHeight="1" x14ac:dyDescent="0.3">
      <c r="A43" s="11" t="s">
        <v>791</v>
      </c>
      <c r="B43" s="20"/>
      <c r="C43" s="33">
        <v>2</v>
      </c>
    </row>
    <row r="44" spans="1:3" ht="18.45" customHeight="1" x14ac:dyDescent="0.3">
      <c r="A44" s="5"/>
      <c r="B44" s="6" t="s">
        <v>792</v>
      </c>
    </row>
    <row r="45" spans="1:3" x14ac:dyDescent="0.3">
      <c r="A45" s="176" t="s">
        <v>793</v>
      </c>
      <c r="B45" s="12" t="s">
        <v>794</v>
      </c>
      <c r="C45" s="23">
        <v>116</v>
      </c>
    </row>
    <row r="46" spans="1:3" x14ac:dyDescent="0.3">
      <c r="A46" s="177"/>
      <c r="B46" s="12" t="s">
        <v>117</v>
      </c>
      <c r="C46" s="23">
        <v>38</v>
      </c>
    </row>
    <row r="47" spans="1:3" x14ac:dyDescent="0.3">
      <c r="A47" s="177"/>
      <c r="B47" s="12" t="s">
        <v>795</v>
      </c>
      <c r="C47" s="23">
        <v>1285</v>
      </c>
    </row>
    <row r="48" spans="1:3" x14ac:dyDescent="0.3">
      <c r="A48" s="178"/>
      <c r="B48" s="15" t="s">
        <v>796</v>
      </c>
      <c r="C48" s="33">
        <v>168</v>
      </c>
    </row>
    <row r="50" spans="1:6" ht="18.45" customHeight="1" x14ac:dyDescent="0.3">
      <c r="A50" s="5"/>
      <c r="B50" s="6" t="s">
        <v>740</v>
      </c>
    </row>
    <row r="51" spans="1:6" ht="16.649999999999999" customHeight="1" x14ac:dyDescent="0.3">
      <c r="A51" s="7"/>
      <c r="B51" s="8"/>
      <c r="C51" s="34" t="s">
        <v>97</v>
      </c>
      <c r="D51" s="34" t="s">
        <v>741</v>
      </c>
      <c r="E51" s="34" t="s">
        <v>718</v>
      </c>
      <c r="F51" s="34" t="s">
        <v>717</v>
      </c>
    </row>
    <row r="52" spans="1:6" x14ac:dyDescent="0.3">
      <c r="A52" s="176" t="s">
        <v>646</v>
      </c>
      <c r="B52" s="12" t="s">
        <v>742</v>
      </c>
      <c r="C52" s="13">
        <v>0</v>
      </c>
      <c r="D52" s="13">
        <v>0</v>
      </c>
      <c r="E52" s="13">
        <v>0</v>
      </c>
      <c r="F52" s="23">
        <v>0</v>
      </c>
    </row>
    <row r="53" spans="1:6" x14ac:dyDescent="0.3">
      <c r="A53" s="177"/>
      <c r="B53" s="12" t="s">
        <v>743</v>
      </c>
      <c r="C53" s="13">
        <v>0</v>
      </c>
      <c r="D53" s="13">
        <v>0</v>
      </c>
      <c r="E53" s="13">
        <v>0</v>
      </c>
      <c r="F53" s="23">
        <v>0</v>
      </c>
    </row>
    <row r="54" spans="1:6" x14ac:dyDescent="0.3">
      <c r="A54" s="177"/>
      <c r="B54" s="12" t="s">
        <v>744</v>
      </c>
      <c r="C54" s="13">
        <v>2</v>
      </c>
      <c r="D54" s="13">
        <v>0</v>
      </c>
      <c r="E54" s="13">
        <v>0</v>
      </c>
      <c r="F54" s="23">
        <v>0</v>
      </c>
    </row>
    <row r="55" spans="1:6" x14ac:dyDescent="0.3">
      <c r="A55" s="177"/>
      <c r="B55" s="12" t="s">
        <v>745</v>
      </c>
      <c r="C55" s="13">
        <v>0</v>
      </c>
      <c r="D55" s="13">
        <v>0</v>
      </c>
      <c r="E55" s="13">
        <v>0</v>
      </c>
      <c r="F55" s="23">
        <v>0</v>
      </c>
    </row>
    <row r="56" spans="1:6" x14ac:dyDescent="0.3">
      <c r="A56" s="177"/>
      <c r="B56" s="12" t="s">
        <v>331</v>
      </c>
      <c r="C56" s="13">
        <v>150</v>
      </c>
      <c r="D56" s="13">
        <v>56</v>
      </c>
      <c r="E56" s="13">
        <v>15</v>
      </c>
      <c r="F56" s="23">
        <v>29</v>
      </c>
    </row>
    <row r="57" spans="1:6" x14ac:dyDescent="0.3">
      <c r="A57" s="177"/>
      <c r="B57" s="12" t="s">
        <v>797</v>
      </c>
      <c r="C57" s="13">
        <v>1191</v>
      </c>
      <c r="D57" s="13">
        <v>317</v>
      </c>
      <c r="E57" s="13">
        <v>49</v>
      </c>
      <c r="F57" s="23">
        <v>214</v>
      </c>
    </row>
    <row r="58" spans="1:6" x14ac:dyDescent="0.3">
      <c r="A58" s="177"/>
      <c r="B58" s="12" t="s">
        <v>798</v>
      </c>
      <c r="C58" s="13">
        <v>682</v>
      </c>
      <c r="D58" s="13">
        <v>143</v>
      </c>
      <c r="E58" s="13">
        <v>28</v>
      </c>
      <c r="F58" s="23">
        <v>75</v>
      </c>
    </row>
    <row r="59" spans="1:6" x14ac:dyDescent="0.3">
      <c r="A59" s="177"/>
      <c r="B59" s="12" t="s">
        <v>748</v>
      </c>
      <c r="C59" s="13">
        <v>0</v>
      </c>
      <c r="D59" s="13">
        <v>0</v>
      </c>
      <c r="E59" s="13">
        <v>0</v>
      </c>
      <c r="F59" s="23">
        <v>0</v>
      </c>
    </row>
    <row r="60" spans="1:6" x14ac:dyDescent="0.3">
      <c r="A60" s="177"/>
      <c r="B60" s="12" t="s">
        <v>799</v>
      </c>
      <c r="C60" s="13">
        <v>0</v>
      </c>
      <c r="D60" s="13">
        <v>1</v>
      </c>
      <c r="E60" s="13">
        <v>1</v>
      </c>
      <c r="F60" s="23">
        <v>0</v>
      </c>
    </row>
    <row r="61" spans="1:6" x14ac:dyDescent="0.3">
      <c r="A61" s="177"/>
      <c r="B61" s="12" t="s">
        <v>800</v>
      </c>
      <c r="C61" s="13">
        <v>83</v>
      </c>
      <c r="D61" s="13">
        <v>42</v>
      </c>
      <c r="E61" s="13">
        <v>15</v>
      </c>
      <c r="F61" s="23">
        <v>39</v>
      </c>
    </row>
    <row r="62" spans="1:6" x14ac:dyDescent="0.3">
      <c r="A62" s="177"/>
      <c r="B62" s="12" t="s">
        <v>801</v>
      </c>
      <c r="C62" s="13">
        <v>23</v>
      </c>
      <c r="D62" s="13">
        <v>5</v>
      </c>
      <c r="E62" s="13">
        <v>4</v>
      </c>
      <c r="F62" s="23">
        <v>5</v>
      </c>
    </row>
    <row r="63" spans="1:6" x14ac:dyDescent="0.3">
      <c r="A63" s="177"/>
      <c r="B63" s="12" t="s">
        <v>752</v>
      </c>
      <c r="C63" s="13">
        <v>0</v>
      </c>
      <c r="D63" s="13">
        <v>0</v>
      </c>
      <c r="E63" s="13">
        <v>0</v>
      </c>
      <c r="F63" s="23">
        <v>0</v>
      </c>
    </row>
    <row r="64" spans="1:6" x14ac:dyDescent="0.3">
      <c r="A64" s="177"/>
      <c r="B64" s="12" t="s">
        <v>369</v>
      </c>
      <c r="C64" s="13">
        <v>0</v>
      </c>
      <c r="D64" s="13">
        <v>0</v>
      </c>
      <c r="E64" s="13">
        <v>0</v>
      </c>
      <c r="F64" s="23">
        <v>0</v>
      </c>
    </row>
    <row r="65" spans="1:6" x14ac:dyDescent="0.3">
      <c r="A65" s="177"/>
      <c r="B65" s="12" t="s">
        <v>753</v>
      </c>
      <c r="C65" s="13">
        <v>1</v>
      </c>
      <c r="D65" s="13">
        <v>0</v>
      </c>
      <c r="E65" s="13">
        <v>0</v>
      </c>
      <c r="F65" s="23">
        <v>0</v>
      </c>
    </row>
    <row r="66" spans="1:6" x14ac:dyDescent="0.3">
      <c r="A66" s="177"/>
      <c r="B66" s="12" t="s">
        <v>754</v>
      </c>
      <c r="C66" s="13">
        <v>4</v>
      </c>
      <c r="D66" s="13">
        <v>0</v>
      </c>
      <c r="E66" s="13">
        <v>0</v>
      </c>
      <c r="F66" s="23">
        <v>0</v>
      </c>
    </row>
    <row r="67" spans="1:6" x14ac:dyDescent="0.3">
      <c r="A67" s="177"/>
      <c r="B67" s="12" t="s">
        <v>755</v>
      </c>
      <c r="C67" s="13">
        <v>0</v>
      </c>
      <c r="D67" s="13">
        <v>0</v>
      </c>
      <c r="E67" s="13">
        <v>0</v>
      </c>
      <c r="F67" s="23">
        <v>0</v>
      </c>
    </row>
    <row r="68" spans="1:6" x14ac:dyDescent="0.3">
      <c r="A68" s="177"/>
      <c r="B68" s="12" t="s">
        <v>802</v>
      </c>
      <c r="C68" s="13">
        <v>341</v>
      </c>
      <c r="D68" s="13">
        <v>188</v>
      </c>
      <c r="E68" s="13">
        <v>18</v>
      </c>
      <c r="F68" s="23">
        <v>87</v>
      </c>
    </row>
    <row r="69" spans="1:6" x14ac:dyDescent="0.3">
      <c r="A69" s="177"/>
      <c r="B69" s="12" t="s">
        <v>803</v>
      </c>
      <c r="C69" s="13">
        <v>0</v>
      </c>
      <c r="D69" s="13">
        <v>0</v>
      </c>
      <c r="E69" s="13">
        <v>0</v>
      </c>
      <c r="F69" s="23">
        <v>0</v>
      </c>
    </row>
    <row r="70" spans="1:6" x14ac:dyDescent="0.3">
      <c r="A70" s="178"/>
      <c r="B70" s="12" t="s">
        <v>757</v>
      </c>
      <c r="C70" s="13">
        <v>24</v>
      </c>
      <c r="D70" s="13">
        <v>14</v>
      </c>
      <c r="E70" s="13">
        <v>5</v>
      </c>
      <c r="F70" s="23">
        <v>0</v>
      </c>
    </row>
    <row r="71" spans="1:6" ht="16.649999999999999" customHeight="1" x14ac:dyDescent="0.3">
      <c r="A71" s="185" t="s">
        <v>758</v>
      </c>
      <c r="B71" s="186"/>
      <c r="C71" s="35">
        <v>2501</v>
      </c>
      <c r="D71" s="35">
        <v>766</v>
      </c>
      <c r="E71" s="35">
        <v>135</v>
      </c>
      <c r="F71" s="35">
        <v>449</v>
      </c>
    </row>
    <row r="72" spans="1:6" x14ac:dyDescent="0.3">
      <c r="A72" s="176" t="s">
        <v>804</v>
      </c>
      <c r="B72" s="12" t="s">
        <v>759</v>
      </c>
      <c r="C72" s="13">
        <v>32</v>
      </c>
      <c r="D72" s="13">
        <v>0</v>
      </c>
      <c r="E72" s="13">
        <v>4</v>
      </c>
      <c r="F72" s="23">
        <v>9</v>
      </c>
    </row>
    <row r="73" spans="1:6" x14ac:dyDescent="0.3">
      <c r="A73" s="177"/>
      <c r="B73" s="12" t="s">
        <v>760</v>
      </c>
      <c r="C73" s="13">
        <v>16</v>
      </c>
      <c r="D73" s="13">
        <v>0</v>
      </c>
      <c r="E73" s="13">
        <v>3</v>
      </c>
      <c r="F73" s="23">
        <v>1</v>
      </c>
    </row>
    <row r="74" spans="1:6" x14ac:dyDescent="0.3">
      <c r="A74" s="178"/>
      <c r="B74" s="12" t="s">
        <v>104</v>
      </c>
      <c r="C74" s="13">
        <v>0</v>
      </c>
      <c r="D74" s="13">
        <v>0</v>
      </c>
      <c r="E74" s="13">
        <v>0</v>
      </c>
      <c r="F74" s="23">
        <v>0</v>
      </c>
    </row>
    <row r="75" spans="1:6" ht="16.649999999999999" customHeight="1" x14ac:dyDescent="0.3">
      <c r="A75" s="185" t="s">
        <v>805</v>
      </c>
      <c r="B75" s="186"/>
      <c r="C75" s="35">
        <v>48</v>
      </c>
      <c r="D75" s="35">
        <v>0</v>
      </c>
      <c r="E75" s="35">
        <v>7</v>
      </c>
      <c r="F75" s="35">
        <v>10</v>
      </c>
    </row>
  </sheetData>
  <mergeCells count="6">
    <mergeCell ref="A75:B75"/>
    <mergeCell ref="A5:A12"/>
    <mergeCell ref="A45:A48"/>
    <mergeCell ref="A52:A70"/>
    <mergeCell ref="A71:B71"/>
    <mergeCell ref="A72:A7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6"/>
  <sheetViews>
    <sheetView showGridLines="0" workbookViewId="0"/>
  </sheetViews>
  <sheetFormatPr baseColWidth="10" defaultColWidth="8.88671875" defaultRowHeight="14.4" x14ac:dyDescent="0.3"/>
  <cols>
    <col min="1" max="1" width="54.109375" customWidth="1"/>
    <col min="2" max="2" width="31.21875" customWidth="1"/>
    <col min="3" max="3" width="4.5546875" customWidth="1"/>
    <col min="4" max="8" width="0.77734375" customWidth="1"/>
    <col min="9" max="39" width="8.44140625" customWidth="1"/>
  </cols>
  <sheetData>
    <row r="1" spans="1:3" x14ac:dyDescent="0.3">
      <c r="A1" s="3" t="s">
        <v>806</v>
      </c>
    </row>
    <row r="3" spans="1:3" x14ac:dyDescent="0.3">
      <c r="A3" s="4"/>
    </row>
    <row r="4" spans="1:3" ht="18.45" customHeight="1" x14ac:dyDescent="0.3">
      <c r="A4" s="5"/>
      <c r="B4" s="6" t="s">
        <v>645</v>
      </c>
    </row>
    <row r="5" spans="1:3" ht="16.649999999999999" customHeight="1" x14ac:dyDescent="0.3">
      <c r="A5" s="11" t="s">
        <v>807</v>
      </c>
      <c r="B5" s="18"/>
      <c r="C5" s="23">
        <v>4</v>
      </c>
    </row>
    <row r="6" spans="1:3" ht="16.649999999999999" customHeight="1" x14ac:dyDescent="0.3">
      <c r="A6" s="11" t="s">
        <v>808</v>
      </c>
      <c r="B6" s="18"/>
      <c r="C6" s="23">
        <v>133</v>
      </c>
    </row>
    <row r="7" spans="1:3" ht="16.649999999999999" customHeight="1" x14ac:dyDescent="0.3">
      <c r="A7" s="11" t="s">
        <v>809</v>
      </c>
      <c r="B7" s="18"/>
      <c r="C7" s="23">
        <v>0</v>
      </c>
    </row>
    <row r="8" spans="1:3" ht="16.649999999999999" customHeight="1" x14ac:dyDescent="0.3">
      <c r="A8" s="11" t="s">
        <v>810</v>
      </c>
      <c r="B8" s="18"/>
      <c r="C8" s="23">
        <v>0</v>
      </c>
    </row>
    <row r="9" spans="1:3" ht="16.649999999999999" customHeight="1" x14ac:dyDescent="0.3">
      <c r="A9" s="11" t="s">
        <v>811</v>
      </c>
      <c r="B9" s="18"/>
      <c r="C9" s="23">
        <v>0</v>
      </c>
    </row>
    <row r="10" spans="1:3" ht="16.649999999999999" customHeight="1" x14ac:dyDescent="0.3">
      <c r="A10" s="11" t="s">
        <v>812</v>
      </c>
      <c r="B10" s="18"/>
      <c r="C10" s="23">
        <v>0</v>
      </c>
    </row>
    <row r="11" spans="1:3" ht="16.649999999999999" customHeight="1" x14ac:dyDescent="0.3">
      <c r="A11" s="11" t="s">
        <v>813</v>
      </c>
      <c r="B11" s="18"/>
      <c r="C11" s="23">
        <v>0</v>
      </c>
    </row>
    <row r="12" spans="1:3" ht="16.649999999999999" customHeight="1" x14ac:dyDescent="0.3">
      <c r="A12" s="11" t="s">
        <v>814</v>
      </c>
      <c r="B12" s="20"/>
      <c r="C12" s="33">
        <v>0</v>
      </c>
    </row>
    <row r="14" spans="1:3" ht="18.45" customHeight="1" x14ac:dyDescent="0.3">
      <c r="A14" s="5"/>
      <c r="B14" s="6" t="s">
        <v>815</v>
      </c>
    </row>
    <row r="15" spans="1:3" ht="16.649999999999999" customHeight="1" x14ac:dyDescent="0.3">
      <c r="A15" s="11" t="s">
        <v>816</v>
      </c>
      <c r="B15" s="18"/>
      <c r="C15" s="23">
        <v>8</v>
      </c>
    </row>
    <row r="16" spans="1:3" ht="16.649999999999999" customHeight="1" x14ac:dyDescent="0.3">
      <c r="A16" s="11" t="s">
        <v>817</v>
      </c>
      <c r="B16" s="18"/>
      <c r="C16" s="23">
        <v>15</v>
      </c>
    </row>
    <row r="17" spans="1:3" ht="16.649999999999999" customHeight="1" x14ac:dyDescent="0.3">
      <c r="A17" s="11" t="s">
        <v>818</v>
      </c>
      <c r="B17" s="20"/>
      <c r="C17" s="33">
        <v>0</v>
      </c>
    </row>
    <row r="18" spans="1:3" ht="18.45" customHeight="1" x14ac:dyDescent="0.3">
      <c r="A18" s="5"/>
      <c r="B18" s="6" t="s">
        <v>819</v>
      </c>
    </row>
    <row r="19" spans="1:3" ht="16.649999999999999" customHeight="1" x14ac:dyDescent="0.3">
      <c r="A19" s="11" t="s">
        <v>820</v>
      </c>
      <c r="B19" s="18"/>
      <c r="C19" s="23">
        <v>32</v>
      </c>
    </row>
    <row r="20" spans="1:3" ht="16.649999999999999" customHeight="1" x14ac:dyDescent="0.3">
      <c r="A20" s="11" t="s">
        <v>821</v>
      </c>
      <c r="B20" s="18"/>
      <c r="C20" s="23">
        <v>28</v>
      </c>
    </row>
    <row r="21" spans="1:3" ht="16.649999999999999" customHeight="1" x14ac:dyDescent="0.3">
      <c r="A21" s="11" t="s">
        <v>822</v>
      </c>
      <c r="B21" s="18"/>
      <c r="C21" s="23">
        <v>3</v>
      </c>
    </row>
    <row r="22" spans="1:3" ht="16.649999999999999" customHeight="1" x14ac:dyDescent="0.3">
      <c r="A22" s="11" t="s">
        <v>823</v>
      </c>
      <c r="B22" s="20"/>
      <c r="C22" s="33">
        <v>1</v>
      </c>
    </row>
    <row r="23" spans="1:3" ht="18.45" customHeight="1" x14ac:dyDescent="0.3">
      <c r="A23" s="5"/>
      <c r="B23" s="6" t="s">
        <v>824</v>
      </c>
    </row>
    <row r="24" spans="1:3" ht="16.649999999999999" customHeight="1" x14ac:dyDescent="0.3">
      <c r="A24" s="11" t="s">
        <v>825</v>
      </c>
      <c r="B24" s="18"/>
      <c r="C24" s="23">
        <v>6</v>
      </c>
    </row>
    <row r="25" spans="1:3" ht="16.649999999999999" customHeight="1" x14ac:dyDescent="0.3">
      <c r="A25" s="11" t="s">
        <v>826</v>
      </c>
      <c r="B25" s="18"/>
      <c r="C25" s="23">
        <v>10</v>
      </c>
    </row>
    <row r="26" spans="1:3" ht="16.649999999999999" customHeight="1" x14ac:dyDescent="0.3">
      <c r="A26" s="11" t="s">
        <v>827</v>
      </c>
      <c r="B26" s="20"/>
      <c r="C26" s="33">
        <v>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4"/>
  <sheetViews>
    <sheetView showGridLines="0" workbookViewId="0"/>
  </sheetViews>
  <sheetFormatPr baseColWidth="10" defaultColWidth="8.88671875" defaultRowHeight="14.4" x14ac:dyDescent="0.3"/>
  <cols>
    <col min="1" max="1" width="45" customWidth="1"/>
    <col min="2" max="2" width="80" customWidth="1"/>
    <col min="3" max="3" width="6.109375" customWidth="1"/>
    <col min="4" max="8" width="0.77734375" customWidth="1"/>
    <col min="9" max="36" width="7.88671875" customWidth="1"/>
  </cols>
  <sheetData>
    <row r="1" spans="1:3" x14ac:dyDescent="0.3">
      <c r="A1" s="3" t="s">
        <v>828</v>
      </c>
    </row>
    <row r="3" spans="1:3" x14ac:dyDescent="0.3">
      <c r="A3" s="4"/>
    </row>
    <row r="4" spans="1:3" ht="18.45" customHeight="1" x14ac:dyDescent="0.3">
      <c r="A4" s="5"/>
      <c r="B4" s="6" t="s">
        <v>829</v>
      </c>
    </row>
    <row r="5" spans="1:3" ht="16.649999999999999" customHeight="1" x14ac:dyDescent="0.3">
      <c r="A5" s="11" t="s">
        <v>830</v>
      </c>
      <c r="B5" s="18"/>
      <c r="C5" s="23">
        <v>9</v>
      </c>
    </row>
    <row r="6" spans="1:3" ht="16.649999999999999" customHeight="1" x14ac:dyDescent="0.3">
      <c r="A6" s="11" t="s">
        <v>831</v>
      </c>
      <c r="B6" s="18"/>
      <c r="C6" s="23">
        <v>0</v>
      </c>
    </row>
    <row r="7" spans="1:3" ht="16.649999999999999" customHeight="1" x14ac:dyDescent="0.3">
      <c r="A7" s="11" t="s">
        <v>832</v>
      </c>
      <c r="B7" s="18"/>
      <c r="C7" s="23">
        <v>3</v>
      </c>
    </row>
    <row r="8" spans="1:3" ht="16.649999999999999" customHeight="1" x14ac:dyDescent="0.3">
      <c r="A8" s="11" t="s">
        <v>833</v>
      </c>
      <c r="B8" s="18"/>
      <c r="C8" s="23">
        <v>6</v>
      </c>
    </row>
    <row r="9" spans="1:3" ht="16.649999999999999" customHeight="1" x14ac:dyDescent="0.3">
      <c r="A9" s="11" t="s">
        <v>834</v>
      </c>
      <c r="B9" s="18"/>
      <c r="C9" s="23">
        <v>4</v>
      </c>
    </row>
    <row r="10" spans="1:3" ht="16.649999999999999" customHeight="1" x14ac:dyDescent="0.3">
      <c r="A10" s="11" t="s">
        <v>835</v>
      </c>
      <c r="B10" s="20"/>
      <c r="C10" s="33">
        <v>27</v>
      </c>
    </row>
    <row r="12" spans="1:3" ht="18.45" customHeight="1" x14ac:dyDescent="0.3">
      <c r="A12" s="5"/>
      <c r="B12" s="6" t="s">
        <v>836</v>
      </c>
    </row>
    <row r="13" spans="1:3" ht="16.649999999999999" customHeight="1" x14ac:dyDescent="0.3">
      <c r="A13" s="11" t="s">
        <v>837</v>
      </c>
      <c r="B13" s="18"/>
      <c r="C13" s="23">
        <v>1037</v>
      </c>
    </row>
    <row r="14" spans="1:3" ht="16.649999999999999" customHeight="1" x14ac:dyDescent="0.3">
      <c r="A14" s="11" t="s">
        <v>838</v>
      </c>
      <c r="B14" s="18"/>
      <c r="C14" s="23">
        <v>0</v>
      </c>
    </row>
    <row r="15" spans="1:3" ht="16.649999999999999" customHeight="1" x14ac:dyDescent="0.3">
      <c r="A15" s="11" t="s">
        <v>839</v>
      </c>
      <c r="B15" s="20"/>
      <c r="C15" s="33">
        <v>0</v>
      </c>
    </row>
    <row r="16" spans="1:3" ht="18.45" customHeight="1" x14ac:dyDescent="0.3">
      <c r="A16" s="5"/>
      <c r="B16" s="6" t="s">
        <v>840</v>
      </c>
    </row>
    <row r="17" spans="1:3" ht="16.649999999999999" customHeight="1" x14ac:dyDescent="0.3">
      <c r="A17" s="11" t="s">
        <v>841</v>
      </c>
      <c r="B17" s="18"/>
      <c r="C17" s="23">
        <v>197</v>
      </c>
    </row>
    <row r="18" spans="1:3" ht="16.649999999999999" customHeight="1" x14ac:dyDescent="0.3">
      <c r="A18" s="11" t="s">
        <v>842</v>
      </c>
      <c r="B18" s="18"/>
      <c r="C18" s="23">
        <v>130</v>
      </c>
    </row>
    <row r="19" spans="1:3" ht="16.649999999999999" customHeight="1" x14ac:dyDescent="0.3">
      <c r="A19" s="11" t="s">
        <v>843</v>
      </c>
      <c r="B19" s="20"/>
      <c r="C19" s="33">
        <v>0</v>
      </c>
    </row>
    <row r="20" spans="1:3" ht="18.45" customHeight="1" x14ac:dyDescent="0.3">
      <c r="A20" s="5"/>
      <c r="B20" s="6" t="s">
        <v>844</v>
      </c>
    </row>
    <row r="21" spans="1:3" ht="16.649999999999999" customHeight="1" x14ac:dyDescent="0.3">
      <c r="A21" s="11" t="s">
        <v>845</v>
      </c>
      <c r="B21" s="18"/>
      <c r="C21" s="23">
        <v>0</v>
      </c>
    </row>
    <row r="22" spans="1:3" ht="16.649999999999999" customHeight="1" x14ac:dyDescent="0.3">
      <c r="A22" s="11" t="s">
        <v>846</v>
      </c>
      <c r="B22" s="18"/>
      <c r="C22" s="23">
        <v>0</v>
      </c>
    </row>
    <row r="23" spans="1:3" ht="16.649999999999999" customHeight="1" x14ac:dyDescent="0.3">
      <c r="A23" s="11" t="s">
        <v>847</v>
      </c>
      <c r="B23" s="18"/>
      <c r="C23" s="23">
        <v>0</v>
      </c>
    </row>
    <row r="24" spans="1:3" ht="16.649999999999999" customHeight="1" x14ac:dyDescent="0.3">
      <c r="A24" s="11" t="s">
        <v>848</v>
      </c>
      <c r="B24" s="18"/>
      <c r="C24" s="23">
        <v>0</v>
      </c>
    </row>
    <row r="25" spans="1:3" ht="16.649999999999999" customHeight="1" x14ac:dyDescent="0.3">
      <c r="A25" s="11" t="s">
        <v>849</v>
      </c>
      <c r="B25" s="20"/>
      <c r="C25" s="33">
        <v>0</v>
      </c>
    </row>
    <row r="27" spans="1:3" ht="18.45" customHeight="1" x14ac:dyDescent="0.3">
      <c r="A27" s="5"/>
      <c r="B27" s="6" t="s">
        <v>850</v>
      </c>
    </row>
    <row r="28" spans="1:3" ht="16.649999999999999" customHeight="1" x14ac:dyDescent="0.3">
      <c r="A28" s="11" t="s">
        <v>851</v>
      </c>
      <c r="B28" s="18"/>
      <c r="C28" s="23">
        <v>0</v>
      </c>
    </row>
    <row r="29" spans="1:3" ht="16.649999999999999" customHeight="1" x14ac:dyDescent="0.3">
      <c r="A29" s="11" t="s">
        <v>852</v>
      </c>
      <c r="B29" s="18"/>
      <c r="C29" s="23">
        <v>0</v>
      </c>
    </row>
    <row r="30" spans="1:3" ht="16.649999999999999" customHeight="1" x14ac:dyDescent="0.3">
      <c r="A30" s="11" t="s">
        <v>853</v>
      </c>
      <c r="B30" s="18"/>
      <c r="C30" s="23">
        <v>3</v>
      </c>
    </row>
    <row r="31" spans="1:3" ht="16.649999999999999" customHeight="1" x14ac:dyDescent="0.3">
      <c r="A31" s="11" t="s">
        <v>771</v>
      </c>
      <c r="B31" s="18"/>
      <c r="C31" s="23">
        <v>0</v>
      </c>
    </row>
    <row r="32" spans="1:3" ht="16.649999999999999" customHeight="1" x14ac:dyDescent="0.3">
      <c r="A32" s="11" t="s">
        <v>854</v>
      </c>
      <c r="B32" s="18"/>
      <c r="C32" s="23">
        <v>0</v>
      </c>
    </row>
    <row r="33" spans="1:3" ht="16.649999999999999" customHeight="1" x14ac:dyDescent="0.3">
      <c r="A33" s="11" t="s">
        <v>855</v>
      </c>
      <c r="B33" s="20"/>
      <c r="C33" s="33">
        <v>0</v>
      </c>
    </row>
    <row r="35" spans="1:3" ht="18.45" customHeight="1" x14ac:dyDescent="0.3">
      <c r="A35" s="5"/>
      <c r="B35" s="6" t="s">
        <v>856</v>
      </c>
    </row>
    <row r="36" spans="1:3" ht="16.649999999999999" customHeight="1" x14ac:dyDescent="0.3">
      <c r="A36" s="11" t="s">
        <v>851</v>
      </c>
      <c r="B36" s="18"/>
      <c r="C36" s="23">
        <v>0</v>
      </c>
    </row>
    <row r="37" spans="1:3" ht="16.649999999999999" customHeight="1" x14ac:dyDescent="0.3">
      <c r="A37" s="11" t="s">
        <v>852</v>
      </c>
      <c r="B37" s="18"/>
      <c r="C37" s="23">
        <v>0</v>
      </c>
    </row>
    <row r="38" spans="1:3" ht="16.649999999999999" customHeight="1" x14ac:dyDescent="0.3">
      <c r="A38" s="11" t="s">
        <v>853</v>
      </c>
      <c r="B38" s="18"/>
      <c r="C38" s="23">
        <v>2</v>
      </c>
    </row>
    <row r="39" spans="1:3" ht="16.649999999999999" customHeight="1" x14ac:dyDescent="0.3">
      <c r="A39" s="11" t="s">
        <v>771</v>
      </c>
      <c r="B39" s="18"/>
      <c r="C39" s="23">
        <v>0</v>
      </c>
    </row>
    <row r="40" spans="1:3" ht="16.649999999999999" customHeight="1" x14ac:dyDescent="0.3">
      <c r="A40" s="11" t="s">
        <v>854</v>
      </c>
      <c r="B40" s="20"/>
      <c r="C40" s="33">
        <v>0</v>
      </c>
    </row>
    <row r="42" spans="1:3" ht="18.45" customHeight="1" x14ac:dyDescent="0.3">
      <c r="A42" s="5"/>
      <c r="B42" s="6" t="s">
        <v>857</v>
      </c>
    </row>
    <row r="43" spans="1:3" ht="16.649999999999999" customHeight="1" x14ac:dyDescent="0.3">
      <c r="A43" s="11" t="s">
        <v>851</v>
      </c>
      <c r="B43" s="18"/>
      <c r="C43" s="23">
        <v>0</v>
      </c>
    </row>
    <row r="44" spans="1:3" ht="16.649999999999999" customHeight="1" x14ac:dyDescent="0.3">
      <c r="A44" s="11" t="s">
        <v>852</v>
      </c>
      <c r="B44" s="18"/>
      <c r="C44" s="23">
        <v>0</v>
      </c>
    </row>
    <row r="45" spans="1:3" ht="16.649999999999999" customHeight="1" x14ac:dyDescent="0.3">
      <c r="A45" s="11" t="s">
        <v>853</v>
      </c>
      <c r="B45" s="18"/>
      <c r="C45" s="23">
        <v>1</v>
      </c>
    </row>
    <row r="46" spans="1:3" ht="16.649999999999999" customHeight="1" x14ac:dyDescent="0.3">
      <c r="A46" s="11" t="s">
        <v>771</v>
      </c>
      <c r="B46" s="18"/>
      <c r="C46" s="23">
        <v>0</v>
      </c>
    </row>
    <row r="47" spans="1:3" ht="16.649999999999999" customHeight="1" x14ac:dyDescent="0.3">
      <c r="A47" s="11" t="s">
        <v>854</v>
      </c>
      <c r="B47" s="20"/>
      <c r="C47" s="33">
        <v>0</v>
      </c>
    </row>
    <row r="49" spans="1:3" ht="18.45" customHeight="1" x14ac:dyDescent="0.3">
      <c r="A49" s="5"/>
      <c r="B49" s="6" t="s">
        <v>858</v>
      </c>
    </row>
    <row r="50" spans="1:3" ht="16.649999999999999" customHeight="1" x14ac:dyDescent="0.3">
      <c r="A50" s="11" t="s">
        <v>851</v>
      </c>
      <c r="B50" s="18"/>
      <c r="C50" s="23">
        <v>0</v>
      </c>
    </row>
    <row r="51" spans="1:3" ht="16.649999999999999" customHeight="1" x14ac:dyDescent="0.3">
      <c r="A51" s="11" t="s">
        <v>852</v>
      </c>
      <c r="B51" s="18"/>
      <c r="C51" s="23">
        <v>0</v>
      </c>
    </row>
    <row r="52" spans="1:3" ht="16.649999999999999" customHeight="1" x14ac:dyDescent="0.3">
      <c r="A52" s="11" t="s">
        <v>853</v>
      </c>
      <c r="B52" s="18"/>
      <c r="C52" s="23">
        <v>0</v>
      </c>
    </row>
    <row r="53" spans="1:3" ht="16.649999999999999" customHeight="1" x14ac:dyDescent="0.3">
      <c r="A53" s="11" t="s">
        <v>771</v>
      </c>
      <c r="B53" s="18"/>
      <c r="C53" s="23">
        <v>0</v>
      </c>
    </row>
    <row r="54" spans="1:3" ht="16.649999999999999" customHeight="1" x14ac:dyDescent="0.3">
      <c r="A54" s="11" t="s">
        <v>854</v>
      </c>
      <c r="B54" s="20"/>
      <c r="C54" s="33">
        <v>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"/>
  <sheetViews>
    <sheetView showGridLines="0" workbookViewId="0"/>
  </sheetViews>
  <sheetFormatPr baseColWidth="10" defaultColWidth="8.88671875" defaultRowHeight="14.4" x14ac:dyDescent="0.3"/>
  <cols>
    <col min="1" max="1" width="36.77734375" customWidth="1"/>
    <col min="2" max="2" width="15.44140625" customWidth="1"/>
    <col min="3" max="3" width="26.109375" customWidth="1"/>
    <col min="4" max="4" width="25.44140625" customWidth="1"/>
    <col min="5" max="5" width="24.6640625" customWidth="1"/>
    <col min="6" max="6" width="25.44140625" customWidth="1"/>
    <col min="7" max="7" width="30" customWidth="1"/>
    <col min="8" max="8" width="30.77734375" customWidth="1"/>
    <col min="9" max="9" width="16.21875" customWidth="1"/>
    <col min="10" max="10" width="17.77734375" customWidth="1"/>
    <col min="11" max="11" width="15.44140625" customWidth="1"/>
    <col min="12" max="12" width="16.21875" customWidth="1"/>
    <col min="13" max="13" width="22.33203125" customWidth="1"/>
    <col min="14" max="14" width="16.21875" customWidth="1"/>
    <col min="15" max="15" width="10.109375" customWidth="1"/>
    <col min="16" max="16" width="1.77734375" customWidth="1"/>
    <col min="17" max="17" width="0.21875" customWidth="1"/>
    <col min="18" max="18" width="0.88671875" customWidth="1"/>
    <col min="19" max="19" width="0.77734375" customWidth="1"/>
    <col min="20" max="21" width="11.77734375" customWidth="1"/>
  </cols>
  <sheetData>
    <row r="1" spans="1:15" x14ac:dyDescent="0.3">
      <c r="A1" s="3" t="s">
        <v>859</v>
      </c>
    </row>
    <row r="3" spans="1:15" x14ac:dyDescent="0.3">
      <c r="A3" s="4"/>
    </row>
    <row r="4" spans="1:15" x14ac:dyDescent="0.3">
      <c r="A4" s="7"/>
      <c r="B4" s="28" t="s">
        <v>309</v>
      </c>
      <c r="C4" s="28" t="s">
        <v>310</v>
      </c>
      <c r="D4" s="28" t="s">
        <v>311</v>
      </c>
      <c r="E4" s="28" t="s">
        <v>312</v>
      </c>
      <c r="F4" s="28" t="s">
        <v>313</v>
      </c>
      <c r="G4" s="28" t="s">
        <v>314</v>
      </c>
      <c r="H4" s="28" t="s">
        <v>315</v>
      </c>
      <c r="I4" s="28" t="s">
        <v>316</v>
      </c>
      <c r="J4" s="28" t="s">
        <v>317</v>
      </c>
      <c r="K4" s="28" t="s">
        <v>318</v>
      </c>
      <c r="L4" s="28" t="s">
        <v>319</v>
      </c>
      <c r="M4" s="28" t="s">
        <v>320</v>
      </c>
      <c r="N4" s="28" t="s">
        <v>321</v>
      </c>
      <c r="O4" s="28" t="s">
        <v>322</v>
      </c>
    </row>
    <row r="5" spans="1:15" ht="16.649999999999999" customHeight="1" x14ac:dyDescent="0.3">
      <c r="A5" s="28" t="s">
        <v>494</v>
      </c>
      <c r="B5" s="29">
        <v>313</v>
      </c>
      <c r="C5" s="29">
        <v>327</v>
      </c>
      <c r="D5" s="30">
        <v>-4.2813455657492401E-2</v>
      </c>
      <c r="E5" s="29">
        <v>1221</v>
      </c>
      <c r="F5" s="29">
        <v>1116</v>
      </c>
      <c r="G5" s="29">
        <v>231</v>
      </c>
      <c r="H5" s="29">
        <v>228</v>
      </c>
      <c r="I5" s="29">
        <v>0</v>
      </c>
      <c r="J5" s="29">
        <v>0</v>
      </c>
      <c r="K5" s="29">
        <v>0</v>
      </c>
      <c r="L5" s="29">
        <v>0</v>
      </c>
      <c r="M5" s="29">
        <v>11</v>
      </c>
      <c r="N5" s="29">
        <v>0</v>
      </c>
      <c r="O5" s="29">
        <v>1541</v>
      </c>
    </row>
    <row r="6" spans="1:15" x14ac:dyDescent="0.3">
      <c r="A6" s="12" t="s">
        <v>495</v>
      </c>
      <c r="B6" s="13">
        <v>4</v>
      </c>
      <c r="C6" s="13">
        <v>6</v>
      </c>
      <c r="D6" s="31">
        <v>-0.33333333333333298</v>
      </c>
      <c r="E6" s="13">
        <v>7</v>
      </c>
      <c r="F6" s="13">
        <v>5</v>
      </c>
      <c r="G6" s="13">
        <v>2</v>
      </c>
      <c r="H6" s="13">
        <v>2</v>
      </c>
      <c r="I6" s="13">
        <v>0</v>
      </c>
      <c r="J6" s="13">
        <v>0</v>
      </c>
      <c r="K6" s="13">
        <v>0</v>
      </c>
      <c r="L6" s="13">
        <v>0</v>
      </c>
      <c r="M6" s="13">
        <v>0</v>
      </c>
      <c r="N6" s="13">
        <v>0</v>
      </c>
      <c r="O6" s="23">
        <v>9</v>
      </c>
    </row>
    <row r="7" spans="1:15" x14ac:dyDescent="0.3">
      <c r="A7" s="12" t="s">
        <v>496</v>
      </c>
      <c r="B7" s="13">
        <v>157</v>
      </c>
      <c r="C7" s="13">
        <v>163</v>
      </c>
      <c r="D7" s="31">
        <v>-3.6809815950920199E-2</v>
      </c>
      <c r="E7" s="13">
        <v>580</v>
      </c>
      <c r="F7" s="13">
        <v>561</v>
      </c>
      <c r="G7" s="13">
        <v>126</v>
      </c>
      <c r="H7" s="13">
        <v>125</v>
      </c>
      <c r="I7" s="13">
        <v>0</v>
      </c>
      <c r="J7" s="13">
        <v>0</v>
      </c>
      <c r="K7" s="13">
        <v>0</v>
      </c>
      <c r="L7" s="13">
        <v>0</v>
      </c>
      <c r="M7" s="13">
        <v>0</v>
      </c>
      <c r="N7" s="13">
        <v>0</v>
      </c>
      <c r="O7" s="23">
        <v>724</v>
      </c>
    </row>
    <row r="8" spans="1:15" x14ac:dyDescent="0.3">
      <c r="A8" s="12" t="s">
        <v>497</v>
      </c>
      <c r="B8" s="13">
        <v>32</v>
      </c>
      <c r="C8" s="13">
        <v>26</v>
      </c>
      <c r="D8" s="31">
        <v>0.230769230769231</v>
      </c>
      <c r="E8" s="13">
        <v>15</v>
      </c>
      <c r="F8" s="13">
        <v>13</v>
      </c>
      <c r="G8" s="13">
        <v>24</v>
      </c>
      <c r="H8" s="13">
        <v>28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0</v>
      </c>
      <c r="O8" s="23">
        <v>50</v>
      </c>
    </row>
    <row r="9" spans="1:15" x14ac:dyDescent="0.3">
      <c r="A9" s="12" t="s">
        <v>498</v>
      </c>
      <c r="B9" s="13">
        <v>2</v>
      </c>
      <c r="C9" s="13">
        <v>1</v>
      </c>
      <c r="D9" s="31">
        <v>1</v>
      </c>
      <c r="E9" s="13">
        <v>2</v>
      </c>
      <c r="F9" s="13">
        <v>2</v>
      </c>
      <c r="G9" s="13">
        <v>1</v>
      </c>
      <c r="H9" s="13">
        <v>2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23">
        <v>1</v>
      </c>
    </row>
    <row r="10" spans="1:15" x14ac:dyDescent="0.3">
      <c r="A10" s="12" t="s">
        <v>499</v>
      </c>
      <c r="B10" s="13">
        <v>0</v>
      </c>
      <c r="C10" s="13">
        <v>0</v>
      </c>
      <c r="D10" s="31">
        <v>0</v>
      </c>
      <c r="E10" s="13">
        <v>8</v>
      </c>
      <c r="F10" s="13">
        <v>8</v>
      </c>
      <c r="G10" s="13">
        <v>0</v>
      </c>
      <c r="H10" s="13">
        <v>2</v>
      </c>
      <c r="I10" s="13">
        <v>0</v>
      </c>
      <c r="J10" s="13">
        <v>0</v>
      </c>
      <c r="K10" s="13">
        <v>0</v>
      </c>
      <c r="L10" s="13">
        <v>0</v>
      </c>
      <c r="M10" s="13">
        <v>0</v>
      </c>
      <c r="N10" s="13">
        <v>0</v>
      </c>
      <c r="O10" s="23">
        <v>20</v>
      </c>
    </row>
    <row r="11" spans="1:15" x14ac:dyDescent="0.3">
      <c r="A11" s="12" t="s">
        <v>500</v>
      </c>
      <c r="B11" s="13">
        <v>116</v>
      </c>
      <c r="C11" s="13">
        <v>125</v>
      </c>
      <c r="D11" s="31">
        <v>-7.1999999999999995E-2</v>
      </c>
      <c r="E11" s="13">
        <v>609</v>
      </c>
      <c r="F11" s="13">
        <v>527</v>
      </c>
      <c r="G11" s="13">
        <v>78</v>
      </c>
      <c r="H11" s="13">
        <v>69</v>
      </c>
      <c r="I11" s="13">
        <v>0</v>
      </c>
      <c r="J11" s="13">
        <v>0</v>
      </c>
      <c r="K11" s="13">
        <v>0</v>
      </c>
      <c r="L11" s="13">
        <v>0</v>
      </c>
      <c r="M11" s="13">
        <v>11</v>
      </c>
      <c r="N11" s="13">
        <v>0</v>
      </c>
      <c r="O11" s="23">
        <v>737</v>
      </c>
    </row>
    <row r="12" spans="1:15" x14ac:dyDescent="0.3">
      <c r="A12" s="15" t="s">
        <v>501</v>
      </c>
      <c r="B12" s="16">
        <v>2</v>
      </c>
      <c r="C12" s="16">
        <v>6</v>
      </c>
      <c r="D12" s="36">
        <v>-0.66666666666666696</v>
      </c>
      <c r="E12" s="16">
        <v>0</v>
      </c>
      <c r="F12" s="16">
        <v>0</v>
      </c>
      <c r="G12" s="16">
        <v>0</v>
      </c>
      <c r="H12" s="16">
        <v>0</v>
      </c>
      <c r="I12" s="16">
        <v>0</v>
      </c>
      <c r="J12" s="16">
        <v>0</v>
      </c>
      <c r="K12" s="16">
        <v>0</v>
      </c>
      <c r="L12" s="16">
        <v>0</v>
      </c>
      <c r="M12" s="16">
        <v>0</v>
      </c>
      <c r="N12" s="16">
        <v>0</v>
      </c>
      <c r="O12" s="33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24</vt:i4>
      </vt:variant>
      <vt:variant>
        <vt:lpstr>Rangos con nombre</vt:lpstr>
      </vt:variant>
      <vt:variant>
        <vt:i4>57</vt:i4>
      </vt:variant>
    </vt:vector>
  </HeadingPairs>
  <TitlesOfParts>
    <vt:vector size="81" baseType="lpstr">
      <vt:lpstr>Consulta Estadísticas Anuales</vt:lpstr>
      <vt:lpstr>DatosGenerales</vt:lpstr>
      <vt:lpstr>DatosDelitos</vt:lpstr>
      <vt:lpstr>DatosMenores</vt:lpstr>
      <vt:lpstr>DatosViolenciaDoméstica</vt:lpstr>
      <vt:lpstr>DatosViolenciaGénero</vt:lpstr>
      <vt:lpstr>DatosSiniestralidadLaboral</vt:lpstr>
      <vt:lpstr>DatosExtranjería</vt:lpstr>
      <vt:lpstr>DatosSeguridadVial</vt:lpstr>
      <vt:lpstr>DatosMedioAmbiente</vt:lpstr>
      <vt:lpstr>DatosDelitosInf</vt:lpstr>
      <vt:lpstr>InformeDatosGrales</vt:lpstr>
      <vt:lpstr>InformeDelitos</vt:lpstr>
      <vt:lpstr>InformeDatosMenores</vt:lpstr>
      <vt:lpstr>InformeViolenciaDoméstica</vt:lpstr>
      <vt:lpstr>InformeViolenciaGénero</vt:lpstr>
      <vt:lpstr>InformeSinLaboral</vt:lpstr>
      <vt:lpstr>InformeSeguridadVial</vt:lpstr>
      <vt:lpstr>InformeMedioAmbiente</vt:lpstr>
      <vt:lpstr>Aux</vt:lpstr>
      <vt:lpstr>TablasVGeneroAux</vt:lpstr>
      <vt:lpstr>TablasVDomesticaAux</vt:lpstr>
      <vt:lpstr>TablasMenoresAux</vt:lpstr>
      <vt:lpstr>TablasDelitosAux</vt:lpstr>
      <vt:lpstr>Calificaciones</vt:lpstr>
      <vt:lpstr>Civil</vt:lpstr>
      <vt:lpstr>ComparecenciasPrision</vt:lpstr>
      <vt:lpstr>DelitosCalificanDilUrgentes</vt:lpstr>
      <vt:lpstr>DelitosCalificanJurados</vt:lpstr>
      <vt:lpstr>DelitosCalificanProcAbrev</vt:lpstr>
      <vt:lpstr>DelitosCalificanSumario</vt:lpstr>
      <vt:lpstr>DelitosDilInvestigacion</vt:lpstr>
      <vt:lpstr>DelitosDilPrevias</vt:lpstr>
      <vt:lpstr>DelitosIncoanDilUrgentes</vt:lpstr>
      <vt:lpstr>DelitosIncoanJurados</vt:lpstr>
      <vt:lpstr>DelitosIncoanProcAbrev</vt:lpstr>
      <vt:lpstr>DelitosIncoanSumario</vt:lpstr>
      <vt:lpstr>DelitosMedidasPrision</vt:lpstr>
      <vt:lpstr>DelitosSentencias</vt:lpstr>
      <vt:lpstr>DemandasIncapacidad</vt:lpstr>
      <vt:lpstr>DiligenciasInvestigacionI</vt:lpstr>
      <vt:lpstr>DiligenciasInvestigacionII</vt:lpstr>
      <vt:lpstr>DiligenciasPrevias</vt:lpstr>
      <vt:lpstr>DiligenciasUrgentes</vt:lpstr>
      <vt:lpstr>juicios_delitos_leves</vt:lpstr>
      <vt:lpstr>MedioAmbDilInvestigacion</vt:lpstr>
      <vt:lpstr>MedioAmbProcJudiciales</vt:lpstr>
      <vt:lpstr>MedioAmbSentencias</vt:lpstr>
      <vt:lpstr>MenoresDel</vt:lpstr>
      <vt:lpstr>MenoresDilyExp</vt:lpstr>
      <vt:lpstr>MenoresMed</vt:lpstr>
      <vt:lpstr>MenoresProtec</vt:lpstr>
      <vt:lpstr>MenoresSent</vt:lpstr>
      <vt:lpstr>RegistroCivil</vt:lpstr>
      <vt:lpstr>SegVialDilInvestigacion</vt:lpstr>
      <vt:lpstr>SegVialDilPrevias</vt:lpstr>
      <vt:lpstr>SegVialDilUrgentesCalificadas</vt:lpstr>
      <vt:lpstr>SegVialDilUrgentesIncoadas</vt:lpstr>
      <vt:lpstr>SegVialJurCalificados</vt:lpstr>
      <vt:lpstr>SegVialJurIncoados</vt:lpstr>
      <vt:lpstr>SegVialMedidasPrision</vt:lpstr>
      <vt:lpstr>SegVialPACalificados</vt:lpstr>
      <vt:lpstr>SegVialPAIncoados</vt:lpstr>
      <vt:lpstr>SegVialSentencias</vt:lpstr>
      <vt:lpstr>SegVialSumCalificados</vt:lpstr>
      <vt:lpstr>SegVialSumIncoados</vt:lpstr>
      <vt:lpstr>SentenciasAP</vt:lpstr>
      <vt:lpstr>SentenciasJPenal</vt:lpstr>
      <vt:lpstr>SinLaboralDelitosCausasPend</vt:lpstr>
      <vt:lpstr>SinLaboralDilInvestigacion</vt:lpstr>
      <vt:lpstr>SinLaboralInfracciones</vt:lpstr>
      <vt:lpstr>VDomesticaCalif</vt:lpstr>
      <vt:lpstr>VDomesticaIncoa</vt:lpstr>
      <vt:lpstr>VDomesticaMCaut</vt:lpstr>
      <vt:lpstr>VDomesticaParent</vt:lpstr>
      <vt:lpstr>VDomesticaProcSent</vt:lpstr>
      <vt:lpstr>VGeneroCalif</vt:lpstr>
      <vt:lpstr>VGeneroIncoa</vt:lpstr>
      <vt:lpstr>VGeneroMCaut</vt:lpstr>
      <vt:lpstr>VGeneroParent</vt:lpstr>
      <vt:lpstr>VGeneroProcSent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2017-05-22T11:16:28Z</dcterms:created>
  <dcterms:modified xsi:type="dcterms:W3CDTF">2017-05-22T12:13:38Z</dcterms:modified>
</cp:coreProperties>
</file>