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D80" i="12" s="1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K42" i="12" s="1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F42" i="12" s="1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D42" i="12" s="1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E42" i="12"/>
  <c r="G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<sst xmlns="http://schemas.openxmlformats.org/spreadsheetml/2006/main" count="1826" uniqueCount="1089">
  <si>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</si>
  <si>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</si>
  <si>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</si>
  <si>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</si>
  <si>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</si>
  <si>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</si>
  <si>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Ciudad Real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</si>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</sst>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871</c:v>
                </c:pt>
                <c:pt idx="1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541</c:v>
                </c:pt>
                <c:pt idx="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561</c:v>
                </c:pt>
                <c:pt idx="2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483</c:v>
                </c:pt>
                <c:pt idx="1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4655</c:v>
                </c:pt>
                <c:pt idx="1">
                  <c:v>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626</c:v>
              </c:pt>
              <c:pt idx="1">
                <c:v>1904</c:v>
              </c:pt>
              <c:pt idx="2">
                <c:v>9</c:v>
              </c:pt>
              <c:pt idx="3">
                <c:v>1</c:v>
              </c:pt>
              <c:pt idx="4">
                <c:v>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1043</c:v>
              </c:pt>
              <c:pt idx="1">
                <c:v>1330</c:v>
              </c:pt>
              <c:pt idx="2">
                <c:v>27</c:v>
              </c:pt>
              <c:pt idx="3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80</c:v>
              </c:pt>
              <c:pt idx="2">
                <c:v>5</c:v>
              </c:pt>
              <c:pt idx="3">
                <c:v>11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122</c:v>
              </c:pt>
              <c:pt idx="2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1499</c:v>
              </c:pt>
              <c:pt idx="1">
                <c:v>18</c:v>
              </c:pt>
              <c:pt idx="2">
                <c:v>79</c:v>
              </c:pt>
              <c:pt idx="3">
                <c:v>2</c:v>
              </c:pt>
              <c:pt idx="4">
                <c:v>37</c:v>
              </c:pt>
              <c:pt idx="5">
                <c:v>59</c:v>
              </c:pt>
              <c:pt idx="6">
                <c:v>4415</c:v>
              </c:pt>
              <c:pt idx="7">
                <c:v>275</c:v>
              </c:pt>
              <c:pt idx="8">
                <c:v>72</c:v>
              </c:pt>
              <c:pt idx="9">
                <c:v>1276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302</c:v>
              </c:pt>
              <c:pt idx="2">
                <c:v>259</c:v>
              </c:pt>
              <c:pt idx="3">
                <c:v>228</c:v>
              </c:pt>
              <c:pt idx="4">
                <c:v>112</c:v>
              </c:pt>
              <c:pt idx="5">
                <c:v>177</c:v>
              </c:pt>
              <c:pt idx="6">
                <c:v>271</c:v>
              </c:pt>
              <c:pt idx="7">
                <c:v>32</c:v>
              </c:pt>
              <c:pt idx="8">
                <c:v>84</c:v>
              </c:pt>
              <c:pt idx="9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5331</c:v>
              </c:pt>
              <c:pt idx="1">
                <c:v>596</c:v>
              </c:pt>
              <c:pt idx="2">
                <c:v>375</c:v>
              </c:pt>
              <c:pt idx="3">
                <c:v>111</c:v>
              </c:pt>
              <c:pt idx="4">
                <c:v>122</c:v>
              </c:pt>
              <c:pt idx="5">
                <c:v>311</c:v>
              </c:pt>
              <c:pt idx="6">
                <c:v>4580</c:v>
              </c:pt>
              <c:pt idx="7">
                <c:v>128</c:v>
              </c:pt>
              <c:pt idx="8">
                <c:v>260</c:v>
              </c:pt>
              <c:pt idx="9">
                <c:v>186</c:v>
              </c:pt>
              <c:pt idx="10">
                <c:v>556</c:v>
              </c:pt>
              <c:pt idx="11">
                <c:v>3020</c:v>
              </c:pt>
              <c:pt idx="12">
                <c:v>375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660</c:v>
              </c:pt>
              <c:pt idx="1">
                <c:v>73</c:v>
              </c:pt>
              <c:pt idx="2">
                <c:v>143</c:v>
              </c:pt>
              <c:pt idx="3">
                <c:v>747</c:v>
              </c:pt>
              <c:pt idx="4">
                <c:v>168</c:v>
              </c:pt>
              <c:pt idx="5">
                <c:v>56</c:v>
              </c:pt>
              <c:pt idx="6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108</c:v>
              </c:pt>
              <c:pt idx="1">
                <c:v>13</c:v>
              </c:pt>
              <c:pt idx="2">
                <c:v>34</c:v>
              </c:pt>
              <c:pt idx="3">
                <c:v>23</c:v>
              </c:pt>
              <c:pt idx="4">
                <c:v>44</c:v>
              </c:pt>
              <c:pt idx="5">
                <c:v>733</c:v>
              </c:pt>
              <c:pt idx="6">
                <c:v>50</c:v>
              </c:pt>
              <c:pt idx="7">
                <c:v>22</c:v>
              </c:pt>
              <c:pt idx="8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210</c:v>
              </c:pt>
              <c:pt idx="1">
                <c:v>153</c:v>
              </c:pt>
              <c:pt idx="2">
                <c:v>200</c:v>
              </c:pt>
              <c:pt idx="3">
                <c:v>815</c:v>
              </c:pt>
              <c:pt idx="4">
                <c:v>147</c:v>
              </c:pt>
              <c:pt idx="5">
                <c:v>216</c:v>
              </c:pt>
              <c:pt idx="6">
                <c:v>55</c:v>
              </c:pt>
              <c:pt idx="7">
                <c:v>64</c:v>
              </c:pt>
              <c:pt idx="8">
                <c:v>284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</c:v>
              </c:pt>
              <c:pt idx="1">
                <c:v>84</c:v>
              </c:pt>
              <c:pt idx="2">
                <c:v>271</c:v>
              </c:pt>
              <c:pt idx="3">
                <c:v>156</c:v>
              </c:pt>
              <c:pt idx="4">
                <c:v>76</c:v>
              </c:pt>
              <c:pt idx="5">
                <c:v>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Drogas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18</c:v>
              </c:pt>
              <c:pt idx="2">
                <c:v>15</c:v>
              </c:pt>
              <c:pt idx="3">
                <c:v>21</c:v>
              </c:pt>
              <c:pt idx="4">
                <c:v>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4</c:v>
              </c:pt>
              <c:pt idx="2">
                <c:v>2</c:v>
              </c:pt>
              <c:pt idx="3">
                <c:v>16</c:v>
              </c:pt>
              <c:pt idx="4">
                <c:v>5</c:v>
              </c:pt>
              <c:pt idx="5">
                <c:v>20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57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152</c:v>
              </c:pt>
              <c:pt idx="1">
                <c:v>218</c:v>
              </c:pt>
              <c:pt idx="2">
                <c:v>99</c:v>
              </c:pt>
              <c:pt idx="3">
                <c:v>69</c:v>
              </c:pt>
              <c:pt idx="4">
                <c:v>370</c:v>
              </c:pt>
              <c:pt idx="5">
                <c:v>79</c:v>
              </c:pt>
              <c:pt idx="6">
                <c:v>792</c:v>
              </c:pt>
              <c:pt idx="7">
                <c:v>160</c:v>
              </c:pt>
              <c:pt idx="8">
                <c:v>86</c:v>
              </c:pt>
              <c:pt idx="9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13</c:v>
                </c:pt>
                <c:pt idx="1">
                  <c:v>23</c:v>
                </c:pt>
                <c:pt idx="2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192</c:v>
                </c:pt>
                <c:pt idx="1">
                  <c:v>59</c:v>
                </c:pt>
                <c:pt idx="2">
                  <c:v>9</c:v>
                </c:pt>
                <c:pt idx="3">
                  <c:v>33</c:v>
                </c:pt>
                <c:pt idx="4">
                  <c:v>64</c:v>
                </c:pt>
                <c:pt idx="5">
                  <c:v>0</c:v>
                </c:pt>
                <c:pt idx="6">
                  <c:v>23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277</c:v>
                </c:pt>
                <c:pt idx="1">
                  <c:v>51</c:v>
                </c:pt>
                <c:pt idx="2">
                  <c:v>30</c:v>
                </c:pt>
                <c:pt idx="3">
                  <c:v>145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21</c:v>
                </c:pt>
                <c:pt idx="2">
                  <c:v>1</c:v>
                </c:pt>
                <c:pt idx="3">
                  <c:v>3</c:v>
                </c:pt>
                <c:pt idx="4">
                  <c:v>26</c:v>
                </c:pt>
                <c:pt idx="5">
                  <c:v>21</c:v>
                </c:pt>
                <c:pt idx="6">
                  <c:v>15</c:v>
                </c:pt>
                <c:pt idx="7">
                  <c:v>12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20</c:v>
                </c:pt>
                <c:pt idx="12">
                  <c:v>23</c:v>
                </c:pt>
                <c:pt idx="13">
                  <c:v>4</c:v>
                </c:pt>
                <c:pt idx="14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34</c:v>
                </c:pt>
                <c:pt idx="1">
                  <c:v>12</c:v>
                </c:pt>
                <c:pt idx="2">
                  <c:v>295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526</c:v>
                </c:pt>
                <c:pt idx="1">
                  <c:v>85</c:v>
                </c:pt>
                <c:pt idx="2">
                  <c:v>25</c:v>
                </c:pt>
                <c:pt idx="3">
                  <c:v>415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24</c:v>
                </c:pt>
                <c:pt idx="2">
                  <c:v>13</c:v>
                </c:pt>
                <c:pt idx="3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41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</c:v>
                </c:pt>
                <c:pt idx="1">
                  <c:v>37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11</c:v>
              </c:pt>
              <c:pt idx="2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11</c:v>
              </c:pt>
              <c:pt idx="2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165</c:v>
              </c:pt>
              <c:pt idx="1">
                <c:v>87</c:v>
              </c:pt>
              <c:pt idx="2">
                <c:v>12</c:v>
              </c:pt>
              <c:pt idx="3">
                <c:v>8</c:v>
              </c:pt>
              <c:pt idx="4">
                <c:v>47</c:v>
              </c:pt>
              <c:pt idx="5">
                <c:v>16</c:v>
              </c:pt>
              <c:pt idx="6">
                <c:v>17</c:v>
              </c:pt>
              <c:pt idx="7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7</c:v>
                </c:pt>
                <c:pt idx="1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27</c:v>
                </c:pt>
                <c:pt idx="1">
                  <c:v>352</c:v>
                </c:pt>
                <c:pt idx="2">
                  <c:v>50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336</c:v>
              </c:pt>
              <c:pt idx="1">
                <c:v>190</c:v>
              </c:pt>
              <c:pt idx="2">
                <c:v>3</c:v>
              </c:pt>
              <c:pt idx="3">
                <c:v>4</c:v>
              </c:pt>
              <c:pt idx="4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168</c:v>
              </c:pt>
              <c:pt idx="2">
                <c:v>1</c:v>
              </c:pt>
              <c:pt idx="3">
                <c:v>3</c:v>
              </c:pt>
              <c:pt idx="4">
                <c:v>123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97</c:v>
              </c:pt>
              <c:pt idx="1">
                <c:v>42</c:v>
              </c:pt>
              <c:pt idx="2">
                <c:v>161</c:v>
              </c:pt>
              <c:pt idx="3">
                <c:v>245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1475776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75776"/>
        <c:crosses val="autoZero"/>
        <c:auto val="1"/>
        <c:lblAlgn val="ctr"/>
        <c:lblOffset val="100"/>
        <c:tickMarkSkip val="1"/>
        <c:noMultiLvlLbl val="0"/>
      </c:catAx>
      <c:valAx>
        <c:axId val="8147577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741</c:v>
                </c:pt>
                <c:pt idx="1">
                  <c:v>583</c:v>
                </c:pt>
                <c:pt idx="2">
                  <c:v>1176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</c:f>
              <c:strCache>
                <c:ptCount val="1"/>
                <c:pt idx="0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114</c:v>
              </c:pt>
              <c:pt idx="2">
                <c:v>27</c:v>
              </c:pt>
              <c:pt idx="3">
                <c:v>4</c:v>
              </c:pt>
              <c:pt idx="4">
                <c:v>102</c:v>
              </c:pt>
              <c:pt idx="5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412</c:v>
              </c:pt>
              <c:pt idx="2">
                <c:v>11</c:v>
              </c:pt>
              <c:pt idx="3">
                <c:v>1</c:v>
              </c:pt>
              <c:pt idx="4">
                <c:v>15</c:v>
              </c:pt>
              <c:pt idx="5">
                <c:v>302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406</c:v>
              </c:pt>
              <c:pt idx="2">
                <c:v>11</c:v>
              </c:pt>
              <c:pt idx="3">
                <c:v>2</c:v>
              </c:pt>
              <c:pt idx="4">
                <c:v>15</c:v>
              </c:pt>
              <c:pt idx="5">
                <c:v>293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</c:v>
              </c:pt>
              <c:pt idx="1">
                <c:v>4</c:v>
              </c:pt>
              <c:pt idx="2">
                <c:v>6</c:v>
              </c:pt>
              <c:pt idx="3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</c:v>
              </c:pt>
              <c:pt idx="1">
                <c:v>12</c:v>
              </c:pt>
              <c:pt idx="2">
                <c:v>1</c:v>
              </c:pt>
              <c:pt idx="3">
                <c:v>13</c:v>
              </c:pt>
              <c:pt idx="4">
                <c:v>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436</c:v>
              </c:pt>
              <c:pt idx="2">
                <c:v>18</c:v>
              </c:pt>
              <c:pt idx="3">
                <c:v>2</c:v>
              </c:pt>
              <c:pt idx="4">
                <c:v>20</c:v>
              </c:pt>
              <c:pt idx="5">
                <c:v>314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269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3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2585</c:v>
                </c:pt>
                <c:pt idx="1">
                  <c:v>17190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223</c:v>
                </c:pt>
                <c:pt idx="1">
                  <c:v>443</c:v>
                </c:pt>
                <c:pt idx="2">
                  <c:v>1043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792</c:v>
                </c:pt>
                <c:pt idx="1">
                  <c:v>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0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5</v>
      </c>
      <c r="D7" s="13">
        <v>4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7</v>
      </c>
      <c r="D12" s="40">
        <v>4</v>
      </c>
      <c r="E12" s="40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11</v>
      </c>
    </row>
    <row r="21" spans="1:3" ht="16.649999999999999" customHeight="1" x14ac:dyDescent="0.3">
      <c r="A21" s="11" t="s">
        <v>863</v>
      </c>
      <c r="B21" s="18"/>
      <c r="C21" s="23">
        <v>9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15</v>
      </c>
    </row>
    <row r="24" spans="1:3" ht="16.649999999999999" customHeight="1" x14ac:dyDescent="0.3">
      <c r="A24" s="11" t="s">
        <v>478</v>
      </c>
      <c r="B24" s="18"/>
      <c r="C24" s="23">
        <v>9</v>
      </c>
    </row>
    <row r="25" spans="1:3" ht="16.649999999999999" customHeight="1" x14ac:dyDescent="0.3">
      <c r="A25" s="11" t="s">
        <v>866</v>
      </c>
      <c r="B25" s="18"/>
      <c r="C25" s="23">
        <v>21</v>
      </c>
    </row>
    <row r="26" spans="1:3" ht="16.649999999999999" customHeight="1" x14ac:dyDescent="0.3">
      <c r="A26" s="186" t="s">
        <v>643</v>
      </c>
      <c r="B26" s="187"/>
      <c r="C26" s="36">
        <v>67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67</v>
      </c>
    </row>
    <row r="32" spans="1:3" ht="16.649999999999999" customHeight="1" x14ac:dyDescent="0.3">
      <c r="A32" s="11" t="s">
        <v>804</v>
      </c>
      <c r="B32" s="18"/>
      <c r="C32" s="23">
        <v>3</v>
      </c>
    </row>
    <row r="33" spans="1:3" ht="16.649999999999999" customHeight="1" x14ac:dyDescent="0.3">
      <c r="A33" s="11" t="s">
        <v>873</v>
      </c>
      <c r="B33" s="18"/>
      <c r="C33" s="23">
        <v>10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80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4</v>
      </c>
    </row>
    <row r="42" spans="1:3" ht="16.649999999999999" customHeight="1" x14ac:dyDescent="0.3">
      <c r="A42" s="11" t="s">
        <v>863</v>
      </c>
      <c r="B42" s="18"/>
      <c r="C42" s="23">
        <v>2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9</v>
      </c>
    </row>
    <row r="45" spans="1:3" ht="16.649999999999999" customHeight="1" x14ac:dyDescent="0.3">
      <c r="A45" s="11" t="s">
        <v>478</v>
      </c>
      <c r="B45" s="18"/>
      <c r="C45" s="23">
        <v>3</v>
      </c>
    </row>
    <row r="46" spans="1:3" ht="16.649999999999999" customHeight="1" x14ac:dyDescent="0.3">
      <c r="A46" s="11" t="s">
        <v>866</v>
      </c>
      <c r="B46" s="18"/>
      <c r="C46" s="23">
        <v>3</v>
      </c>
    </row>
    <row r="47" spans="1:3" ht="16.649999999999999" customHeight="1" x14ac:dyDescent="0.3">
      <c r="A47" s="186" t="s">
        <v>643</v>
      </c>
      <c r="B47" s="187"/>
      <c r="C47" s="36">
        <v>21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8</v>
      </c>
    </row>
    <row r="53" spans="1:3" x14ac:dyDescent="0.3">
      <c r="A53" s="179"/>
      <c r="B53" s="12" t="s">
        <v>76</v>
      </c>
      <c r="C53" s="23">
        <v>1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1</v>
      </c>
    </row>
    <row r="56" spans="1:3" x14ac:dyDescent="0.3">
      <c r="A56" s="178"/>
      <c r="B56" s="12" t="s">
        <v>864</v>
      </c>
      <c r="C56" s="23">
        <v>2</v>
      </c>
    </row>
    <row r="57" spans="1:3" x14ac:dyDescent="0.3">
      <c r="A57" s="178"/>
      <c r="B57" s="12" t="s">
        <v>865</v>
      </c>
      <c r="C57" s="23">
        <v>6</v>
      </c>
    </row>
    <row r="58" spans="1:3" x14ac:dyDescent="0.3">
      <c r="A58" s="178"/>
      <c r="B58" s="12" t="s">
        <v>478</v>
      </c>
      <c r="C58" s="23">
        <v>0</v>
      </c>
    </row>
    <row r="59" spans="1:3" x14ac:dyDescent="0.3">
      <c r="A59" s="179"/>
      <c r="B59" s="15" t="s">
        <v>866</v>
      </c>
      <c r="C59" s="34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3</v>
      </c>
      <c r="D6" s="13">
        <v>0</v>
      </c>
      <c r="E6" s="13">
        <v>1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4</v>
      </c>
      <c r="D8" s="13">
        <v>2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15</v>
      </c>
      <c r="D9" s="13">
        <v>5</v>
      </c>
      <c r="E9" s="13">
        <v>6</v>
      </c>
      <c r="F9" s="23">
        <v>0</v>
      </c>
    </row>
    <row r="10" spans="1:6" x14ac:dyDescent="0.3">
      <c r="A10" s="178"/>
      <c r="B10" s="12" t="s">
        <v>888</v>
      </c>
      <c r="C10" s="13">
        <v>2</v>
      </c>
      <c r="D10" s="13">
        <v>0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2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35</v>
      </c>
      <c r="D15" s="13">
        <v>7</v>
      </c>
      <c r="E15" s="13">
        <v>11</v>
      </c>
      <c r="F15" s="23">
        <v>0</v>
      </c>
    </row>
    <row r="16" spans="1:6" x14ac:dyDescent="0.3">
      <c r="A16" s="178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1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2</v>
      </c>
      <c r="D19" s="13">
        <v>2</v>
      </c>
      <c r="E19" s="13">
        <v>1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66</v>
      </c>
      <c r="D22" s="40">
        <v>16</v>
      </c>
      <c r="E22" s="40">
        <v>19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10</v>
      </c>
    </row>
    <row r="30" spans="1:6" ht="16.649999999999999" customHeight="1" x14ac:dyDescent="0.3">
      <c r="A30" s="11" t="s">
        <v>907</v>
      </c>
      <c r="B30" s="23">
        <v>9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19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24</v>
      </c>
    </row>
    <row r="35" spans="1:2" ht="16.649999999999999" customHeight="1" x14ac:dyDescent="0.3">
      <c r="A35" s="11" t="s">
        <v>910</v>
      </c>
      <c r="B35" s="23">
        <v>21</v>
      </c>
    </row>
    <row r="36" spans="1:2" ht="16.649999999999999" customHeight="1" x14ac:dyDescent="0.3">
      <c r="A36" s="35" t="s">
        <v>643</v>
      </c>
      <c r="B36" s="36">
        <v>45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18930</v>
      </c>
      <c r="D7" s="109">
        <f>SUM(DatosGenerales!C16:C20)</f>
        <v>2585</v>
      </c>
      <c r="E7" s="110">
        <f>SUM(DatosGenerales!C13:C15)</f>
        <v>17190</v>
      </c>
      <c r="I7" s="111">
        <f>DatosGenerales!C27</f>
        <v>1795</v>
      </c>
      <c r="J7" s="109">
        <f>DatosGenerales!C28</f>
        <v>223</v>
      </c>
      <c r="K7" s="108">
        <f>SUM(DatosGenerales!C29:C30)</f>
        <v>443</v>
      </c>
      <c r="L7" s="109">
        <f>DatosGenerales!C32</f>
        <v>1043</v>
      </c>
      <c r="M7" s="108">
        <f>DatosGenerales!C81</f>
        <v>792</v>
      </c>
      <c r="N7" s="112">
        <f>L7-M7</f>
        <v>251</v>
      </c>
      <c r="O7" s="112"/>
      <c r="Q7" s="113">
        <f>DatosGenerales!C32</f>
        <v>1043</v>
      </c>
      <c r="R7" s="114">
        <f>DatosGenerales!C43</f>
        <v>1330</v>
      </c>
      <c r="S7" s="114">
        <f>DatosGenerales!C44</f>
        <v>27</v>
      </c>
      <c r="T7" s="114">
        <f>DatosGenerales!C55</f>
        <v>18</v>
      </c>
      <c r="U7" s="114">
        <f>DatosGenerales!C66</f>
        <v>0</v>
      </c>
      <c r="V7" s="115">
        <f>SUM(Q7:U7)</f>
        <v>2418</v>
      </c>
      <c r="Z7" s="111">
        <f>SUM(DatosGenerales!C90,DatosGenerales!C91,DatosGenerales!C93)</f>
        <v>871</v>
      </c>
      <c r="AA7" s="109">
        <f>SUM(DatosGenerales!C92,DatosGenerales!C94)</f>
        <v>370</v>
      </c>
      <c r="AB7" s="109">
        <f>DatosGenerales!C90</f>
        <v>483</v>
      </c>
      <c r="AC7" s="116">
        <f>DatosGenerales!C91</f>
        <v>306</v>
      </c>
      <c r="AH7" s="111">
        <f>SUM(DatosGenerales!C98,DatosGenerales!C99,DatosGenerales!C101)</f>
        <v>57</v>
      </c>
      <c r="AI7" s="109">
        <f>SUM(DatosGenerales!C100,DatosGenerales!C102)</f>
        <v>11</v>
      </c>
      <c r="AJ7" s="109">
        <f>DatosGenerales!C98</f>
        <v>22</v>
      </c>
      <c r="AK7" s="116">
        <f>DatosGenerales!C99</f>
        <v>33</v>
      </c>
      <c r="AP7" s="111">
        <f>SUM(DatosGenerales!C114:C115)</f>
        <v>54</v>
      </c>
      <c r="AQ7" s="109">
        <f>SUM(DatosGenerales!C116:C117)</f>
        <v>2</v>
      </c>
      <c r="AR7" s="116">
        <f>SUM(DatosGenerales!C118:C119)</f>
        <v>7</v>
      </c>
      <c r="AV7" s="111">
        <f>DatosGenerales!C123</f>
        <v>8</v>
      </c>
      <c r="AW7" s="109">
        <f>DatosGenerales!C124</f>
        <v>80</v>
      </c>
      <c r="AX7" s="109">
        <f>DatosGenerales!C125</f>
        <v>5</v>
      </c>
      <c r="AY7" s="109">
        <f>DatosGenerales!C126</f>
        <v>11</v>
      </c>
      <c r="AZ7" s="109">
        <f>DatosGenerales!C127</f>
        <v>24</v>
      </c>
      <c r="BA7" s="116">
        <f>DatosGenerales!C128</f>
        <v>0</v>
      </c>
      <c r="BE7" s="111">
        <f>DatosGenerales!C129</f>
        <v>42</v>
      </c>
      <c r="BF7" s="109">
        <f>DatosGenerales!C130</f>
        <v>122</v>
      </c>
      <c r="BG7" s="115">
        <f>DatosGenerales!C132</f>
        <v>20</v>
      </c>
      <c r="BK7" s="111">
        <f>DatosGenerales!C236</f>
        <v>1499</v>
      </c>
      <c r="BL7" s="114">
        <f>DatosGenerales!C240</f>
        <v>18</v>
      </c>
      <c r="BM7" s="114">
        <f>DatosGenerales!C277</f>
        <v>79</v>
      </c>
      <c r="BN7" s="114">
        <f>DatosGenerales!C279</f>
        <v>2</v>
      </c>
      <c r="BO7" s="114">
        <f>DatosGenerales!C289</f>
        <v>37</v>
      </c>
      <c r="BP7" s="114">
        <f>DatosGenerales!C293</f>
        <v>0</v>
      </c>
      <c r="BQ7" s="114">
        <f>DatosGenerales!C307</f>
        <v>59</v>
      </c>
      <c r="BR7" s="114">
        <f>DatosGenerales!C311</f>
        <v>4415</v>
      </c>
      <c r="BS7" s="116">
        <f>DatosGenerales!C315</f>
        <v>275</v>
      </c>
      <c r="BT7" s="116">
        <f>DatosGenerales!C329</f>
        <v>72</v>
      </c>
      <c r="BU7" s="116">
        <f>DatosGenerales!C353</f>
        <v>1276</v>
      </c>
      <c r="BX7" s="111">
        <f>DatosGenerales!C173</f>
        <v>741</v>
      </c>
      <c r="BY7" s="109">
        <f>DatosGenerales!C174</f>
        <v>583</v>
      </c>
      <c r="BZ7" s="116">
        <f>DatosGenerales!C175</f>
        <v>1176</v>
      </c>
      <c r="CE7" s="111">
        <f>DatosGenerales!C181</f>
        <v>269</v>
      </c>
      <c r="CF7" s="116">
        <f>DatosGenerales!C184</f>
        <v>106</v>
      </c>
      <c r="CL7" s="111">
        <f>DatosGenerales!C35</f>
        <v>4655</v>
      </c>
      <c r="CM7" s="116">
        <f>DatosGenerales!C36</f>
        <v>3104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541</v>
      </c>
      <c r="BL53" s="129">
        <f>SUM(DatosGenerales!C224,DatosGenerales!C226,DatosGenerales!C228)</f>
        <v>393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33</v>
      </c>
      <c r="BL66" s="129">
        <f>SUM(DatosGenerales!C225:C226)</f>
        <v>561</v>
      </c>
      <c r="BM66" s="129">
        <f>SUM(DatosGenerales!C227:C228)</f>
        <v>340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526</v>
      </c>
      <c r="E8" s="114">
        <f>DatosMenores!C49</f>
        <v>85</v>
      </c>
      <c r="F8" s="114">
        <f>DatosMenores!C50</f>
        <v>25</v>
      </c>
      <c r="G8" s="114">
        <f>DatosMenores!C51</f>
        <v>415</v>
      </c>
      <c r="H8" s="108">
        <f>DatosMenores!C52</f>
        <v>11</v>
      </c>
      <c r="I8" s="91"/>
      <c r="L8" s="108">
        <f>DatosMenores!C42</f>
        <v>13</v>
      </c>
      <c r="M8" s="109">
        <f>DatosMenores!C43</f>
        <v>23</v>
      </c>
      <c r="N8" s="109">
        <f>DatosMenores!C44</f>
        <v>133</v>
      </c>
      <c r="O8" s="109">
        <f>DatosMenores!C45</f>
        <v>0</v>
      </c>
      <c r="P8" s="110">
        <f>DatosMenores!C46</f>
        <v>0</v>
      </c>
      <c r="S8" s="108">
        <f>DatosMenores!C24</f>
        <v>192</v>
      </c>
      <c r="T8" s="109">
        <f>SUM(DatosMenores!C25:C28)</f>
        <v>59</v>
      </c>
      <c r="U8" s="109">
        <f>DatosMenores!C29</f>
        <v>9</v>
      </c>
      <c r="V8" s="109">
        <f>DatosMenores!C30</f>
        <v>33</v>
      </c>
      <c r="W8" s="109">
        <f>DatosMenores!C31</f>
        <v>64</v>
      </c>
      <c r="X8" s="109">
        <f>DatosMenores!C32</f>
        <v>0</v>
      </c>
      <c r="Y8" s="109">
        <f>DatosMenores!C34</f>
        <v>23</v>
      </c>
      <c r="Z8" s="109">
        <f>DatosMenores!C33</f>
        <v>4</v>
      </c>
      <c r="AA8" s="110">
        <f>DatosMenores!C35</f>
        <v>2</v>
      </c>
      <c r="AC8" s="93"/>
      <c r="AE8" s="113">
        <f>DatosMenores!C5</f>
        <v>1</v>
      </c>
      <c r="AF8" s="114">
        <f>DatosMenores!C6</f>
        <v>21</v>
      </c>
      <c r="AG8" s="114">
        <f>DatosMenores!C7</f>
        <v>1</v>
      </c>
      <c r="AH8" s="114">
        <f>DatosMenores!C8</f>
        <v>3</v>
      </c>
      <c r="AI8" s="114">
        <f>DatosMenores!C9</f>
        <v>26</v>
      </c>
      <c r="AJ8" s="108">
        <f>DatosMenores!C10</f>
        <v>21</v>
      </c>
      <c r="AK8" s="114">
        <f>DatosMenores!C11</f>
        <v>15</v>
      </c>
      <c r="AL8" s="108">
        <f>DatosMenores!C12</f>
        <v>12</v>
      </c>
      <c r="AN8" s="93"/>
      <c r="AP8" s="113">
        <f>DatosMenores!C59</f>
        <v>34</v>
      </c>
      <c r="AQ8" s="113">
        <f>DatosMenores!C60</f>
        <v>12</v>
      </c>
      <c r="AR8" s="114">
        <f>DatosMenores!C61</f>
        <v>295</v>
      </c>
      <c r="AS8" s="114">
        <f>DatosMenores!C64</f>
        <v>8</v>
      </c>
      <c r="AT8" s="114">
        <f>DatosMenores!C65</f>
        <v>7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277</v>
      </c>
      <c r="E10" s="109">
        <f>DatosMenores!C54</f>
        <v>51</v>
      </c>
      <c r="F10" s="116">
        <f>DatosMenores!C55</f>
        <v>30</v>
      </c>
      <c r="G10" s="116">
        <f>DatosMenores!C56</f>
        <v>145</v>
      </c>
      <c r="H10" s="116">
        <f>DatosMenores!C57</f>
        <v>86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5</v>
      </c>
      <c r="AF11" s="114">
        <f>DatosMenores!C14</f>
        <v>2</v>
      </c>
      <c r="AG11" s="114">
        <f>DatosMenores!C15</f>
        <v>2</v>
      </c>
      <c r="AH11" s="114">
        <f>DatosMenores!C16</f>
        <v>20</v>
      </c>
      <c r="AI11" s="114">
        <f>DatosMenores!C17</f>
        <v>23</v>
      </c>
      <c r="AJ11" s="114">
        <f>DatosMenores!C18</f>
        <v>4</v>
      </c>
      <c r="AK11" s="108">
        <f>DatosMenores!C19</f>
        <v>39</v>
      </c>
      <c r="AP11" s="113">
        <f>DatosMenores!C68</f>
        <v>0</v>
      </c>
      <c r="AQ11" s="114">
        <f>DatosMenores!C67</f>
        <v>14</v>
      </c>
      <c r="AR11" s="114">
        <f>DatosMenores!C69</f>
        <v>0</v>
      </c>
      <c r="AS11" s="113">
        <f>DatosMenores!C62</f>
        <v>0</v>
      </c>
      <c r="AT11" s="108">
        <f>DatosMenores!C63</f>
        <v>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151</v>
      </c>
      <c r="E4" s="151"/>
      <c r="F4" s="154" t="s">
        <v>1071</v>
      </c>
      <c r="G4" s="156">
        <f>DatosViolenciaDoméstica!E58</f>
        <v>51</v>
      </c>
      <c r="H4" s="157"/>
    </row>
    <row r="5" spans="1:29" x14ac:dyDescent="0.25">
      <c r="C5" s="154" t="s">
        <v>10</v>
      </c>
      <c r="D5" s="155">
        <f>DatosViolenciaDoméstica!C6</f>
        <v>191</v>
      </c>
      <c r="E5" s="151"/>
      <c r="F5" s="154" t="s">
        <v>1072</v>
      </c>
      <c r="G5" s="158">
        <f>DatosViolenciaDoméstica!F58</f>
        <v>24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46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0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146</v>
      </c>
      <c r="E4" s="151"/>
      <c r="F4" s="154" t="s">
        <v>1071</v>
      </c>
      <c r="G4" s="156">
        <f>DatosViolenciaGénero!E71</f>
        <v>386</v>
      </c>
      <c r="H4" s="157"/>
    </row>
    <row r="5" spans="1:29" x14ac:dyDescent="0.25">
      <c r="C5" s="154" t="s">
        <v>33</v>
      </c>
      <c r="D5" s="155">
        <f>DatosViolenciaGénero!C5</f>
        <v>580</v>
      </c>
      <c r="E5" s="151"/>
      <c r="F5" s="154" t="s">
        <v>1072</v>
      </c>
      <c r="G5" s="156">
        <f>DatosViolenciaGénero!F71</f>
        <v>333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77</v>
      </c>
      <c r="G6" s="151"/>
    </row>
    <row r="7" spans="1:29" x14ac:dyDescent="0.25">
      <c r="C7" s="154" t="s">
        <v>53</v>
      </c>
      <c r="D7" s="165">
        <f>DatosViolenciaGénero!C9</f>
        <v>3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132</v>
      </c>
      <c r="G10" s="151"/>
    </row>
    <row r="11" spans="1:29" ht="26.4" x14ac:dyDescent="0.25">
      <c r="C11" s="154" t="s">
        <v>1074</v>
      </c>
      <c r="D11" s="165">
        <f>DatosViolenciaGénero!C10</f>
        <v>0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4432</v>
      </c>
      <c r="D8" s="13">
        <v>5756</v>
      </c>
      <c r="E8" s="14">
        <v>-0.23002084781098001</v>
      </c>
    </row>
    <row r="9" spans="1:5" x14ac:dyDescent="0.3">
      <c r="A9" s="178"/>
      <c r="B9" s="12" t="s">
        <v>16</v>
      </c>
      <c r="C9" s="13">
        <v>18930</v>
      </c>
      <c r="D9" s="13">
        <v>32844</v>
      </c>
      <c r="E9" s="14">
        <v>-0.42363902082572202</v>
      </c>
    </row>
    <row r="10" spans="1:5" x14ac:dyDescent="0.3">
      <c r="A10" s="178"/>
      <c r="B10" s="12" t="s">
        <v>17</v>
      </c>
      <c r="C10" s="13">
        <v>15098</v>
      </c>
      <c r="D10" s="13">
        <v>28940</v>
      </c>
      <c r="E10" s="14">
        <v>-0.47829993089150002</v>
      </c>
    </row>
    <row r="11" spans="1:5" x14ac:dyDescent="0.3">
      <c r="A11" s="178"/>
      <c r="B11" s="12" t="s">
        <v>18</v>
      </c>
      <c r="C11" s="13">
        <v>192</v>
      </c>
      <c r="D11" s="13">
        <v>280</v>
      </c>
      <c r="E11" s="14">
        <v>-0.314285714285714</v>
      </c>
    </row>
    <row r="12" spans="1:5" x14ac:dyDescent="0.3">
      <c r="A12" s="179"/>
      <c r="B12" s="12" t="s">
        <v>19</v>
      </c>
      <c r="C12" s="13">
        <v>3779</v>
      </c>
      <c r="D12" s="13">
        <v>4432</v>
      </c>
      <c r="E12" s="14">
        <v>-0.147337545126354</v>
      </c>
    </row>
    <row r="13" spans="1:5" x14ac:dyDescent="0.3">
      <c r="A13" s="177" t="s">
        <v>20</v>
      </c>
      <c r="B13" s="12" t="s">
        <v>21</v>
      </c>
      <c r="C13" s="13">
        <v>4623</v>
      </c>
      <c r="D13" s="13">
        <v>6251</v>
      </c>
      <c r="E13" s="14">
        <v>-0.26043832986722099</v>
      </c>
    </row>
    <row r="14" spans="1:5" x14ac:dyDescent="0.3">
      <c r="A14" s="178"/>
      <c r="B14" s="12" t="s">
        <v>22</v>
      </c>
      <c r="C14" s="13">
        <v>5435</v>
      </c>
      <c r="D14" s="13">
        <v>4829</v>
      </c>
      <c r="E14" s="14">
        <v>0.12549182025264</v>
      </c>
    </row>
    <row r="15" spans="1:5" x14ac:dyDescent="0.3">
      <c r="A15" s="179"/>
      <c r="B15" s="12" t="s">
        <v>23</v>
      </c>
      <c r="C15" s="13">
        <v>7132</v>
      </c>
      <c r="D15" s="13">
        <v>19763</v>
      </c>
      <c r="E15" s="14">
        <v>-0.63912361483580404</v>
      </c>
    </row>
    <row r="16" spans="1:5" x14ac:dyDescent="0.3">
      <c r="A16" s="177" t="s">
        <v>24</v>
      </c>
      <c r="B16" s="12" t="s">
        <v>25</v>
      </c>
      <c r="C16" s="13">
        <v>626</v>
      </c>
      <c r="D16" s="13">
        <v>218</v>
      </c>
      <c r="E16" s="14">
        <v>1.8715596330275199</v>
      </c>
    </row>
    <row r="17" spans="1:5" x14ac:dyDescent="0.3">
      <c r="A17" s="178"/>
      <c r="B17" s="12" t="s">
        <v>26</v>
      </c>
      <c r="C17" s="13">
        <v>1904</v>
      </c>
      <c r="D17" s="13">
        <v>2265</v>
      </c>
      <c r="E17" s="14">
        <v>-0.15938189845474601</v>
      </c>
    </row>
    <row r="18" spans="1:5" x14ac:dyDescent="0.3">
      <c r="A18" s="178"/>
      <c r="B18" s="12" t="s">
        <v>27</v>
      </c>
      <c r="C18" s="13">
        <v>9</v>
      </c>
      <c r="D18" s="13">
        <v>10</v>
      </c>
      <c r="E18" s="14">
        <v>-0.1</v>
      </c>
    </row>
    <row r="19" spans="1:5" x14ac:dyDescent="0.3">
      <c r="A19" s="178"/>
      <c r="B19" s="12" t="s">
        <v>28</v>
      </c>
      <c r="C19" s="13">
        <v>1</v>
      </c>
      <c r="D19" s="13">
        <v>3</v>
      </c>
      <c r="E19" s="14">
        <v>-0.66666666666666696</v>
      </c>
    </row>
    <row r="20" spans="1:5" x14ac:dyDescent="0.3">
      <c r="A20" s="179"/>
      <c r="B20" s="15" t="s">
        <v>29</v>
      </c>
      <c r="C20" s="16">
        <v>45</v>
      </c>
      <c r="D20" s="16">
        <v>40</v>
      </c>
      <c r="E20" s="17">
        <v>0.125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385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1795</v>
      </c>
      <c r="D27" s="13">
        <v>2023</v>
      </c>
      <c r="E27" s="14">
        <v>-0.112703905091448</v>
      </c>
    </row>
    <row r="28" spans="1:5" x14ac:dyDescent="0.3">
      <c r="A28" s="177" t="s">
        <v>35</v>
      </c>
      <c r="B28" s="12" t="s">
        <v>36</v>
      </c>
      <c r="C28" s="13">
        <v>223</v>
      </c>
      <c r="D28" s="13">
        <v>238</v>
      </c>
      <c r="E28" s="14">
        <v>-6.3025210084033598E-2</v>
      </c>
    </row>
    <row r="29" spans="1:5" x14ac:dyDescent="0.3">
      <c r="A29" s="178"/>
      <c r="B29" s="12" t="s">
        <v>37</v>
      </c>
      <c r="C29" s="13">
        <v>189</v>
      </c>
      <c r="D29" s="13">
        <v>164</v>
      </c>
      <c r="E29" s="14">
        <v>0.15243902439024401</v>
      </c>
    </row>
    <row r="30" spans="1:5" x14ac:dyDescent="0.3">
      <c r="A30" s="178"/>
      <c r="B30" s="12" t="s">
        <v>38</v>
      </c>
      <c r="C30" s="13">
        <v>254</v>
      </c>
      <c r="D30" s="13">
        <v>29</v>
      </c>
      <c r="E30" s="14">
        <v>7.7586206896551699</v>
      </c>
    </row>
    <row r="31" spans="1:5" x14ac:dyDescent="0.3">
      <c r="A31" s="178"/>
      <c r="B31" s="12" t="s">
        <v>39</v>
      </c>
      <c r="C31" s="13">
        <v>86</v>
      </c>
      <c r="D31" s="13">
        <v>79</v>
      </c>
      <c r="E31" s="14">
        <v>8.8607594936708903E-2</v>
      </c>
    </row>
    <row r="32" spans="1:5" x14ac:dyDescent="0.3">
      <c r="A32" s="179"/>
      <c r="B32" s="15" t="s">
        <v>40</v>
      </c>
      <c r="C32" s="16">
        <v>1043</v>
      </c>
      <c r="D32" s="16">
        <v>1248</v>
      </c>
      <c r="E32" s="17">
        <v>-0.16426282051282101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4655</v>
      </c>
      <c r="D35" s="13">
        <v>3012</v>
      </c>
      <c r="E35" s="14">
        <v>0.54548472775564405</v>
      </c>
    </row>
    <row r="36" spans="1:5" ht="16.649999999999999" customHeight="1" x14ac:dyDescent="0.3">
      <c r="A36" s="11" t="s">
        <v>43</v>
      </c>
      <c r="B36" s="20"/>
      <c r="C36" s="16">
        <v>3104</v>
      </c>
      <c r="D36" s="16">
        <v>2168</v>
      </c>
      <c r="E36" s="17">
        <v>0.43173431734317302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1840</v>
      </c>
      <c r="D39" s="13">
        <v>1616</v>
      </c>
      <c r="E39" s="14">
        <v>0.13861386138613899</v>
      </c>
    </row>
    <row r="40" spans="1:5" x14ac:dyDescent="0.3">
      <c r="A40" s="178"/>
      <c r="B40" s="12" t="s">
        <v>46</v>
      </c>
      <c r="C40" s="13">
        <v>7</v>
      </c>
      <c r="D40" s="13">
        <v>8</v>
      </c>
      <c r="E40" s="14">
        <v>-0.125</v>
      </c>
    </row>
    <row r="41" spans="1:5" x14ac:dyDescent="0.3">
      <c r="A41" s="178"/>
      <c r="B41" s="12" t="s">
        <v>47</v>
      </c>
      <c r="C41" s="13">
        <v>1904</v>
      </c>
      <c r="D41" s="13">
        <v>2265</v>
      </c>
      <c r="E41" s="14">
        <v>-0.15938189845474601</v>
      </c>
    </row>
    <row r="42" spans="1:5" x14ac:dyDescent="0.3">
      <c r="A42" s="179"/>
      <c r="B42" s="12" t="s">
        <v>19</v>
      </c>
      <c r="C42" s="13">
        <v>1569</v>
      </c>
      <c r="D42" s="13">
        <v>1840</v>
      </c>
      <c r="E42" s="14">
        <v>-0.14728260869565199</v>
      </c>
    </row>
    <row r="43" spans="1:5" x14ac:dyDescent="0.3">
      <c r="A43" s="177" t="s">
        <v>48</v>
      </c>
      <c r="B43" s="12" t="s">
        <v>49</v>
      </c>
      <c r="C43" s="13">
        <v>1330</v>
      </c>
      <c r="D43" s="13">
        <v>1589</v>
      </c>
      <c r="E43" s="14">
        <v>-0.16299559471365599</v>
      </c>
    </row>
    <row r="44" spans="1:5" x14ac:dyDescent="0.3">
      <c r="A44" s="178"/>
      <c r="B44" s="12" t="s">
        <v>50</v>
      </c>
      <c r="C44" s="13">
        <v>27</v>
      </c>
      <c r="D44" s="13">
        <v>45</v>
      </c>
      <c r="E44" s="14">
        <v>-0.4</v>
      </c>
    </row>
    <row r="45" spans="1:5" x14ac:dyDescent="0.3">
      <c r="A45" s="178"/>
      <c r="B45" s="12" t="s">
        <v>51</v>
      </c>
      <c r="C45" s="13">
        <v>282</v>
      </c>
      <c r="D45" s="13">
        <v>351</v>
      </c>
      <c r="E45" s="14">
        <v>-0.19658119658119699</v>
      </c>
    </row>
    <row r="46" spans="1:5" x14ac:dyDescent="0.3">
      <c r="A46" s="179"/>
      <c r="B46" s="15" t="s">
        <v>52</v>
      </c>
      <c r="C46" s="16">
        <v>28</v>
      </c>
      <c r="D46" s="16">
        <v>64</v>
      </c>
      <c r="E46" s="17">
        <v>-0.5625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13</v>
      </c>
      <c r="D49" s="13">
        <v>26</v>
      </c>
      <c r="E49" s="14">
        <v>-0.5</v>
      </c>
    </row>
    <row r="50" spans="1:5" x14ac:dyDescent="0.3">
      <c r="A50" s="178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21</v>
      </c>
      <c r="D51" s="13">
        <v>21</v>
      </c>
      <c r="E51" s="14">
        <v>0</v>
      </c>
    </row>
    <row r="52" spans="1:5" x14ac:dyDescent="0.3">
      <c r="A52" s="178"/>
      <c r="B52" s="12" t="s">
        <v>19</v>
      </c>
      <c r="C52" s="13">
        <v>8</v>
      </c>
      <c r="D52" s="13">
        <v>29</v>
      </c>
      <c r="E52" s="14">
        <v>-0.72413793103448298</v>
      </c>
    </row>
    <row r="53" spans="1:5" x14ac:dyDescent="0.3">
      <c r="A53" s="178"/>
      <c r="B53" s="12" t="s">
        <v>55</v>
      </c>
      <c r="C53" s="13">
        <v>19</v>
      </c>
      <c r="D53" s="13">
        <v>6</v>
      </c>
      <c r="E53" s="14">
        <v>2.1666666666666701</v>
      </c>
    </row>
    <row r="54" spans="1:5" x14ac:dyDescent="0.3">
      <c r="A54" s="179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3">
      <c r="A55" s="177" t="s">
        <v>57</v>
      </c>
      <c r="B55" s="12" t="s">
        <v>58</v>
      </c>
      <c r="C55" s="13">
        <v>18</v>
      </c>
      <c r="D55" s="13">
        <v>10</v>
      </c>
      <c r="E55" s="14">
        <v>0.8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1</v>
      </c>
      <c r="D64" s="13">
        <v>8</v>
      </c>
      <c r="E64" s="14">
        <v>-0.875</v>
      </c>
    </row>
    <row r="65" spans="1:5" x14ac:dyDescent="0.3">
      <c r="A65" s="184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4"/>
      <c r="B66" s="12" t="s">
        <v>58</v>
      </c>
      <c r="C66" s="13">
        <v>0</v>
      </c>
      <c r="D66" s="13">
        <v>0</v>
      </c>
      <c r="E66" s="14">
        <v>0</v>
      </c>
    </row>
    <row r="67" spans="1:5" x14ac:dyDescent="0.3">
      <c r="A67" s="184"/>
      <c r="B67" s="12" t="s">
        <v>63</v>
      </c>
      <c r="C67" s="13">
        <v>2</v>
      </c>
      <c r="D67" s="13">
        <v>3</v>
      </c>
      <c r="E67" s="14">
        <v>-0.33333333333333298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3518</v>
      </c>
      <c r="D71" s="13">
        <v>161</v>
      </c>
      <c r="E71" s="14">
        <v>20.8509316770186</v>
      </c>
    </row>
    <row r="72" spans="1:5" x14ac:dyDescent="0.3">
      <c r="A72" s="179"/>
      <c r="B72" s="12" t="s">
        <v>68</v>
      </c>
      <c r="C72" s="13">
        <v>1137</v>
      </c>
      <c r="D72" s="13">
        <v>26</v>
      </c>
      <c r="E72" s="14">
        <v>42.730769230769198</v>
      </c>
    </row>
    <row r="73" spans="1:5" x14ac:dyDescent="0.3">
      <c r="A73" s="177" t="s">
        <v>69</v>
      </c>
      <c r="B73" s="12" t="s">
        <v>67</v>
      </c>
      <c r="C73" s="13">
        <v>1312</v>
      </c>
      <c r="D73" s="13">
        <v>1638</v>
      </c>
      <c r="E73" s="14">
        <v>-0.19902319902319901</v>
      </c>
    </row>
    <row r="74" spans="1:5" x14ac:dyDescent="0.3">
      <c r="A74" s="179"/>
      <c r="B74" s="12" t="s">
        <v>68</v>
      </c>
      <c r="C74" s="13">
        <v>1098</v>
      </c>
      <c r="D74" s="13">
        <v>1209</v>
      </c>
      <c r="E74" s="14">
        <v>-9.1811414392059601E-2</v>
      </c>
    </row>
    <row r="75" spans="1:5" x14ac:dyDescent="0.3">
      <c r="A75" s="177" t="s">
        <v>70</v>
      </c>
      <c r="B75" s="12" t="s">
        <v>67</v>
      </c>
      <c r="C75" s="13">
        <v>71</v>
      </c>
      <c r="D75" s="13">
        <v>52</v>
      </c>
      <c r="E75" s="14">
        <v>0.36538461538461497</v>
      </c>
    </row>
    <row r="76" spans="1:5" x14ac:dyDescent="0.3">
      <c r="A76" s="179"/>
      <c r="B76" s="12" t="s">
        <v>68</v>
      </c>
      <c r="C76" s="13">
        <v>20</v>
      </c>
      <c r="D76" s="13">
        <v>14</v>
      </c>
      <c r="E76" s="14">
        <v>0.42857142857142899</v>
      </c>
    </row>
    <row r="77" spans="1:5" x14ac:dyDescent="0.3">
      <c r="A77" s="177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79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792</v>
      </c>
      <c r="D81" s="13">
        <v>970</v>
      </c>
      <c r="E81" s="14">
        <v>-0.18350515463917499</v>
      </c>
    </row>
    <row r="82" spans="1:5" ht="16.649999999999999" customHeight="1" x14ac:dyDescent="0.3">
      <c r="A82" s="11" t="s">
        <v>73</v>
      </c>
      <c r="B82" s="20"/>
      <c r="C82" s="16">
        <v>0</v>
      </c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1513</v>
      </c>
      <c r="D85" s="13">
        <v>64</v>
      </c>
      <c r="E85" s="14">
        <v>22.640625</v>
      </c>
    </row>
    <row r="86" spans="1:5" ht="16.649999999999999" customHeight="1" x14ac:dyDescent="0.3">
      <c r="A86" s="11" t="s">
        <v>76</v>
      </c>
      <c r="B86" s="18"/>
      <c r="C86" s="13">
        <v>2005</v>
      </c>
      <c r="D86" s="13">
        <v>97</v>
      </c>
      <c r="E86" s="14">
        <v>19.670103092783499</v>
      </c>
    </row>
    <row r="87" spans="1:5" ht="16.649999999999999" customHeight="1" x14ac:dyDescent="0.3">
      <c r="A87" s="11" t="s">
        <v>73</v>
      </c>
      <c r="B87" s="20"/>
      <c r="C87" s="16">
        <v>0</v>
      </c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483</v>
      </c>
      <c r="D90" s="13">
        <v>634</v>
      </c>
      <c r="E90" s="14">
        <v>-0.23817034700315501</v>
      </c>
    </row>
    <row r="91" spans="1:5" x14ac:dyDescent="0.3">
      <c r="A91" s="178"/>
      <c r="B91" s="12" t="s">
        <v>79</v>
      </c>
      <c r="C91" s="13">
        <v>306</v>
      </c>
      <c r="D91" s="13">
        <v>370</v>
      </c>
      <c r="E91" s="14">
        <v>-0.17297297297297301</v>
      </c>
    </row>
    <row r="92" spans="1:5" x14ac:dyDescent="0.3">
      <c r="A92" s="179"/>
      <c r="B92" s="12" t="s">
        <v>80</v>
      </c>
      <c r="C92" s="13">
        <v>138</v>
      </c>
      <c r="D92" s="13">
        <v>238</v>
      </c>
      <c r="E92" s="14">
        <v>-0.42016806722689098</v>
      </c>
    </row>
    <row r="93" spans="1:5" x14ac:dyDescent="0.3">
      <c r="A93" s="177" t="s">
        <v>76</v>
      </c>
      <c r="B93" s="12" t="s">
        <v>81</v>
      </c>
      <c r="C93" s="13">
        <v>82</v>
      </c>
      <c r="D93" s="13">
        <v>64</v>
      </c>
      <c r="E93" s="14">
        <v>0.28125</v>
      </c>
    </row>
    <row r="94" spans="1:5" x14ac:dyDescent="0.3">
      <c r="A94" s="179"/>
      <c r="B94" s="12" t="s">
        <v>80</v>
      </c>
      <c r="C94" s="13">
        <v>232</v>
      </c>
      <c r="D94" s="13">
        <v>349</v>
      </c>
      <c r="E94" s="14">
        <v>-0.33524355300859598</v>
      </c>
    </row>
    <row r="95" spans="1:5" ht="16.649999999999999" customHeight="1" x14ac:dyDescent="0.3">
      <c r="A95" s="11" t="s">
        <v>73</v>
      </c>
      <c r="B95" s="20"/>
      <c r="C95" s="16">
        <v>41</v>
      </c>
      <c r="D95" s="16">
        <v>80</v>
      </c>
      <c r="E95" s="17">
        <v>-0.48749999999999999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22</v>
      </c>
      <c r="D98" s="13">
        <v>23</v>
      </c>
      <c r="E98" s="14">
        <v>-4.3478260869565202E-2</v>
      </c>
    </row>
    <row r="99" spans="1:5" x14ac:dyDescent="0.3">
      <c r="A99" s="178"/>
      <c r="B99" s="12" t="s">
        <v>79</v>
      </c>
      <c r="C99" s="13">
        <v>33</v>
      </c>
      <c r="D99" s="13">
        <v>21</v>
      </c>
      <c r="E99" s="14">
        <v>0.57142857142857095</v>
      </c>
    </row>
    <row r="100" spans="1:5" x14ac:dyDescent="0.3">
      <c r="A100" s="179"/>
      <c r="B100" s="12" t="s">
        <v>80</v>
      </c>
      <c r="C100" s="13">
        <v>7</v>
      </c>
      <c r="D100" s="13">
        <v>10</v>
      </c>
      <c r="E100" s="14">
        <v>-0.3</v>
      </c>
    </row>
    <row r="101" spans="1:5" x14ac:dyDescent="0.3">
      <c r="A101" s="177" t="s">
        <v>76</v>
      </c>
      <c r="B101" s="12" t="s">
        <v>81</v>
      </c>
      <c r="C101" s="13">
        <v>2</v>
      </c>
      <c r="D101" s="13">
        <v>2</v>
      </c>
      <c r="E101" s="14">
        <v>0</v>
      </c>
    </row>
    <row r="102" spans="1:5" x14ac:dyDescent="0.3">
      <c r="A102" s="179"/>
      <c r="B102" s="12" t="s">
        <v>80</v>
      </c>
      <c r="C102" s="13">
        <v>4</v>
      </c>
      <c r="D102" s="13">
        <v>9</v>
      </c>
      <c r="E102" s="14">
        <v>-0.55555555555555602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597</v>
      </c>
      <c r="D108" s="13">
        <v>583</v>
      </c>
      <c r="E108" s="14">
        <v>2.4013722126929701E-2</v>
      </c>
    </row>
    <row r="109" spans="1:5" x14ac:dyDescent="0.3">
      <c r="A109" s="179"/>
      <c r="B109" s="12" t="s">
        <v>86</v>
      </c>
      <c r="C109" s="13">
        <v>752</v>
      </c>
      <c r="D109" s="13">
        <v>827</v>
      </c>
      <c r="E109" s="14">
        <v>-9.0689238210398995E-2</v>
      </c>
    </row>
    <row r="110" spans="1:5" x14ac:dyDescent="0.3">
      <c r="A110" s="177" t="s">
        <v>88</v>
      </c>
      <c r="B110" s="12" t="s">
        <v>85</v>
      </c>
      <c r="C110" s="13">
        <v>19405</v>
      </c>
      <c r="D110" s="13">
        <v>19300</v>
      </c>
      <c r="E110" s="14">
        <v>5.4404145077720199E-3</v>
      </c>
    </row>
    <row r="111" spans="1:5" x14ac:dyDescent="0.3">
      <c r="A111" s="179"/>
      <c r="B111" s="15" t="s">
        <v>86</v>
      </c>
      <c r="C111" s="16">
        <v>21003</v>
      </c>
      <c r="D111" s="16">
        <v>20938</v>
      </c>
      <c r="E111" s="17">
        <v>3.1044034769318902E-3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53</v>
      </c>
      <c r="D114" s="13">
        <v>54</v>
      </c>
      <c r="E114" s="14">
        <v>-1.85185185185185E-2</v>
      </c>
    </row>
    <row r="115" spans="1:5" x14ac:dyDescent="0.3">
      <c r="A115" s="179"/>
      <c r="B115" s="12" t="s">
        <v>92</v>
      </c>
      <c r="C115" s="13">
        <v>1</v>
      </c>
      <c r="D115" s="13">
        <v>7</v>
      </c>
      <c r="E115" s="14">
        <v>-0.85714285714285698</v>
      </c>
    </row>
    <row r="116" spans="1:5" x14ac:dyDescent="0.3">
      <c r="A116" s="177" t="s">
        <v>93</v>
      </c>
      <c r="B116" s="12" t="s">
        <v>91</v>
      </c>
      <c r="C116" s="13">
        <v>2</v>
      </c>
      <c r="D116" s="13">
        <v>7</v>
      </c>
      <c r="E116" s="14">
        <v>-0.71428571428571397</v>
      </c>
    </row>
    <row r="117" spans="1:5" x14ac:dyDescent="0.3">
      <c r="A117" s="179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6</v>
      </c>
      <c r="D118" s="13">
        <v>7</v>
      </c>
      <c r="E118" s="14">
        <v>-0.14285714285714299</v>
      </c>
    </row>
    <row r="119" spans="1:5" x14ac:dyDescent="0.3">
      <c r="A119" s="179"/>
      <c r="B119" s="15" t="s">
        <v>95</v>
      </c>
      <c r="C119" s="16">
        <v>1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128</v>
      </c>
      <c r="D122" s="13">
        <v>137</v>
      </c>
      <c r="E122" s="14">
        <v>-6.5693430656934296E-2</v>
      </c>
    </row>
    <row r="123" spans="1:5" x14ac:dyDescent="0.3">
      <c r="A123" s="177" t="s">
        <v>98</v>
      </c>
      <c r="B123" s="12" t="s">
        <v>99</v>
      </c>
      <c r="C123" s="13">
        <v>8</v>
      </c>
      <c r="D123" s="13">
        <v>10</v>
      </c>
      <c r="E123" s="14">
        <v>-0.2</v>
      </c>
    </row>
    <row r="124" spans="1:5" x14ac:dyDescent="0.3">
      <c r="A124" s="178"/>
      <c r="B124" s="12" t="s">
        <v>100</v>
      </c>
      <c r="C124" s="13">
        <v>80</v>
      </c>
      <c r="D124" s="13">
        <v>65</v>
      </c>
      <c r="E124" s="14">
        <v>0.230769230769231</v>
      </c>
    </row>
    <row r="125" spans="1:5" x14ac:dyDescent="0.3">
      <c r="A125" s="178"/>
      <c r="B125" s="12" t="s">
        <v>101</v>
      </c>
      <c r="C125" s="13">
        <v>5</v>
      </c>
      <c r="D125" s="13">
        <v>16</v>
      </c>
      <c r="E125" s="14">
        <v>-0.6875</v>
      </c>
    </row>
    <row r="126" spans="1:5" x14ac:dyDescent="0.3">
      <c r="A126" s="178"/>
      <c r="B126" s="12" t="s">
        <v>102</v>
      </c>
      <c r="C126" s="13">
        <v>11</v>
      </c>
      <c r="D126" s="13">
        <v>12</v>
      </c>
      <c r="E126" s="14">
        <v>-8.3333333333333301E-2</v>
      </c>
    </row>
    <row r="127" spans="1:5" x14ac:dyDescent="0.3">
      <c r="A127" s="178"/>
      <c r="B127" s="12" t="s">
        <v>103</v>
      </c>
      <c r="C127" s="13">
        <v>24</v>
      </c>
      <c r="D127" s="13">
        <v>34</v>
      </c>
      <c r="E127" s="14">
        <v>-0.29411764705882398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42</v>
      </c>
      <c r="D129" s="13">
        <v>40</v>
      </c>
      <c r="E129" s="14">
        <v>0.05</v>
      </c>
    </row>
    <row r="130" spans="1:5" x14ac:dyDescent="0.3">
      <c r="A130" s="179"/>
      <c r="B130" s="12" t="s">
        <v>107</v>
      </c>
      <c r="C130" s="13">
        <v>122</v>
      </c>
      <c r="D130" s="13">
        <v>122</v>
      </c>
      <c r="E130" s="14">
        <v>0</v>
      </c>
    </row>
    <row r="131" spans="1:5" x14ac:dyDescent="0.3">
      <c r="A131" s="177" t="s">
        <v>108</v>
      </c>
      <c r="B131" s="12" t="s">
        <v>15</v>
      </c>
      <c r="C131" s="13">
        <v>28</v>
      </c>
      <c r="D131" s="13">
        <v>21</v>
      </c>
      <c r="E131" s="14">
        <v>0.33333333333333298</v>
      </c>
    </row>
    <row r="132" spans="1:5" x14ac:dyDescent="0.3">
      <c r="A132" s="179"/>
      <c r="B132" s="15" t="s">
        <v>19</v>
      </c>
      <c r="C132" s="16">
        <v>20</v>
      </c>
      <c r="D132" s="16">
        <v>27</v>
      </c>
      <c r="E132" s="17">
        <v>-0.25925925925925902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1196</v>
      </c>
      <c r="D135" s="13">
        <v>1252</v>
      </c>
      <c r="E135" s="14">
        <v>-4.4728434504792303E-2</v>
      </c>
    </row>
    <row r="136" spans="1:5" x14ac:dyDescent="0.3">
      <c r="A136" s="178"/>
      <c r="B136" s="12" t="s">
        <v>112</v>
      </c>
      <c r="C136" s="13">
        <v>138</v>
      </c>
      <c r="D136" s="13">
        <v>153</v>
      </c>
      <c r="E136" s="14">
        <v>-9.8039215686274495E-2</v>
      </c>
    </row>
    <row r="137" spans="1:5" x14ac:dyDescent="0.3">
      <c r="A137" s="178"/>
      <c r="B137" s="12" t="s">
        <v>113</v>
      </c>
      <c r="C137" s="13">
        <v>105</v>
      </c>
      <c r="D137" s="13">
        <v>130</v>
      </c>
      <c r="E137" s="14">
        <v>-0.19230769230769201</v>
      </c>
    </row>
    <row r="138" spans="1:5" x14ac:dyDescent="0.3">
      <c r="A138" s="178"/>
      <c r="B138" s="12" t="s">
        <v>114</v>
      </c>
      <c r="C138" s="13">
        <v>377</v>
      </c>
      <c r="D138" s="13">
        <v>421</v>
      </c>
      <c r="E138" s="14">
        <v>-0.104513064133017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12</v>
      </c>
      <c r="D140" s="13">
        <v>10</v>
      </c>
      <c r="E140" s="14">
        <v>0.2</v>
      </c>
    </row>
    <row r="141" spans="1:5" x14ac:dyDescent="0.3">
      <c r="A141" s="178"/>
      <c r="B141" s="12" t="s">
        <v>117</v>
      </c>
      <c r="C141" s="13">
        <v>1012</v>
      </c>
      <c r="D141" s="13">
        <v>1201</v>
      </c>
      <c r="E141" s="14">
        <v>-0.15736885928392999</v>
      </c>
    </row>
    <row r="142" spans="1:5" x14ac:dyDescent="0.3">
      <c r="A142" s="178"/>
      <c r="B142" s="12" t="s">
        <v>118</v>
      </c>
      <c r="C142" s="13">
        <v>6</v>
      </c>
      <c r="D142" s="13">
        <v>1</v>
      </c>
      <c r="E142" s="14">
        <v>5</v>
      </c>
    </row>
    <row r="143" spans="1:5" x14ac:dyDescent="0.3">
      <c r="A143" s="178"/>
      <c r="B143" s="12" t="s">
        <v>119</v>
      </c>
      <c r="C143" s="13">
        <v>186</v>
      </c>
      <c r="D143" s="13">
        <v>152</v>
      </c>
      <c r="E143" s="14">
        <v>0.22368421052631601</v>
      </c>
    </row>
    <row r="144" spans="1:5" x14ac:dyDescent="0.3">
      <c r="A144" s="178"/>
      <c r="B144" s="12" t="s">
        <v>120</v>
      </c>
      <c r="C144" s="13">
        <v>771</v>
      </c>
      <c r="D144" s="13">
        <v>456</v>
      </c>
      <c r="E144" s="14">
        <v>0.69078947368421095</v>
      </c>
    </row>
    <row r="145" spans="1:5" x14ac:dyDescent="0.3">
      <c r="A145" s="178"/>
      <c r="B145" s="12" t="s">
        <v>121</v>
      </c>
      <c r="C145" s="13">
        <v>71</v>
      </c>
      <c r="D145" s="13">
        <v>32</v>
      </c>
      <c r="E145" s="14">
        <v>1.21875</v>
      </c>
    </row>
    <row r="146" spans="1:5" x14ac:dyDescent="0.3">
      <c r="A146" s="178"/>
      <c r="B146" s="12" t="s">
        <v>122</v>
      </c>
      <c r="C146" s="13">
        <v>18</v>
      </c>
      <c r="D146" s="13">
        <v>5</v>
      </c>
      <c r="E146" s="14">
        <v>2.6</v>
      </c>
    </row>
    <row r="147" spans="1:5" x14ac:dyDescent="0.3">
      <c r="A147" s="178"/>
      <c r="B147" s="12" t="s">
        <v>123</v>
      </c>
      <c r="C147" s="13">
        <v>49</v>
      </c>
      <c r="D147" s="13">
        <v>47</v>
      </c>
      <c r="E147" s="14">
        <v>4.2553191489361701E-2</v>
      </c>
    </row>
    <row r="148" spans="1:5" x14ac:dyDescent="0.3">
      <c r="A148" s="178"/>
      <c r="B148" s="12" t="s">
        <v>124</v>
      </c>
      <c r="C148" s="13">
        <v>1</v>
      </c>
      <c r="D148" s="13">
        <v>1</v>
      </c>
      <c r="E148" s="14">
        <v>0</v>
      </c>
    </row>
    <row r="149" spans="1:5" x14ac:dyDescent="0.3">
      <c r="A149" s="178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6</v>
      </c>
      <c r="D150" s="13">
        <v>5</v>
      </c>
      <c r="E150" s="14">
        <v>0.2</v>
      </c>
    </row>
    <row r="151" spans="1:5" x14ac:dyDescent="0.3">
      <c r="A151" s="178"/>
      <c r="B151" s="12" t="s">
        <v>127</v>
      </c>
      <c r="C151" s="13">
        <v>3</v>
      </c>
      <c r="D151" s="13">
        <v>0</v>
      </c>
      <c r="E151" s="14">
        <v>0</v>
      </c>
    </row>
    <row r="152" spans="1:5" x14ac:dyDescent="0.3">
      <c r="A152" s="179"/>
      <c r="B152" s="12" t="s">
        <v>128</v>
      </c>
      <c r="C152" s="13">
        <v>47</v>
      </c>
      <c r="D152" s="19"/>
      <c r="E152" s="14">
        <v>0</v>
      </c>
    </row>
    <row r="153" spans="1:5" x14ac:dyDescent="0.3">
      <c r="A153" s="177" t="s">
        <v>129</v>
      </c>
      <c r="B153" s="12" t="s">
        <v>111</v>
      </c>
      <c r="C153" s="13">
        <v>1376</v>
      </c>
      <c r="D153" s="13">
        <v>1575</v>
      </c>
      <c r="E153" s="14">
        <v>-0.12634920634920599</v>
      </c>
    </row>
    <row r="154" spans="1:5" x14ac:dyDescent="0.3">
      <c r="A154" s="178"/>
      <c r="B154" s="12" t="s">
        <v>112</v>
      </c>
      <c r="C154" s="13">
        <v>198</v>
      </c>
      <c r="D154" s="13">
        <v>203</v>
      </c>
      <c r="E154" s="14">
        <v>-2.4630541871921201E-2</v>
      </c>
    </row>
    <row r="155" spans="1:5" x14ac:dyDescent="0.3">
      <c r="A155" s="178"/>
      <c r="B155" s="12" t="s">
        <v>113</v>
      </c>
      <c r="C155" s="13">
        <v>135</v>
      </c>
      <c r="D155" s="13">
        <v>180</v>
      </c>
      <c r="E155" s="14">
        <v>-0.25</v>
      </c>
    </row>
    <row r="156" spans="1:5" x14ac:dyDescent="0.3">
      <c r="A156" s="178"/>
      <c r="B156" s="12" t="s">
        <v>114</v>
      </c>
      <c r="C156" s="13">
        <v>426</v>
      </c>
      <c r="D156" s="13">
        <v>530</v>
      </c>
      <c r="E156" s="14">
        <v>-0.19622641509434</v>
      </c>
    </row>
    <row r="157" spans="1:5" x14ac:dyDescent="0.3">
      <c r="A157" s="178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8"/>
      <c r="B158" s="12" t="s">
        <v>116</v>
      </c>
      <c r="C158" s="13">
        <v>17</v>
      </c>
      <c r="D158" s="13">
        <v>10</v>
      </c>
      <c r="E158" s="14">
        <v>0.7</v>
      </c>
    </row>
    <row r="159" spans="1:5" x14ac:dyDescent="0.3">
      <c r="A159" s="178"/>
      <c r="B159" s="12" t="s">
        <v>117</v>
      </c>
      <c r="C159" s="13">
        <v>1331</v>
      </c>
      <c r="D159" s="13">
        <v>1450</v>
      </c>
      <c r="E159" s="14">
        <v>-8.2068965517241396E-2</v>
      </c>
    </row>
    <row r="160" spans="1:5" x14ac:dyDescent="0.3">
      <c r="A160" s="178"/>
      <c r="B160" s="12" t="s">
        <v>118</v>
      </c>
      <c r="C160" s="13">
        <v>6</v>
      </c>
      <c r="D160" s="13">
        <v>1</v>
      </c>
      <c r="E160" s="14">
        <v>5</v>
      </c>
    </row>
    <row r="161" spans="1:5" x14ac:dyDescent="0.3">
      <c r="A161" s="178"/>
      <c r="B161" s="12" t="s">
        <v>119</v>
      </c>
      <c r="C161" s="13">
        <v>203</v>
      </c>
      <c r="D161" s="13">
        <v>172</v>
      </c>
      <c r="E161" s="14">
        <v>0.18023255813953501</v>
      </c>
    </row>
    <row r="162" spans="1:5" x14ac:dyDescent="0.3">
      <c r="A162" s="178"/>
      <c r="B162" s="12" t="s">
        <v>120</v>
      </c>
      <c r="C162" s="13">
        <v>803</v>
      </c>
      <c r="D162" s="13">
        <v>628</v>
      </c>
      <c r="E162" s="14">
        <v>0.27866242038216599</v>
      </c>
    </row>
    <row r="163" spans="1:5" x14ac:dyDescent="0.3">
      <c r="A163" s="178"/>
      <c r="B163" s="12" t="s">
        <v>121</v>
      </c>
      <c r="C163" s="13">
        <v>71</v>
      </c>
      <c r="D163" s="13">
        <v>40</v>
      </c>
      <c r="E163" s="14">
        <v>0.77500000000000002</v>
      </c>
    </row>
    <row r="164" spans="1:5" x14ac:dyDescent="0.3">
      <c r="A164" s="178"/>
      <c r="B164" s="12" t="s">
        <v>122</v>
      </c>
      <c r="C164" s="13">
        <v>18</v>
      </c>
      <c r="D164" s="13">
        <v>5</v>
      </c>
      <c r="E164" s="14">
        <v>2.6</v>
      </c>
    </row>
    <row r="165" spans="1:5" x14ac:dyDescent="0.3">
      <c r="A165" s="178"/>
      <c r="B165" s="12" t="s">
        <v>123</v>
      </c>
      <c r="C165" s="13">
        <v>53</v>
      </c>
      <c r="D165" s="13">
        <v>47</v>
      </c>
      <c r="E165" s="14">
        <v>0.12765957446808501</v>
      </c>
    </row>
    <row r="166" spans="1:5" x14ac:dyDescent="0.3">
      <c r="A166" s="178"/>
      <c r="B166" s="12" t="s">
        <v>124</v>
      </c>
      <c r="C166" s="13">
        <v>1</v>
      </c>
      <c r="D166" s="13">
        <v>1</v>
      </c>
      <c r="E166" s="14">
        <v>0</v>
      </c>
    </row>
    <row r="167" spans="1:5" x14ac:dyDescent="0.3">
      <c r="A167" s="178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8"/>
      <c r="B168" s="12" t="s">
        <v>126</v>
      </c>
      <c r="C168" s="13">
        <v>6</v>
      </c>
      <c r="D168" s="13">
        <v>5</v>
      </c>
      <c r="E168" s="14">
        <v>0.2</v>
      </c>
    </row>
    <row r="169" spans="1:5" x14ac:dyDescent="0.3">
      <c r="A169" s="178"/>
      <c r="B169" s="12" t="s">
        <v>127</v>
      </c>
      <c r="C169" s="13">
        <v>3</v>
      </c>
      <c r="D169" s="13">
        <v>0</v>
      </c>
      <c r="E169" s="14">
        <v>0</v>
      </c>
    </row>
    <row r="170" spans="1:5" x14ac:dyDescent="0.3">
      <c r="A170" s="179"/>
      <c r="B170" s="15" t="s">
        <v>128</v>
      </c>
      <c r="C170" s="16">
        <v>2</v>
      </c>
      <c r="D170" s="16">
        <v>4</v>
      </c>
      <c r="E170" s="17">
        <v>-0.5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741</v>
      </c>
      <c r="D173" s="13">
        <v>802</v>
      </c>
      <c r="E173" s="14">
        <v>-7.6059850374064805E-2</v>
      </c>
    </row>
    <row r="174" spans="1:5" ht="16.649999999999999" customHeight="1" x14ac:dyDescent="0.3">
      <c r="A174" s="11" t="s">
        <v>132</v>
      </c>
      <c r="B174" s="18"/>
      <c r="C174" s="13">
        <v>583</v>
      </c>
      <c r="D174" s="13">
        <v>1191</v>
      </c>
      <c r="E174" s="14">
        <v>-0.51049538203190603</v>
      </c>
    </row>
    <row r="175" spans="1:5" ht="16.649999999999999" customHeight="1" x14ac:dyDescent="0.3">
      <c r="A175" s="11" t="s">
        <v>133</v>
      </c>
      <c r="B175" s="20"/>
      <c r="C175" s="16">
        <v>1176</v>
      </c>
      <c r="D175" s="16">
        <v>944</v>
      </c>
      <c r="E175" s="17">
        <v>0.24576271186440701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295</v>
      </c>
      <c r="D178" s="13">
        <v>325</v>
      </c>
      <c r="E178" s="14">
        <v>-9.2307692307692299E-2</v>
      </c>
    </row>
    <row r="179" spans="1:5" x14ac:dyDescent="0.3">
      <c r="A179" s="178"/>
      <c r="B179" s="12" t="s">
        <v>15</v>
      </c>
      <c r="C179" s="13">
        <v>2</v>
      </c>
      <c r="D179" s="13">
        <v>38</v>
      </c>
      <c r="E179" s="14">
        <v>-0.94736842105263197</v>
      </c>
    </row>
    <row r="180" spans="1:5" x14ac:dyDescent="0.3">
      <c r="A180" s="179"/>
      <c r="B180" s="12" t="s">
        <v>19</v>
      </c>
      <c r="C180" s="13">
        <v>23</v>
      </c>
      <c r="D180" s="13">
        <v>55</v>
      </c>
      <c r="E180" s="14">
        <v>-0.58181818181818201</v>
      </c>
    </row>
    <row r="181" spans="1:5" x14ac:dyDescent="0.3">
      <c r="A181" s="177" t="s">
        <v>137</v>
      </c>
      <c r="B181" s="12" t="s">
        <v>138</v>
      </c>
      <c r="C181" s="13">
        <v>269</v>
      </c>
      <c r="D181" s="13">
        <v>283</v>
      </c>
      <c r="E181" s="14">
        <v>-4.9469964664311E-2</v>
      </c>
    </row>
    <row r="182" spans="1:5" x14ac:dyDescent="0.3">
      <c r="A182" s="178"/>
      <c r="B182" s="12" t="s">
        <v>139</v>
      </c>
      <c r="C182" s="13">
        <v>162</v>
      </c>
      <c r="D182" s="13">
        <v>194</v>
      </c>
      <c r="E182" s="14">
        <v>-0.164948453608247</v>
      </c>
    </row>
    <row r="183" spans="1:5" x14ac:dyDescent="0.3">
      <c r="A183" s="179"/>
      <c r="B183" s="12" t="s">
        <v>140</v>
      </c>
      <c r="C183" s="13">
        <v>11</v>
      </c>
      <c r="D183" s="13">
        <v>8</v>
      </c>
      <c r="E183" s="14">
        <v>0.375</v>
      </c>
    </row>
    <row r="184" spans="1:5" ht="16.649999999999999" customHeight="1" x14ac:dyDescent="0.3">
      <c r="A184" s="11" t="s">
        <v>141</v>
      </c>
      <c r="B184" s="18"/>
      <c r="C184" s="13">
        <v>106</v>
      </c>
      <c r="D184" s="13">
        <v>90</v>
      </c>
      <c r="E184" s="14">
        <v>0.17777777777777801</v>
      </c>
    </row>
    <row r="185" spans="1:5" x14ac:dyDescent="0.3">
      <c r="A185" s="177" t="s">
        <v>142</v>
      </c>
      <c r="B185" s="12" t="s">
        <v>143</v>
      </c>
      <c r="C185" s="13">
        <v>142</v>
      </c>
      <c r="D185" s="13">
        <v>194</v>
      </c>
      <c r="E185" s="14">
        <v>-0.268041237113402</v>
      </c>
    </row>
    <row r="186" spans="1:5" x14ac:dyDescent="0.3">
      <c r="A186" s="179"/>
      <c r="B186" s="12" t="s">
        <v>144</v>
      </c>
      <c r="C186" s="13">
        <v>392</v>
      </c>
      <c r="D186" s="13">
        <v>279</v>
      </c>
      <c r="E186" s="14">
        <v>0.40501792114695301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9"/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9"/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714</v>
      </c>
      <c r="D189" s="13">
        <v>734</v>
      </c>
      <c r="E189" s="14">
        <v>-2.72479564032698E-2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21"/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36</v>
      </c>
      <c r="D193" s="13">
        <v>48</v>
      </c>
      <c r="E193" s="14">
        <v>-0.25</v>
      </c>
    </row>
    <row r="194" spans="1:5" x14ac:dyDescent="0.3">
      <c r="A194" s="177" t="s">
        <v>153</v>
      </c>
      <c r="B194" s="12" t="s">
        <v>154</v>
      </c>
      <c r="C194" s="13">
        <v>25</v>
      </c>
      <c r="D194" s="13">
        <v>16</v>
      </c>
      <c r="E194" s="14">
        <v>0.5625</v>
      </c>
    </row>
    <row r="195" spans="1:5" x14ac:dyDescent="0.3">
      <c r="A195" s="178"/>
      <c r="B195" s="12" t="s">
        <v>155</v>
      </c>
      <c r="C195" s="13">
        <v>0</v>
      </c>
      <c r="D195" s="13">
        <v>4</v>
      </c>
      <c r="E195" s="14">
        <v>-1</v>
      </c>
    </row>
    <row r="196" spans="1:5" x14ac:dyDescent="0.3">
      <c r="A196" s="179"/>
      <c r="B196" s="12" t="s">
        <v>156</v>
      </c>
      <c r="C196" s="13">
        <v>3</v>
      </c>
      <c r="D196" s="13">
        <v>1</v>
      </c>
      <c r="E196" s="14">
        <v>2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3">
        <v>3</v>
      </c>
      <c r="E197" s="14">
        <v>-0.66666666666666696</v>
      </c>
    </row>
    <row r="198" spans="1:5" ht="16.649999999999999" customHeight="1" x14ac:dyDescent="0.3">
      <c r="A198" s="11" t="s">
        <v>158</v>
      </c>
      <c r="B198" s="18"/>
      <c r="C198" s="13">
        <v>26</v>
      </c>
      <c r="D198" s="13">
        <v>34</v>
      </c>
      <c r="E198" s="14">
        <v>-0.23529411764705899</v>
      </c>
    </row>
    <row r="199" spans="1:5" ht="16.649999999999999" customHeight="1" x14ac:dyDescent="0.3">
      <c r="A199" s="11" t="s">
        <v>104</v>
      </c>
      <c r="B199" s="20"/>
      <c r="C199" s="16">
        <v>5</v>
      </c>
      <c r="D199" s="16">
        <v>5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9</v>
      </c>
      <c r="D202" s="13">
        <v>3</v>
      </c>
      <c r="E202" s="14">
        <v>2</v>
      </c>
    </row>
    <row r="203" spans="1:5" x14ac:dyDescent="0.3">
      <c r="A203" s="177" t="s">
        <v>63</v>
      </c>
      <c r="B203" s="12" t="s">
        <v>161</v>
      </c>
      <c r="C203" s="13">
        <v>7</v>
      </c>
      <c r="D203" s="13">
        <v>8</v>
      </c>
      <c r="E203" s="14">
        <v>-0.125</v>
      </c>
    </row>
    <row r="204" spans="1:5" x14ac:dyDescent="0.3">
      <c r="A204" s="179"/>
      <c r="B204" s="12" t="s">
        <v>104</v>
      </c>
      <c r="C204" s="13">
        <v>7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2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0</v>
      </c>
      <c r="D210" s="13">
        <v>10</v>
      </c>
      <c r="E210" s="14">
        <v>-1</v>
      </c>
    </row>
    <row r="211" spans="1:5" x14ac:dyDescent="0.3">
      <c r="A211" s="179"/>
      <c r="B211" s="12" t="s">
        <v>168</v>
      </c>
      <c r="C211" s="13">
        <v>15</v>
      </c>
      <c r="D211" s="13">
        <v>26</v>
      </c>
      <c r="E211" s="14">
        <v>-0.42307692307692302</v>
      </c>
    </row>
    <row r="212" spans="1:5" ht="16.649999999999999" customHeight="1" x14ac:dyDescent="0.3">
      <c r="A212" s="11" t="s">
        <v>169</v>
      </c>
      <c r="B212" s="18"/>
      <c r="C212" s="13">
        <v>11</v>
      </c>
      <c r="D212" s="13">
        <v>9</v>
      </c>
      <c r="E212" s="14">
        <v>0.22222222222222199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21"/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11</v>
      </c>
      <c r="D223" s="13">
        <v>14</v>
      </c>
      <c r="E223" s="23">
        <v>2</v>
      </c>
    </row>
    <row r="224" spans="1:5" x14ac:dyDescent="0.3">
      <c r="A224" s="178"/>
      <c r="B224" s="12" t="s">
        <v>181</v>
      </c>
      <c r="C224" s="13">
        <v>22</v>
      </c>
      <c r="D224" s="13">
        <v>25</v>
      </c>
      <c r="E224" s="23">
        <v>0</v>
      </c>
    </row>
    <row r="225" spans="1:5" x14ac:dyDescent="0.3">
      <c r="A225" s="178"/>
      <c r="B225" s="12" t="s">
        <v>182</v>
      </c>
      <c r="C225" s="13">
        <v>302</v>
      </c>
      <c r="D225" s="13">
        <v>364</v>
      </c>
      <c r="E225" s="23">
        <v>57</v>
      </c>
    </row>
    <row r="226" spans="1:5" x14ac:dyDescent="0.3">
      <c r="A226" s="178"/>
      <c r="B226" s="12" t="s">
        <v>183</v>
      </c>
      <c r="C226" s="13">
        <v>259</v>
      </c>
      <c r="D226" s="13">
        <v>290</v>
      </c>
      <c r="E226" s="23">
        <v>0</v>
      </c>
    </row>
    <row r="227" spans="1:5" x14ac:dyDescent="0.3">
      <c r="A227" s="178"/>
      <c r="B227" s="12" t="s">
        <v>184</v>
      </c>
      <c r="C227" s="13">
        <v>228</v>
      </c>
      <c r="D227" s="13">
        <v>238</v>
      </c>
      <c r="E227" s="23">
        <v>69</v>
      </c>
    </row>
    <row r="228" spans="1:5" x14ac:dyDescent="0.3">
      <c r="A228" s="178"/>
      <c r="B228" s="12" t="s">
        <v>185</v>
      </c>
      <c r="C228" s="13">
        <v>112</v>
      </c>
      <c r="D228" s="13">
        <v>120</v>
      </c>
      <c r="E228" s="23">
        <v>0</v>
      </c>
    </row>
    <row r="229" spans="1:5" x14ac:dyDescent="0.3">
      <c r="A229" s="178"/>
      <c r="B229" s="12" t="s">
        <v>186</v>
      </c>
      <c r="C229" s="13">
        <v>0</v>
      </c>
      <c r="D229" s="13">
        <v>1</v>
      </c>
      <c r="E229" s="23">
        <v>0</v>
      </c>
    </row>
    <row r="230" spans="1:5" x14ac:dyDescent="0.3">
      <c r="A230" s="178"/>
      <c r="B230" s="12" t="s">
        <v>187</v>
      </c>
      <c r="C230" s="13">
        <v>177</v>
      </c>
      <c r="D230" s="13">
        <v>22</v>
      </c>
      <c r="E230" s="23">
        <v>59</v>
      </c>
    </row>
    <row r="231" spans="1:5" x14ac:dyDescent="0.3">
      <c r="A231" s="178"/>
      <c r="B231" s="12" t="s">
        <v>188</v>
      </c>
      <c r="C231" s="13">
        <v>271</v>
      </c>
      <c r="D231" s="13">
        <v>299</v>
      </c>
      <c r="E231" s="23">
        <v>88</v>
      </c>
    </row>
    <row r="232" spans="1:5" x14ac:dyDescent="0.3">
      <c r="A232" s="178"/>
      <c r="B232" s="12" t="s">
        <v>189</v>
      </c>
      <c r="C232" s="13">
        <v>32</v>
      </c>
      <c r="D232" s="13">
        <v>39</v>
      </c>
      <c r="E232" s="23">
        <v>0</v>
      </c>
    </row>
    <row r="233" spans="1:5" x14ac:dyDescent="0.3">
      <c r="A233" s="178"/>
      <c r="B233" s="12" t="s">
        <v>190</v>
      </c>
      <c r="C233" s="13">
        <v>1</v>
      </c>
      <c r="D233" s="13">
        <v>1</v>
      </c>
      <c r="E233" s="23">
        <v>0</v>
      </c>
    </row>
    <row r="234" spans="1:5" x14ac:dyDescent="0.3">
      <c r="A234" s="178"/>
      <c r="B234" s="12" t="s">
        <v>191</v>
      </c>
      <c r="C234" s="13">
        <v>84</v>
      </c>
      <c r="D234" s="13">
        <v>47</v>
      </c>
      <c r="E234" s="23">
        <v>0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1499</v>
      </c>
      <c r="D236" s="24">
        <v>1460</v>
      </c>
      <c r="E236" s="25">
        <v>275</v>
      </c>
    </row>
    <row r="237" spans="1:5" x14ac:dyDescent="0.3">
      <c r="A237" s="177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8"/>
      <c r="B238" s="12" t="s">
        <v>196</v>
      </c>
      <c r="C238" s="13">
        <v>12</v>
      </c>
      <c r="D238" s="13">
        <v>13</v>
      </c>
      <c r="E238" s="23">
        <v>4</v>
      </c>
    </row>
    <row r="239" spans="1:5" x14ac:dyDescent="0.3">
      <c r="A239" s="179"/>
      <c r="B239" s="12" t="s">
        <v>197</v>
      </c>
      <c r="C239" s="13">
        <v>6</v>
      </c>
      <c r="D239" s="13">
        <v>4</v>
      </c>
      <c r="E239" s="23">
        <v>0</v>
      </c>
    </row>
    <row r="240" spans="1:5" ht="16.649999999999999" customHeight="1" x14ac:dyDescent="0.3">
      <c r="A240" s="180" t="s">
        <v>193</v>
      </c>
      <c r="B240" s="181"/>
      <c r="C240" s="24">
        <v>18</v>
      </c>
      <c r="D240" s="24">
        <v>17</v>
      </c>
      <c r="E240" s="25">
        <v>4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1</v>
      </c>
      <c r="D242" s="13">
        <v>0</v>
      </c>
      <c r="E242" s="23">
        <v>0</v>
      </c>
    </row>
    <row r="243" spans="1:5" x14ac:dyDescent="0.3">
      <c r="A243" s="178"/>
      <c r="B243" s="12" t="s">
        <v>201</v>
      </c>
      <c r="C243" s="13">
        <v>1</v>
      </c>
      <c r="D243" s="13">
        <v>6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3</v>
      </c>
      <c r="D245" s="13">
        <v>7</v>
      </c>
      <c r="E245" s="23">
        <v>0</v>
      </c>
    </row>
    <row r="246" spans="1:5" x14ac:dyDescent="0.3">
      <c r="A246" s="178"/>
      <c r="B246" s="12" t="s">
        <v>204</v>
      </c>
      <c r="C246" s="13">
        <v>4</v>
      </c>
      <c r="D246" s="13">
        <v>3</v>
      </c>
      <c r="E246" s="23">
        <v>0</v>
      </c>
    </row>
    <row r="247" spans="1:5" x14ac:dyDescent="0.3">
      <c r="A247" s="178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8"/>
      <c r="B248" s="12" t="s">
        <v>206</v>
      </c>
      <c r="C248" s="13">
        <v>1</v>
      </c>
      <c r="D248" s="13">
        <v>1</v>
      </c>
      <c r="E248" s="23">
        <v>0</v>
      </c>
    </row>
    <row r="249" spans="1:5" x14ac:dyDescent="0.3">
      <c r="A249" s="178"/>
      <c r="B249" s="12" t="s">
        <v>207</v>
      </c>
      <c r="C249" s="13">
        <v>15</v>
      </c>
      <c r="D249" s="13">
        <v>47</v>
      </c>
      <c r="E249" s="23">
        <v>0</v>
      </c>
    </row>
    <row r="250" spans="1:5" x14ac:dyDescent="0.3">
      <c r="A250" s="178"/>
      <c r="B250" s="12" t="s">
        <v>208</v>
      </c>
      <c r="C250" s="13">
        <v>5</v>
      </c>
      <c r="D250" s="13">
        <v>9</v>
      </c>
      <c r="E250" s="23">
        <v>1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7</v>
      </c>
      <c r="D252" s="13">
        <v>7</v>
      </c>
      <c r="E252" s="23">
        <v>0</v>
      </c>
    </row>
    <row r="253" spans="1:5" x14ac:dyDescent="0.3">
      <c r="A253" s="178"/>
      <c r="B253" s="12" t="s">
        <v>211</v>
      </c>
      <c r="C253" s="13">
        <v>9</v>
      </c>
      <c r="D253" s="13">
        <v>12</v>
      </c>
      <c r="E253" s="23">
        <v>2</v>
      </c>
    </row>
    <row r="254" spans="1:5" x14ac:dyDescent="0.3">
      <c r="A254" s="178"/>
      <c r="B254" s="12" t="s">
        <v>212</v>
      </c>
      <c r="C254" s="13">
        <v>1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2</v>
      </c>
      <c r="E260" s="23">
        <v>0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4</v>
      </c>
      <c r="D265" s="13">
        <v>2</v>
      </c>
      <c r="E265" s="23">
        <v>1</v>
      </c>
    </row>
    <row r="266" spans="1:5" x14ac:dyDescent="0.3">
      <c r="A266" s="178"/>
      <c r="B266" s="12" t="s">
        <v>224</v>
      </c>
      <c r="C266" s="13">
        <v>2</v>
      </c>
      <c r="D266" s="13">
        <v>3</v>
      </c>
      <c r="E266" s="23">
        <v>0</v>
      </c>
    </row>
    <row r="267" spans="1:5" x14ac:dyDescent="0.3">
      <c r="A267" s="178"/>
      <c r="B267" s="12" t="s">
        <v>225</v>
      </c>
      <c r="C267" s="13">
        <v>4</v>
      </c>
      <c r="D267" s="13">
        <v>6</v>
      </c>
      <c r="E267" s="23">
        <v>4</v>
      </c>
    </row>
    <row r="268" spans="1:5" x14ac:dyDescent="0.3">
      <c r="A268" s="178"/>
      <c r="B268" s="12" t="s">
        <v>226</v>
      </c>
      <c r="C268" s="13">
        <v>11</v>
      </c>
      <c r="D268" s="13">
        <v>10</v>
      </c>
      <c r="E268" s="23">
        <v>1</v>
      </c>
    </row>
    <row r="269" spans="1:5" x14ac:dyDescent="0.3">
      <c r="A269" s="178"/>
      <c r="B269" s="12" t="s">
        <v>227</v>
      </c>
      <c r="C269" s="13">
        <v>5</v>
      </c>
      <c r="D269" s="13">
        <v>2</v>
      </c>
      <c r="E269" s="23">
        <v>9</v>
      </c>
    </row>
    <row r="270" spans="1:5" x14ac:dyDescent="0.3">
      <c r="A270" s="178"/>
      <c r="B270" s="12" t="s">
        <v>228</v>
      </c>
      <c r="C270" s="13">
        <v>3</v>
      </c>
      <c r="D270" s="13">
        <v>1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3</v>
      </c>
      <c r="D276" s="13">
        <v>4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79</v>
      </c>
      <c r="D277" s="24">
        <v>122</v>
      </c>
      <c r="E277" s="25">
        <v>18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</v>
      </c>
      <c r="D278" s="13">
        <v>6</v>
      </c>
      <c r="E278" s="23">
        <v>3</v>
      </c>
    </row>
    <row r="279" spans="1:5" ht="16.649999999999999" customHeight="1" x14ac:dyDescent="0.3">
      <c r="A279" s="180" t="s">
        <v>193</v>
      </c>
      <c r="B279" s="181"/>
      <c r="C279" s="24">
        <v>2</v>
      </c>
      <c r="D279" s="24">
        <v>6</v>
      </c>
      <c r="E279" s="25">
        <v>3</v>
      </c>
    </row>
    <row r="280" spans="1:5" x14ac:dyDescent="0.3">
      <c r="A280" s="177" t="s">
        <v>236</v>
      </c>
      <c r="B280" s="12" t="s">
        <v>237</v>
      </c>
      <c r="C280" s="13">
        <v>5</v>
      </c>
      <c r="D280" s="13">
        <v>6</v>
      </c>
      <c r="E280" s="23">
        <v>0</v>
      </c>
    </row>
    <row r="281" spans="1:5" x14ac:dyDescent="0.3">
      <c r="A281" s="178"/>
      <c r="B281" s="12" t="s">
        <v>238</v>
      </c>
      <c r="C281" s="13">
        <v>11</v>
      </c>
      <c r="D281" s="13">
        <v>33</v>
      </c>
      <c r="E281" s="23">
        <v>0</v>
      </c>
    </row>
    <row r="282" spans="1:5" x14ac:dyDescent="0.3">
      <c r="A282" s="178"/>
      <c r="B282" s="12" t="s">
        <v>239</v>
      </c>
      <c r="C282" s="13">
        <v>2</v>
      </c>
      <c r="D282" s="13">
        <v>3</v>
      </c>
      <c r="E282" s="23">
        <v>0</v>
      </c>
    </row>
    <row r="283" spans="1:5" x14ac:dyDescent="0.3">
      <c r="A283" s="178"/>
      <c r="B283" s="12" t="s">
        <v>240</v>
      </c>
      <c r="C283" s="13">
        <v>16</v>
      </c>
      <c r="D283" s="13">
        <v>10</v>
      </c>
      <c r="E283" s="23">
        <v>0</v>
      </c>
    </row>
    <row r="284" spans="1:5" x14ac:dyDescent="0.3">
      <c r="A284" s="178"/>
      <c r="B284" s="12" t="s">
        <v>241</v>
      </c>
      <c r="C284" s="13">
        <v>1</v>
      </c>
      <c r="D284" s="13">
        <v>2</v>
      </c>
      <c r="E284" s="23">
        <v>0</v>
      </c>
    </row>
    <row r="285" spans="1:5" x14ac:dyDescent="0.3">
      <c r="A285" s="178"/>
      <c r="B285" s="12" t="s">
        <v>242</v>
      </c>
      <c r="C285" s="13">
        <v>2</v>
      </c>
      <c r="D285" s="13">
        <v>1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1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37</v>
      </c>
      <c r="D289" s="24">
        <v>56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6</v>
      </c>
      <c r="D294" s="13">
        <v>6</v>
      </c>
      <c r="E294" s="23">
        <v>0</v>
      </c>
    </row>
    <row r="295" spans="1:5" x14ac:dyDescent="0.3">
      <c r="A295" s="178"/>
      <c r="B295" s="12" t="s">
        <v>252</v>
      </c>
      <c r="C295" s="13">
        <v>0</v>
      </c>
      <c r="D295" s="13">
        <v>1</v>
      </c>
      <c r="E295" s="23">
        <v>1</v>
      </c>
    </row>
    <row r="296" spans="1:5" x14ac:dyDescent="0.3">
      <c r="A296" s="178"/>
      <c r="B296" s="12" t="s">
        <v>253</v>
      </c>
      <c r="C296" s="13">
        <v>1</v>
      </c>
      <c r="D296" s="13">
        <v>1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78"/>
      <c r="B300" s="12" t="s">
        <v>257</v>
      </c>
      <c r="C300" s="13">
        <v>1</v>
      </c>
      <c r="D300" s="13">
        <v>1</v>
      </c>
      <c r="E300" s="23">
        <v>0</v>
      </c>
    </row>
    <row r="301" spans="1:5" x14ac:dyDescent="0.3">
      <c r="A301" s="178"/>
      <c r="B301" s="12" t="s">
        <v>258</v>
      </c>
      <c r="C301" s="13">
        <v>1</v>
      </c>
      <c r="D301" s="13">
        <v>1</v>
      </c>
      <c r="E301" s="23">
        <v>0</v>
      </c>
    </row>
    <row r="302" spans="1:5" x14ac:dyDescent="0.3">
      <c r="A302" s="178"/>
      <c r="B302" s="12" t="s">
        <v>259</v>
      </c>
      <c r="C302" s="13">
        <v>1</v>
      </c>
      <c r="D302" s="13">
        <v>1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48</v>
      </c>
      <c r="D304" s="13">
        <v>113</v>
      </c>
      <c r="E304" s="23">
        <v>0</v>
      </c>
    </row>
    <row r="305" spans="1:5" x14ac:dyDescent="0.3">
      <c r="A305" s="178"/>
      <c r="B305" s="12" t="s">
        <v>262</v>
      </c>
      <c r="C305" s="13">
        <v>1</v>
      </c>
      <c r="D305" s="13">
        <v>2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59</v>
      </c>
      <c r="D307" s="24">
        <v>127</v>
      </c>
      <c r="E307" s="25">
        <v>1</v>
      </c>
    </row>
    <row r="308" spans="1:5" x14ac:dyDescent="0.3">
      <c r="A308" s="177" t="s">
        <v>264</v>
      </c>
      <c r="B308" s="12" t="s">
        <v>264</v>
      </c>
      <c r="C308" s="13">
        <v>4411</v>
      </c>
      <c r="D308" s="19"/>
      <c r="E308" s="26"/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4</v>
      </c>
      <c r="D310" s="13">
        <v>2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4415</v>
      </c>
      <c r="D311" s="24">
        <v>2</v>
      </c>
      <c r="E311" s="25">
        <v>0</v>
      </c>
    </row>
    <row r="312" spans="1:5" x14ac:dyDescent="0.3">
      <c r="A312" s="177" t="s">
        <v>267</v>
      </c>
      <c r="B312" s="12" t="s">
        <v>268</v>
      </c>
      <c r="C312" s="13">
        <v>0</v>
      </c>
      <c r="D312" s="13">
        <v>1</v>
      </c>
      <c r="E312" s="23">
        <v>0</v>
      </c>
    </row>
    <row r="313" spans="1:5" x14ac:dyDescent="0.3">
      <c r="A313" s="178"/>
      <c r="B313" s="12" t="s">
        <v>269</v>
      </c>
      <c r="C313" s="13">
        <v>270</v>
      </c>
      <c r="D313" s="13">
        <v>344</v>
      </c>
      <c r="E313" s="23">
        <v>0</v>
      </c>
    </row>
    <row r="314" spans="1:5" x14ac:dyDescent="0.3">
      <c r="A314" s="179"/>
      <c r="B314" s="12" t="s">
        <v>270</v>
      </c>
      <c r="C314" s="13">
        <v>5</v>
      </c>
      <c r="D314" s="13">
        <v>6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275</v>
      </c>
      <c r="D315" s="24">
        <v>351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9"/>
      <c r="D316" s="19"/>
      <c r="E316" s="26"/>
    </row>
    <row r="317" spans="1:5" x14ac:dyDescent="0.3">
      <c r="A317" s="178"/>
      <c r="B317" s="12" t="s">
        <v>273</v>
      </c>
      <c r="C317" s="13">
        <v>27</v>
      </c>
      <c r="D317" s="13">
        <v>15</v>
      </c>
      <c r="E317" s="23">
        <v>0</v>
      </c>
    </row>
    <row r="318" spans="1:5" x14ac:dyDescent="0.3">
      <c r="A318" s="178"/>
      <c r="B318" s="12" t="s">
        <v>274</v>
      </c>
      <c r="C318" s="13">
        <v>5</v>
      </c>
      <c r="D318" s="13">
        <v>4</v>
      </c>
      <c r="E318" s="23">
        <v>0</v>
      </c>
    </row>
    <row r="319" spans="1:5" x14ac:dyDescent="0.3">
      <c r="A319" s="178"/>
      <c r="B319" s="12" t="s">
        <v>275</v>
      </c>
      <c r="C319" s="19"/>
      <c r="D319" s="19"/>
      <c r="E319" s="26"/>
    </row>
    <row r="320" spans="1:5" x14ac:dyDescent="0.3">
      <c r="A320" s="178"/>
      <c r="B320" s="12" t="s">
        <v>264</v>
      </c>
      <c r="C320" s="19"/>
      <c r="D320" s="19"/>
      <c r="E320" s="26"/>
    </row>
    <row r="321" spans="1:5" x14ac:dyDescent="0.3">
      <c r="A321" s="178"/>
      <c r="B321" s="12" t="s">
        <v>276</v>
      </c>
      <c r="C321" s="19"/>
      <c r="D321" s="19"/>
      <c r="E321" s="26"/>
    </row>
    <row r="322" spans="1:5" x14ac:dyDescent="0.3">
      <c r="A322" s="178"/>
      <c r="B322" s="12" t="s">
        <v>277</v>
      </c>
      <c r="C322" s="13">
        <v>10</v>
      </c>
      <c r="D322" s="13">
        <v>9</v>
      </c>
      <c r="E322" s="23">
        <v>0</v>
      </c>
    </row>
    <row r="323" spans="1:5" x14ac:dyDescent="0.3">
      <c r="A323" s="178"/>
      <c r="B323" s="12" t="s">
        <v>278</v>
      </c>
      <c r="C323" s="13">
        <v>30</v>
      </c>
      <c r="D323" s="13">
        <v>19</v>
      </c>
      <c r="E323" s="23">
        <v>0</v>
      </c>
    </row>
    <row r="324" spans="1:5" x14ac:dyDescent="0.3">
      <c r="A324" s="178"/>
      <c r="B324" s="12" t="s">
        <v>279</v>
      </c>
      <c r="C324" s="19"/>
      <c r="D324" s="19"/>
      <c r="E324" s="26"/>
    </row>
    <row r="325" spans="1:5" x14ac:dyDescent="0.3">
      <c r="A325" s="178"/>
      <c r="B325" s="12" t="s">
        <v>280</v>
      </c>
      <c r="C325" s="19"/>
      <c r="D325" s="19"/>
      <c r="E325" s="26"/>
    </row>
    <row r="326" spans="1:5" x14ac:dyDescent="0.3">
      <c r="A326" s="178"/>
      <c r="B326" s="12" t="s">
        <v>281</v>
      </c>
      <c r="C326" s="19"/>
      <c r="D326" s="19"/>
      <c r="E326" s="26"/>
    </row>
    <row r="327" spans="1:5" x14ac:dyDescent="0.3">
      <c r="A327" s="178"/>
      <c r="B327" s="12" t="s">
        <v>282</v>
      </c>
      <c r="C327" s="19"/>
      <c r="D327" s="19"/>
      <c r="E327" s="26"/>
    </row>
    <row r="328" spans="1:5" x14ac:dyDescent="0.3">
      <c r="A328" s="179"/>
      <c r="B328" s="12" t="s">
        <v>283</v>
      </c>
      <c r="C328" s="19"/>
      <c r="D328" s="19"/>
      <c r="E328" s="26"/>
    </row>
    <row r="329" spans="1:5" ht="16.649999999999999" customHeight="1" x14ac:dyDescent="0.3">
      <c r="A329" s="180" t="s">
        <v>193</v>
      </c>
      <c r="B329" s="181"/>
      <c r="C329" s="24">
        <v>72</v>
      </c>
      <c r="D329" s="24">
        <v>47</v>
      </c>
      <c r="E329" s="25">
        <v>0</v>
      </c>
    </row>
    <row r="330" spans="1:5" x14ac:dyDescent="0.3">
      <c r="A330" s="177" t="s">
        <v>284</v>
      </c>
      <c r="B330" s="12" t="s">
        <v>285</v>
      </c>
      <c r="C330" s="13">
        <v>1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5</v>
      </c>
      <c r="D331" s="13">
        <v>6</v>
      </c>
      <c r="E331" s="23">
        <v>0</v>
      </c>
    </row>
    <row r="332" spans="1:5" x14ac:dyDescent="0.3">
      <c r="A332" s="178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8"/>
      <c r="B333" s="12" t="s">
        <v>288</v>
      </c>
      <c r="C333" s="13">
        <v>30</v>
      </c>
      <c r="D333" s="13">
        <v>24</v>
      </c>
      <c r="E333" s="23">
        <v>3</v>
      </c>
    </row>
    <row r="334" spans="1:5" x14ac:dyDescent="0.3">
      <c r="A334" s="178"/>
      <c r="B334" s="12" t="s">
        <v>289</v>
      </c>
      <c r="C334" s="13">
        <v>13</v>
      </c>
      <c r="D334" s="13">
        <v>44</v>
      </c>
      <c r="E334" s="23">
        <v>0</v>
      </c>
    </row>
    <row r="335" spans="1:5" x14ac:dyDescent="0.3">
      <c r="A335" s="178"/>
      <c r="B335" s="12" t="s">
        <v>290</v>
      </c>
      <c r="C335" s="13">
        <v>3</v>
      </c>
      <c r="D335" s="13">
        <v>11</v>
      </c>
      <c r="E335" s="23">
        <v>0</v>
      </c>
    </row>
    <row r="336" spans="1:5" x14ac:dyDescent="0.3">
      <c r="A336" s="178"/>
      <c r="B336" s="12" t="s">
        <v>291</v>
      </c>
      <c r="C336" s="13">
        <v>10</v>
      </c>
      <c r="D336" s="13">
        <v>7</v>
      </c>
      <c r="E336" s="23">
        <v>0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1</v>
      </c>
      <c r="D338" s="13">
        <v>0</v>
      </c>
      <c r="E338" s="23">
        <v>1</v>
      </c>
    </row>
    <row r="339" spans="1:5" x14ac:dyDescent="0.3">
      <c r="A339" s="178"/>
      <c r="B339" s="12" t="s">
        <v>294</v>
      </c>
      <c r="C339" s="19"/>
      <c r="D339" s="19"/>
      <c r="E339" s="26"/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9"/>
      <c r="D341" s="19"/>
      <c r="E341" s="26"/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369</v>
      </c>
      <c r="D344" s="13">
        <v>373</v>
      </c>
      <c r="E344" s="23">
        <v>132</v>
      </c>
    </row>
    <row r="345" spans="1:5" x14ac:dyDescent="0.3">
      <c r="A345" s="178"/>
      <c r="B345" s="12" t="s">
        <v>300</v>
      </c>
      <c r="C345" s="13">
        <v>705</v>
      </c>
      <c r="D345" s="13">
        <v>534</v>
      </c>
      <c r="E345" s="23">
        <v>0</v>
      </c>
    </row>
    <row r="346" spans="1:5" x14ac:dyDescent="0.3">
      <c r="A346" s="178"/>
      <c r="B346" s="12" t="s">
        <v>301</v>
      </c>
      <c r="C346" s="19"/>
      <c r="D346" s="19"/>
      <c r="E346" s="26"/>
    </row>
    <row r="347" spans="1:5" x14ac:dyDescent="0.3">
      <c r="A347" s="178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0</v>
      </c>
      <c r="D348" s="13">
        <v>1</v>
      </c>
      <c r="E348" s="23">
        <v>0</v>
      </c>
    </row>
    <row r="349" spans="1:5" x14ac:dyDescent="0.3">
      <c r="A349" s="178"/>
      <c r="B349" s="12" t="s">
        <v>304</v>
      </c>
      <c r="C349" s="13">
        <v>6</v>
      </c>
      <c r="D349" s="13">
        <v>7</v>
      </c>
      <c r="E349" s="23">
        <v>1</v>
      </c>
    </row>
    <row r="350" spans="1:5" x14ac:dyDescent="0.3">
      <c r="A350" s="178"/>
      <c r="B350" s="12" t="s">
        <v>305</v>
      </c>
      <c r="C350" s="13">
        <v>15</v>
      </c>
      <c r="D350" s="13">
        <v>9</v>
      </c>
      <c r="E350" s="23">
        <v>4</v>
      </c>
    </row>
    <row r="351" spans="1:5" x14ac:dyDescent="0.3">
      <c r="A351" s="178"/>
      <c r="B351" s="12" t="s">
        <v>306</v>
      </c>
      <c r="C351" s="13">
        <v>1</v>
      </c>
      <c r="D351" s="13">
        <v>1</v>
      </c>
      <c r="E351" s="23">
        <v>0</v>
      </c>
    </row>
    <row r="352" spans="1:5" x14ac:dyDescent="0.3">
      <c r="A352" s="179"/>
      <c r="B352" s="12" t="s">
        <v>307</v>
      </c>
      <c r="C352" s="13">
        <v>117</v>
      </c>
      <c r="D352" s="13">
        <v>237</v>
      </c>
      <c r="E352" s="23">
        <v>1</v>
      </c>
    </row>
    <row r="353" spans="1:5" ht="16.649999999999999" customHeight="1" x14ac:dyDescent="0.3">
      <c r="A353" s="180" t="s">
        <v>193</v>
      </c>
      <c r="B353" s="181"/>
      <c r="C353" s="27">
        <v>1276</v>
      </c>
      <c r="D353" s="27">
        <v>1254</v>
      </c>
      <c r="E353" s="28">
        <v>142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930</v>
      </c>
      <c r="G2" s="88" t="s">
        <v>923</v>
      </c>
      <c r="H2" s="88" t="s">
        <v>923</v>
      </c>
      <c r="I2" s="88" t="s">
        <v>922</v>
      </c>
      <c r="J2" s="88" t="s">
        <v>922</v>
      </c>
      <c r="K2" s="88" t="s">
        <v>922</v>
      </c>
      <c r="L2" s="88" t="s">
        <v>922</v>
      </c>
      <c r="M2" s="88" t="s">
        <v>922</v>
      </c>
      <c r="O2" s="88" t="s">
        <v>922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808</v>
      </c>
      <c r="AB2" s="88" t="s">
        <v>816</v>
      </c>
      <c r="AD2" s="88" t="s">
        <v>495</v>
      </c>
      <c r="AE2" s="88" t="s">
        <v>862</v>
      </c>
      <c r="AF2" s="88" t="s">
        <v>872</v>
      </c>
      <c r="AG2" s="88" t="s">
        <v>75</v>
      </c>
      <c r="AI2" s="88" t="s">
        <v>181</v>
      </c>
      <c r="AL2" s="88" t="s">
        <v>495</v>
      </c>
      <c r="AM2" s="88" t="s">
        <v>495</v>
      </c>
      <c r="AN2" s="88" t="s">
        <v>496</v>
      </c>
      <c r="AO2" s="88" t="s">
        <v>496</v>
      </c>
      <c r="AT2" s="88" t="s">
        <v>497</v>
      </c>
      <c r="AV2" s="88" t="s">
        <v>495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659</v>
      </c>
      <c r="G3" s="88" t="s">
        <v>924</v>
      </c>
      <c r="H3" s="88" t="s">
        <v>924</v>
      </c>
      <c r="I3" s="88" t="s">
        <v>923</v>
      </c>
      <c r="J3" s="88" t="s">
        <v>930</v>
      </c>
      <c r="K3" s="88" t="s">
        <v>923</v>
      </c>
      <c r="L3" s="88" t="s">
        <v>926</v>
      </c>
      <c r="O3" s="88" t="s">
        <v>923</v>
      </c>
      <c r="P3" s="88" t="s">
        <v>924</v>
      </c>
      <c r="Q3" s="88" t="s">
        <v>924</v>
      </c>
      <c r="R3" s="88" t="s">
        <v>722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B3" s="88" t="s">
        <v>817</v>
      </c>
      <c r="AD3" s="88" t="s">
        <v>496</v>
      </c>
      <c r="AE3" s="88" t="s">
        <v>863</v>
      </c>
      <c r="AF3" s="88" t="s">
        <v>804</v>
      </c>
      <c r="AG3" s="88" t="s">
        <v>76</v>
      </c>
      <c r="AI3" s="88" t="s">
        <v>182</v>
      </c>
      <c r="AL3" s="88" t="s">
        <v>496</v>
      </c>
      <c r="AM3" s="88" t="s">
        <v>496</v>
      </c>
      <c r="AN3" s="88" t="s">
        <v>497</v>
      </c>
      <c r="AO3" s="88" t="s">
        <v>497</v>
      </c>
      <c r="AV3" s="88" t="s">
        <v>496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926</v>
      </c>
      <c r="F4" s="88" t="s">
        <v>952</v>
      </c>
      <c r="G4" s="88" t="s">
        <v>659</v>
      </c>
      <c r="H4" s="88" t="s">
        <v>659</v>
      </c>
      <c r="I4" s="88" t="s">
        <v>930</v>
      </c>
      <c r="J4" s="88" t="s">
        <v>659</v>
      </c>
      <c r="K4" s="88" t="s">
        <v>926</v>
      </c>
      <c r="O4" s="88" t="s">
        <v>924</v>
      </c>
      <c r="P4" s="88" t="s">
        <v>971</v>
      </c>
      <c r="Q4" s="88" t="s">
        <v>971</v>
      </c>
      <c r="R4" s="88" t="s">
        <v>723</v>
      </c>
      <c r="S4" s="88" t="s">
        <v>969</v>
      </c>
      <c r="T4" s="88" t="s">
        <v>969</v>
      </c>
      <c r="U4" s="88" t="s">
        <v>723</v>
      </c>
      <c r="V4" s="88" t="s">
        <v>27</v>
      </c>
      <c r="W4" s="88" t="s">
        <v>1028</v>
      </c>
      <c r="AD4" s="88" t="s">
        <v>497</v>
      </c>
      <c r="AF4" s="88" t="s">
        <v>873</v>
      </c>
      <c r="AG4" s="88" t="s">
        <v>863</v>
      </c>
      <c r="AI4" s="88" t="s">
        <v>183</v>
      </c>
      <c r="AL4" s="88" t="s">
        <v>497</v>
      </c>
      <c r="AM4" s="88" t="s">
        <v>497</v>
      </c>
      <c r="AN4" s="88" t="s">
        <v>499</v>
      </c>
      <c r="AO4" s="88" t="s">
        <v>498</v>
      </c>
      <c r="AV4" s="88" t="s">
        <v>497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926</v>
      </c>
      <c r="E5" s="88" t="s">
        <v>659</v>
      </c>
      <c r="F5" s="88" t="s">
        <v>936</v>
      </c>
      <c r="G5" s="88" t="s">
        <v>937</v>
      </c>
      <c r="H5" s="88" t="s">
        <v>935</v>
      </c>
      <c r="I5" s="88" t="s">
        <v>659</v>
      </c>
      <c r="J5" s="88" t="s">
        <v>937</v>
      </c>
      <c r="K5" s="88" t="s">
        <v>659</v>
      </c>
      <c r="O5" s="88" t="s">
        <v>930</v>
      </c>
      <c r="R5" s="88" t="s">
        <v>724</v>
      </c>
      <c r="S5" s="88" t="s">
        <v>970</v>
      </c>
      <c r="T5" s="88" t="s">
        <v>970</v>
      </c>
      <c r="U5" s="88" t="s">
        <v>724</v>
      </c>
      <c r="V5" s="88" t="s">
        <v>28</v>
      </c>
      <c r="AD5" s="88" t="s">
        <v>499</v>
      </c>
      <c r="AG5" s="88" t="s">
        <v>864</v>
      </c>
      <c r="AI5" s="88" t="s">
        <v>184</v>
      </c>
      <c r="AL5" s="88" t="s">
        <v>498</v>
      </c>
      <c r="AM5" s="88" t="s">
        <v>498</v>
      </c>
      <c r="AN5" s="88" t="s">
        <v>500</v>
      </c>
      <c r="AO5" s="88" t="s">
        <v>499</v>
      </c>
      <c r="AV5" s="88" t="s">
        <v>498</v>
      </c>
    </row>
    <row r="6" spans="1:48" x14ac:dyDescent="0.25">
      <c r="B6" s="88" t="s">
        <v>103</v>
      </c>
      <c r="C6" s="88" t="s">
        <v>236</v>
      </c>
      <c r="D6" s="88" t="s">
        <v>929</v>
      </c>
      <c r="E6" s="88" t="s">
        <v>935</v>
      </c>
      <c r="F6" s="88" t="s">
        <v>104</v>
      </c>
      <c r="G6" s="88" t="s">
        <v>940</v>
      </c>
      <c r="H6" s="88" t="s">
        <v>936</v>
      </c>
      <c r="I6" s="88" t="s">
        <v>937</v>
      </c>
      <c r="J6" s="88" t="s">
        <v>940</v>
      </c>
      <c r="K6" s="88" t="s">
        <v>940</v>
      </c>
      <c r="O6" s="88" t="s">
        <v>659</v>
      </c>
      <c r="R6" s="88" t="s">
        <v>725</v>
      </c>
      <c r="S6" s="88" t="s">
        <v>971</v>
      </c>
      <c r="T6" s="88" t="s">
        <v>971</v>
      </c>
      <c r="V6" s="88" t="s">
        <v>29</v>
      </c>
      <c r="AD6" s="88" t="s">
        <v>500</v>
      </c>
      <c r="AG6" s="88" t="s">
        <v>865</v>
      </c>
      <c r="AI6" s="88" t="s">
        <v>185</v>
      </c>
      <c r="AL6" s="88" t="s">
        <v>499</v>
      </c>
      <c r="AM6" s="88" t="s">
        <v>499</v>
      </c>
      <c r="AO6" s="88" t="s">
        <v>500</v>
      </c>
      <c r="AV6" s="88" t="s">
        <v>499</v>
      </c>
    </row>
    <row r="7" spans="1:48" x14ac:dyDescent="0.25">
      <c r="C7" s="88" t="s">
        <v>250</v>
      </c>
      <c r="D7" s="88" t="s">
        <v>930</v>
      </c>
      <c r="E7" s="88" t="s">
        <v>936</v>
      </c>
      <c r="G7" s="88" t="s">
        <v>942</v>
      </c>
      <c r="H7" s="88" t="s">
        <v>937</v>
      </c>
      <c r="I7" s="88" t="s">
        <v>940</v>
      </c>
      <c r="J7" s="88" t="s">
        <v>104</v>
      </c>
      <c r="K7" s="88" t="s">
        <v>946</v>
      </c>
      <c r="O7" s="88" t="s">
        <v>936</v>
      </c>
      <c r="R7" s="88" t="s">
        <v>726</v>
      </c>
      <c r="AD7" s="88" t="s">
        <v>501</v>
      </c>
      <c r="AI7" s="88" t="s">
        <v>187</v>
      </c>
      <c r="AL7" s="88" t="s">
        <v>500</v>
      </c>
      <c r="AM7" s="88" t="s">
        <v>500</v>
      </c>
      <c r="AV7" s="88" t="s">
        <v>500</v>
      </c>
    </row>
    <row r="8" spans="1:48" x14ac:dyDescent="0.25">
      <c r="C8" s="88" t="s">
        <v>264</v>
      </c>
      <c r="D8" s="88" t="s">
        <v>659</v>
      </c>
      <c r="E8" s="88" t="s">
        <v>940</v>
      </c>
      <c r="G8" s="88" t="s">
        <v>104</v>
      </c>
      <c r="H8" s="88" t="s">
        <v>940</v>
      </c>
      <c r="I8" s="88" t="s">
        <v>942</v>
      </c>
      <c r="O8" s="88" t="s">
        <v>937</v>
      </c>
      <c r="R8" s="88" t="s">
        <v>727</v>
      </c>
      <c r="AI8" s="88" t="s">
        <v>188</v>
      </c>
    </row>
    <row r="9" spans="1:48" x14ac:dyDescent="0.25">
      <c r="C9" s="88" t="s">
        <v>267</v>
      </c>
      <c r="D9" s="88" t="s">
        <v>932</v>
      </c>
      <c r="E9" s="88" t="s">
        <v>942</v>
      </c>
      <c r="H9" s="88" t="s">
        <v>942</v>
      </c>
      <c r="I9" s="88" t="s">
        <v>946</v>
      </c>
      <c r="O9" s="88" t="s">
        <v>940</v>
      </c>
      <c r="R9" s="88" t="s">
        <v>730</v>
      </c>
      <c r="AI9" s="88" t="s">
        <v>189</v>
      </c>
    </row>
    <row r="10" spans="1:48" x14ac:dyDescent="0.25">
      <c r="C10" s="88" t="s">
        <v>271</v>
      </c>
      <c r="D10" s="88" t="s">
        <v>937</v>
      </c>
      <c r="E10" s="88" t="s">
        <v>946</v>
      </c>
      <c r="H10" s="88" t="s">
        <v>104</v>
      </c>
      <c r="I10" s="88" t="s">
        <v>104</v>
      </c>
      <c r="O10" s="88" t="s">
        <v>942</v>
      </c>
      <c r="AI10" s="88" t="s">
        <v>191</v>
      </c>
    </row>
    <row r="11" spans="1:48" x14ac:dyDescent="0.25">
      <c r="C11" s="88" t="s">
        <v>284</v>
      </c>
      <c r="D11" s="88" t="s">
        <v>938</v>
      </c>
      <c r="O11" s="88" t="s">
        <v>104</v>
      </c>
      <c r="AI11" s="88" t="s">
        <v>104</v>
      </c>
    </row>
    <row r="12" spans="1:48" x14ac:dyDescent="0.25">
      <c r="D12" s="88" t="s">
        <v>940</v>
      </c>
    </row>
    <row r="13" spans="1:48" x14ac:dyDescent="0.25">
      <c r="D13" s="88" t="s">
        <v>946</v>
      </c>
    </row>
    <row r="14" spans="1:48" x14ac:dyDescent="0.25">
      <c r="D14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336</v>
      </c>
      <c r="D4" s="82">
        <f>SUM(DatosViolenciaGénero!D52:D58)</f>
        <v>247</v>
      </c>
    </row>
    <row r="5" spans="2:4" x14ac:dyDescent="0.25">
      <c r="B5" s="81" t="s">
        <v>924</v>
      </c>
      <c r="C5" s="82">
        <f>SUM(DatosViolenciaGénero!C59:C62)</f>
        <v>190</v>
      </c>
      <c r="D5" s="82">
        <f>SUM(DatosViolenciaGénero!D59:D62)</f>
        <v>168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3</v>
      </c>
      <c r="D7" s="82">
        <f>SUM(DatosViolenciaGénero!D64:D66)</f>
        <v>1</v>
      </c>
    </row>
    <row r="8" spans="2:4" ht="12.75" customHeight="1" x14ac:dyDescent="0.25">
      <c r="B8" s="81" t="s">
        <v>970</v>
      </c>
      <c r="C8" s="82">
        <f>DatosViolenciaGénero!C67</f>
        <v>4</v>
      </c>
      <c r="D8" s="82">
        <f>DatosViolenciaGénero!D67</f>
        <v>3</v>
      </c>
    </row>
    <row r="9" spans="2:4" ht="12.75" customHeight="1" x14ac:dyDescent="0.25">
      <c r="B9" s="81" t="s">
        <v>971</v>
      </c>
      <c r="C9" s="82">
        <f>SUM(DatosViolenciaGénero!C68:C70)</f>
        <v>149</v>
      </c>
      <c r="D9" s="82">
        <f>SUM(DatosViolenciaGénero!D68:D70)</f>
        <v>123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7</v>
      </c>
    </row>
    <row r="15" spans="2:4" ht="13.8" thickBot="1" x14ac:dyDescent="0.3">
      <c r="B15" s="85" t="s">
        <v>974</v>
      </c>
      <c r="C15" s="86">
        <f>DatosViolenciaGénero!C34</f>
        <v>420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84</v>
      </c>
      <c r="D4" s="82">
        <f>SUM(DatosViolenciaDoméstica!D40:D46)</f>
        <v>66</v>
      </c>
    </row>
    <row r="5" spans="2:4" x14ac:dyDescent="0.25">
      <c r="B5" s="81" t="s">
        <v>924</v>
      </c>
      <c r="C5" s="82">
        <f>SUM(DatosViolenciaDoméstica!C47:C50)</f>
        <v>11</v>
      </c>
      <c r="D5" s="82">
        <f>SUM(DatosViolenciaDoméstica!D47:D50)</f>
        <v>11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19</v>
      </c>
      <c r="D9" s="82">
        <f>SUM(DatosViolenciaDoméstica!D56:D57)</f>
        <v>18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41</v>
      </c>
    </row>
    <row r="15" spans="2:4" ht="13.8" thickBot="1" x14ac:dyDescent="0.3">
      <c r="B15" s="85" t="s">
        <v>974</v>
      </c>
      <c r="C15" s="86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34</v>
      </c>
    </row>
    <row r="5" spans="2:3" x14ac:dyDescent="0.25">
      <c r="B5" s="75" t="s">
        <v>959</v>
      </c>
      <c r="C5" s="77">
        <f>DatosMenores!C60</f>
        <v>12</v>
      </c>
    </row>
    <row r="6" spans="2:3" x14ac:dyDescent="0.25">
      <c r="B6" s="75" t="s">
        <v>960</v>
      </c>
      <c r="C6" s="77">
        <f>DatosMenores!C61</f>
        <v>295</v>
      </c>
    </row>
    <row r="7" spans="2:3" ht="26.4" x14ac:dyDescent="0.25">
      <c r="B7" s="75" t="s">
        <v>961</v>
      </c>
      <c r="C7" s="77">
        <f>DatosMenores!C64</f>
        <v>8</v>
      </c>
    </row>
    <row r="8" spans="2:3" ht="26.4" x14ac:dyDescent="0.25">
      <c r="B8" s="75" t="s">
        <v>704</v>
      </c>
      <c r="C8" s="77">
        <f>DatosMenores!C65</f>
        <v>7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14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5331</v>
      </c>
      <c r="E11" s="59">
        <f>DatosDelitos!G5+DatosDelitos!G13-DatosDelitos!G17</f>
        <v>210</v>
      </c>
      <c r="F11" s="59">
        <f>DatosDelitos!H5+DatosDelitos!H13-DatosDelitos!H17</f>
        <v>88</v>
      </c>
      <c r="G11" s="59">
        <f>DatosDelitos!I5+DatosDelitos!I13-DatosDelitos!I17</f>
        <v>3</v>
      </c>
      <c r="H11" s="60">
        <f>DatosDelitos!J5+DatosDelitos!J13-DatosDelitos!J17</f>
        <v>2</v>
      </c>
      <c r="I11" s="60">
        <f>DatosDelitos!K5+DatosDelitos!K13-DatosDelitos!K17</f>
        <v>1</v>
      </c>
      <c r="J11" s="60">
        <f>DatosDelitos!L5+DatosDelitos!L13-DatosDelitos!L17</f>
        <v>0</v>
      </c>
      <c r="K11" s="60">
        <f>DatosDelitos!N5+DatosDelitos!N13-DatosDelitos!N17</f>
        <v>3</v>
      </c>
      <c r="L11" s="61">
        <f>DatosDelitos!O5+DatosDelitos!O13-DatosDelitos!O17</f>
        <v>152</v>
      </c>
    </row>
    <row r="12" spans="2:13" ht="13.2" customHeight="1" x14ac:dyDescent="0.25">
      <c r="B12" s="208" t="s">
        <v>285</v>
      </c>
      <c r="C12" s="208"/>
      <c r="D12" s="62">
        <f>DatosDelitos!B10</f>
        <v>1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4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596</v>
      </c>
      <c r="E15" s="63">
        <f>DatosDelitos!G17+DatosDelitos!G44</f>
        <v>153</v>
      </c>
      <c r="F15" s="63">
        <f>DatosDelitos!H16+DatosDelitos!H44</f>
        <v>25</v>
      </c>
      <c r="G15" s="63">
        <f>DatosDelitos!I17+DatosDelitos!I44</f>
        <v>1</v>
      </c>
      <c r="H15" s="63">
        <f>DatosDelitos!J17+DatosDelitos!J44</f>
        <v>0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4</v>
      </c>
      <c r="L15" s="64">
        <f>DatosDelitos!O17+DatosDelitos!O44</f>
        <v>218</v>
      </c>
    </row>
    <row r="16" spans="2:13" ht="13.2" customHeight="1" x14ac:dyDescent="0.25">
      <c r="B16" s="208" t="s">
        <v>924</v>
      </c>
      <c r="C16" s="208"/>
      <c r="D16" s="62">
        <f>DatosDelitos!B30</f>
        <v>375</v>
      </c>
      <c r="E16" s="63">
        <f>DatosDelitos!G30</f>
        <v>39</v>
      </c>
      <c r="F16" s="63">
        <f>DatosDelitos!H30</f>
        <v>16</v>
      </c>
      <c r="G16" s="63">
        <f>DatosDelitos!I30</f>
        <v>0</v>
      </c>
      <c r="H16" s="63">
        <f>DatosDelitos!J30</f>
        <v>0</v>
      </c>
      <c r="I16" s="63">
        <f>DatosDelitos!K30</f>
        <v>0</v>
      </c>
      <c r="J16" s="63">
        <f>DatosDelitos!L30</f>
        <v>0</v>
      </c>
      <c r="K16" s="63">
        <f>DatosDelitos!N30</f>
        <v>0</v>
      </c>
      <c r="L16" s="64">
        <f>DatosDelitos!O30</f>
        <v>99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4</v>
      </c>
      <c r="E17" s="63">
        <f>DatosDelitos!G42-DatosDelitos!G44</f>
        <v>2</v>
      </c>
      <c r="F17" s="63">
        <f>DatosDelitos!H42-DatosDelitos!H44</f>
        <v>1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3</v>
      </c>
    </row>
    <row r="18" spans="2:12" ht="13.2" customHeight="1" x14ac:dyDescent="0.25">
      <c r="B18" s="208" t="s">
        <v>926</v>
      </c>
      <c r="C18" s="208"/>
      <c r="D18" s="62">
        <f>DatosDelitos!B50</f>
        <v>111</v>
      </c>
      <c r="E18" s="63">
        <f>DatosDelitos!G50</f>
        <v>31</v>
      </c>
      <c r="F18" s="63">
        <f>DatosDelitos!H50</f>
        <v>10</v>
      </c>
      <c r="G18" s="63">
        <f>DatosDelitos!I50</f>
        <v>6</v>
      </c>
      <c r="H18" s="63">
        <f>DatosDelitos!J50</f>
        <v>3</v>
      </c>
      <c r="I18" s="63">
        <f>DatosDelitos!K50</f>
        <v>0</v>
      </c>
      <c r="J18" s="63">
        <f>DatosDelitos!L50</f>
        <v>0</v>
      </c>
      <c r="K18" s="63">
        <f>DatosDelitos!N50</f>
        <v>2</v>
      </c>
      <c r="L18" s="64">
        <f>DatosDelitos!O50</f>
        <v>21</v>
      </c>
    </row>
    <row r="19" spans="2:12" ht="13.2" customHeight="1" x14ac:dyDescent="0.25">
      <c r="B19" s="208" t="s">
        <v>927</v>
      </c>
      <c r="C19" s="208"/>
      <c r="D19" s="62">
        <f>DatosDelitos!B72</f>
        <v>3</v>
      </c>
      <c r="E19" s="63">
        <f>DatosDelitos!G72</f>
        <v>1</v>
      </c>
      <c r="F19" s="63">
        <f>DatosDelitos!H72</f>
        <v>0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0</v>
      </c>
    </row>
    <row r="20" spans="2:12" ht="27" customHeight="1" x14ac:dyDescent="0.25">
      <c r="B20" s="208" t="s">
        <v>928</v>
      </c>
      <c r="C20" s="208"/>
      <c r="D20" s="62">
        <f>DatosDelitos!B74</f>
        <v>27</v>
      </c>
      <c r="E20" s="63">
        <f>DatosDelitos!G74</f>
        <v>6</v>
      </c>
      <c r="F20" s="63">
        <f>DatosDelitos!H74</f>
        <v>1</v>
      </c>
      <c r="G20" s="63">
        <f>DatosDelitos!I74</f>
        <v>0</v>
      </c>
      <c r="H20" s="63">
        <f>DatosDelitos!J74</f>
        <v>0</v>
      </c>
      <c r="I20" s="63">
        <f>DatosDelitos!K74</f>
        <v>0</v>
      </c>
      <c r="J20" s="63">
        <f>DatosDelitos!L74</f>
        <v>0</v>
      </c>
      <c r="K20" s="63">
        <f>DatosDelitos!N74</f>
        <v>0</v>
      </c>
      <c r="L20" s="64">
        <f>DatosDelitos!O74</f>
        <v>6</v>
      </c>
    </row>
    <row r="21" spans="2:12" ht="13.2" customHeight="1" x14ac:dyDescent="0.25">
      <c r="B21" s="210" t="s">
        <v>929</v>
      </c>
      <c r="C21" s="210"/>
      <c r="D21" s="62">
        <f>DatosDelitos!B81</f>
        <v>122</v>
      </c>
      <c r="E21" s="63">
        <f>DatosDelitos!G81</f>
        <v>9</v>
      </c>
      <c r="F21" s="63">
        <f>DatosDelitos!H81</f>
        <v>0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11</v>
      </c>
    </row>
    <row r="22" spans="2:12" ht="13.2" customHeight="1" x14ac:dyDescent="0.25">
      <c r="B22" s="208" t="s">
        <v>930</v>
      </c>
      <c r="C22" s="208"/>
      <c r="D22" s="62">
        <f>DatosDelitos!B84</f>
        <v>311</v>
      </c>
      <c r="E22" s="63">
        <f>DatosDelitos!G84</f>
        <v>200</v>
      </c>
      <c r="F22" s="63">
        <f>DatosDelitos!H84</f>
        <v>84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69</v>
      </c>
    </row>
    <row r="23" spans="2:12" ht="13.2" customHeight="1" x14ac:dyDescent="0.25">
      <c r="B23" s="208" t="s">
        <v>659</v>
      </c>
      <c r="C23" s="208"/>
      <c r="D23" s="62">
        <f>DatosDelitos!B96</f>
        <v>4580</v>
      </c>
      <c r="E23" s="63">
        <f>DatosDelitos!G96</f>
        <v>815</v>
      </c>
      <c r="F23" s="63">
        <f>DatosDelitos!H96</f>
        <v>271</v>
      </c>
      <c r="G23" s="63">
        <f>DatosDelitos!I96</f>
        <v>1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16</v>
      </c>
      <c r="L23" s="64">
        <f>DatosDelitos!O96</f>
        <v>370</v>
      </c>
    </row>
    <row r="24" spans="2:12" ht="27" customHeight="1" x14ac:dyDescent="0.25">
      <c r="B24" s="208" t="s">
        <v>931</v>
      </c>
      <c r="C24" s="208"/>
      <c r="D24" s="62">
        <f>DatosDelitos!B130</f>
        <v>14</v>
      </c>
      <c r="E24" s="63">
        <f>DatosDelitos!G130</f>
        <v>8</v>
      </c>
      <c r="F24" s="63">
        <f>DatosDelitos!H130</f>
        <v>2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3</v>
      </c>
    </row>
    <row r="25" spans="2:12" ht="13.2" customHeight="1" x14ac:dyDescent="0.25">
      <c r="B25" s="208" t="s">
        <v>932</v>
      </c>
      <c r="C25" s="208"/>
      <c r="D25" s="62">
        <f>DatosDelitos!B136</f>
        <v>128</v>
      </c>
      <c r="E25" s="63">
        <f>DatosDelitos!G136</f>
        <v>14</v>
      </c>
      <c r="F25" s="63">
        <f>DatosDelitos!H136</f>
        <v>2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10</v>
      </c>
    </row>
    <row r="26" spans="2:12" ht="13.2" customHeight="1" x14ac:dyDescent="0.25">
      <c r="B26" s="210" t="s">
        <v>933</v>
      </c>
      <c r="C26" s="210"/>
      <c r="D26" s="62">
        <f>DatosDelitos!B143</f>
        <v>1</v>
      </c>
      <c r="E26" s="63">
        <f>DatosDelitos!G143</f>
        <v>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39</v>
      </c>
      <c r="E27" s="63">
        <f>DatosDelitos!G146</f>
        <v>26</v>
      </c>
      <c r="F27" s="63">
        <f>DatosDelitos!H146</f>
        <v>7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8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78</v>
      </c>
      <c r="E28" s="63">
        <f>DatosDelitos!G155+SUM(DatosDelitos!G166:G171)</f>
        <v>29</v>
      </c>
      <c r="F28" s="63">
        <f>DatosDelitos!H155+SUM(DatosDelitos!H166:H171)</f>
        <v>4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5</v>
      </c>
      <c r="L28" s="63">
        <f>DatosDelitos!O155+SUM(DatosDelitos!O166:P171)</f>
        <v>2</v>
      </c>
    </row>
    <row r="29" spans="2:12" ht="13.2" customHeight="1" x14ac:dyDescent="0.25">
      <c r="B29" s="208" t="s">
        <v>936</v>
      </c>
      <c r="C29" s="208"/>
      <c r="D29" s="62">
        <f>SUM(DatosDelitos!B172:B176)</f>
        <v>65</v>
      </c>
      <c r="E29" s="63">
        <f>SUM(DatosDelitos!G172:G176)</f>
        <v>44</v>
      </c>
      <c r="F29" s="63">
        <f>SUM(DatosDelitos!H172:H176)</f>
        <v>30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20</v>
      </c>
      <c r="L29" s="63">
        <f>SUM(DatosDelitos!O172:O176)</f>
        <v>79</v>
      </c>
    </row>
    <row r="30" spans="2:12" ht="13.2" customHeight="1" x14ac:dyDescent="0.25">
      <c r="B30" s="208" t="s">
        <v>937</v>
      </c>
      <c r="C30" s="208"/>
      <c r="D30" s="62">
        <f>DatosDelitos!B177</f>
        <v>260</v>
      </c>
      <c r="E30" s="63">
        <f>DatosDelitos!G177</f>
        <v>147</v>
      </c>
      <c r="F30" s="63">
        <f>DatosDelitos!H177</f>
        <v>156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792</v>
      </c>
    </row>
    <row r="31" spans="2:12" ht="13.2" customHeight="1" x14ac:dyDescent="0.25">
      <c r="B31" s="208" t="s">
        <v>938</v>
      </c>
      <c r="C31" s="208"/>
      <c r="D31" s="62">
        <f>DatosDelitos!B185</f>
        <v>186</v>
      </c>
      <c r="E31" s="63">
        <f>DatosDelitos!G185</f>
        <v>45</v>
      </c>
      <c r="F31" s="63">
        <f>DatosDelitos!H185</f>
        <v>22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0</v>
      </c>
      <c r="L31" s="63">
        <f>DatosDelitos!O185</f>
        <v>38</v>
      </c>
    </row>
    <row r="32" spans="2:12" ht="13.2" customHeight="1" x14ac:dyDescent="0.25">
      <c r="B32" s="208" t="s">
        <v>939</v>
      </c>
      <c r="C32" s="208"/>
      <c r="D32" s="62">
        <f>DatosDelitos!B200</f>
        <v>54</v>
      </c>
      <c r="E32" s="63">
        <f>DatosDelitos!G200</f>
        <v>28</v>
      </c>
      <c r="F32" s="63">
        <f>DatosDelitos!H200</f>
        <v>10</v>
      </c>
      <c r="G32" s="63">
        <f>DatosDelitos!I200</f>
        <v>0</v>
      </c>
      <c r="H32" s="63">
        <f>DatosDelitos!J200</f>
        <v>0</v>
      </c>
      <c r="I32" s="63">
        <f>DatosDelitos!K200</f>
        <v>0</v>
      </c>
      <c r="J32" s="63">
        <f>DatosDelitos!L200</f>
        <v>0</v>
      </c>
      <c r="K32" s="63">
        <f>DatosDelitos!N200</f>
        <v>0</v>
      </c>
      <c r="L32" s="63">
        <f>DatosDelitos!O200</f>
        <v>7</v>
      </c>
    </row>
    <row r="33" spans="2:13" ht="13.2" customHeight="1" x14ac:dyDescent="0.25">
      <c r="B33" s="208" t="s">
        <v>940</v>
      </c>
      <c r="C33" s="208"/>
      <c r="D33" s="62">
        <f>DatosDelitos!B220</f>
        <v>556</v>
      </c>
      <c r="E33" s="63">
        <f>DatosDelitos!G220</f>
        <v>216</v>
      </c>
      <c r="F33" s="63">
        <f>DatosDelitos!H220</f>
        <v>76</v>
      </c>
      <c r="G33" s="63">
        <f>DatosDelitos!I220</f>
        <v>2</v>
      </c>
      <c r="H33" s="63">
        <f>DatosDelitos!J220</f>
        <v>0</v>
      </c>
      <c r="I33" s="63">
        <f>DatosDelitos!K220</f>
        <v>0</v>
      </c>
      <c r="J33" s="63">
        <f>DatosDelitos!L220</f>
        <v>0</v>
      </c>
      <c r="K33" s="63">
        <f>DatosDelitos!N220</f>
        <v>1</v>
      </c>
      <c r="L33" s="63">
        <f>DatosDelitos!O220</f>
        <v>160</v>
      </c>
    </row>
    <row r="34" spans="2:13" ht="13.2" customHeight="1" x14ac:dyDescent="0.25">
      <c r="B34" s="208" t="s">
        <v>941</v>
      </c>
      <c r="C34" s="208"/>
      <c r="D34" s="62">
        <f>DatosDelitos!B241</f>
        <v>0</v>
      </c>
      <c r="E34" s="63">
        <f>DatosDelitos!G241</f>
        <v>0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77</v>
      </c>
      <c r="E35" s="63">
        <f>DatosDelitos!G268</f>
        <v>55</v>
      </c>
      <c r="F35" s="63">
        <f>DatosDelitos!H268</f>
        <v>12</v>
      </c>
      <c r="G35" s="63">
        <f>DatosDelitos!I268</f>
        <v>0</v>
      </c>
      <c r="H35" s="63">
        <f>DatosDelitos!J268</f>
        <v>0</v>
      </c>
      <c r="I35" s="63">
        <f>DatosDelitos!K268</f>
        <v>0</v>
      </c>
      <c r="J35" s="63">
        <f>DatosDelitos!L268</f>
        <v>0</v>
      </c>
      <c r="K35" s="63">
        <f>DatosDelitos!N268</f>
        <v>4</v>
      </c>
      <c r="L35" s="63">
        <f>DatosDelitos!O268</f>
        <v>86</v>
      </c>
    </row>
    <row r="36" spans="2:13" ht="38.25" customHeight="1" x14ac:dyDescent="0.25">
      <c r="B36" s="208" t="s">
        <v>943</v>
      </c>
      <c r="C36" s="208"/>
      <c r="D36" s="62">
        <f>DatosDelitos!B298</f>
        <v>1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1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6</v>
      </c>
      <c r="E38" s="63">
        <f>DatosDelitos!G309+DatosDelitos!G315+DatosDelitos!G317</f>
        <v>2</v>
      </c>
      <c r="F38" s="63">
        <f>DatosDelitos!H309+DatosDelitos!H315+DatosDelitos!H317</f>
        <v>0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3020</v>
      </c>
      <c r="E39" s="63">
        <f>DatosDelitos!G320</f>
        <v>64</v>
      </c>
      <c r="F39" s="63">
        <f>DatosDelitos!H320</f>
        <v>0</v>
      </c>
      <c r="G39" s="63">
        <f>DatosDelitos!I320</f>
        <v>1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1</v>
      </c>
      <c r="L39" s="63">
        <f>DatosDelitos!O320</f>
        <v>0</v>
      </c>
    </row>
    <row r="40" spans="2:13" ht="13.2" customHeight="1" x14ac:dyDescent="0.25">
      <c r="B40" s="208" t="s">
        <v>947</v>
      </c>
      <c r="C40" s="208"/>
      <c r="D40" s="62">
        <f>DatosDelitos!B322</f>
        <v>0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15951</v>
      </c>
      <c r="E42" s="65">
        <f t="shared" ref="E42:L42" si="0">SUM(E11:E41)</f>
        <v>2144</v>
      </c>
      <c r="F42" s="65">
        <f t="shared" si="0"/>
        <v>817</v>
      </c>
      <c r="G42" s="65">
        <f t="shared" si="0"/>
        <v>14</v>
      </c>
      <c r="H42" s="65">
        <f t="shared" si="0"/>
        <v>5</v>
      </c>
      <c r="I42" s="65">
        <f t="shared" si="0"/>
        <v>1</v>
      </c>
      <c r="J42" s="65">
        <f t="shared" si="0"/>
        <v>0</v>
      </c>
      <c r="K42" s="65">
        <f t="shared" si="0"/>
        <v>56</v>
      </c>
      <c r="L42" s="65">
        <f t="shared" si="0"/>
        <v>2134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27</v>
      </c>
      <c r="E49" s="68">
        <f>DatosDelitos!F13-DatosDelitos!F17</f>
        <v>6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660</v>
      </c>
      <c r="E53" s="68">
        <f>DatosDelitos!F17+DatosDelitos!F44</f>
        <v>108</v>
      </c>
    </row>
    <row r="54" spans="2:5" ht="13.2" customHeight="1" x14ac:dyDescent="0.3">
      <c r="B54" s="206" t="s">
        <v>924</v>
      </c>
      <c r="C54" s="206"/>
      <c r="D54" s="68">
        <f>DatosDelitos!E30</f>
        <v>73</v>
      </c>
      <c r="E54" s="68">
        <f>DatosDelitos!F30</f>
        <v>13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3</v>
      </c>
      <c r="E56" s="68">
        <f>DatosDelitos!F50</f>
        <v>0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0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2</v>
      </c>
      <c r="E59" s="68">
        <f>DatosDelitos!F81</f>
        <v>0</v>
      </c>
    </row>
    <row r="60" spans="2:5" ht="13.2" customHeight="1" x14ac:dyDescent="0.3">
      <c r="B60" s="206" t="s">
        <v>930</v>
      </c>
      <c r="C60" s="206"/>
      <c r="D60" s="68">
        <f>DatosDelitos!E84</f>
        <v>6</v>
      </c>
      <c r="E60" s="68">
        <f>DatosDelitos!F84</f>
        <v>1</v>
      </c>
    </row>
    <row r="61" spans="2:5" ht="13.2" customHeight="1" x14ac:dyDescent="0.3">
      <c r="B61" s="206" t="s">
        <v>659</v>
      </c>
      <c r="C61" s="206"/>
      <c r="D61" s="68">
        <f>DatosDelitos!E96</f>
        <v>143</v>
      </c>
      <c r="E61" s="68">
        <f>DatosDelitos!F96</f>
        <v>34</v>
      </c>
    </row>
    <row r="62" spans="2:5" ht="27" customHeight="1" x14ac:dyDescent="0.3">
      <c r="B62" s="206" t="s">
        <v>952</v>
      </c>
      <c r="C62" s="206"/>
      <c r="D62" s="68">
        <f>DatosDelitos!E130</f>
        <v>1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23</v>
      </c>
    </row>
    <row r="67" spans="2:5" ht="13.2" customHeight="1" x14ac:dyDescent="0.3">
      <c r="B67" s="206" t="s">
        <v>936</v>
      </c>
      <c r="C67" s="206"/>
      <c r="D67" s="68">
        <f>SUM(DatosDelitos!E172:F176)</f>
        <v>2</v>
      </c>
      <c r="E67" s="68">
        <f>SUM(DatosDelitos!F172:G176)</f>
        <v>44</v>
      </c>
    </row>
    <row r="68" spans="2:5" ht="13.2" customHeight="1" x14ac:dyDescent="0.3">
      <c r="B68" s="206" t="s">
        <v>937</v>
      </c>
      <c r="C68" s="206"/>
      <c r="D68" s="68">
        <f>DatosDelitos!E177</f>
        <v>747</v>
      </c>
      <c r="E68" s="68">
        <f>DatosDelitos!F177</f>
        <v>733</v>
      </c>
    </row>
    <row r="69" spans="2:5" ht="13.2" customHeight="1" x14ac:dyDescent="0.3">
      <c r="B69" s="206" t="s">
        <v>938</v>
      </c>
      <c r="C69" s="206"/>
      <c r="D69" s="68">
        <f>DatosDelitos!E185</f>
        <v>2</v>
      </c>
      <c r="E69" s="68">
        <f>DatosDelitos!F185</f>
        <v>2</v>
      </c>
    </row>
    <row r="70" spans="2:5" ht="13.2" customHeight="1" x14ac:dyDescent="0.3">
      <c r="B70" s="206" t="s">
        <v>939</v>
      </c>
      <c r="C70" s="206"/>
      <c r="D70" s="68">
        <f>DatosDelitos!E200</f>
        <v>3</v>
      </c>
      <c r="E70" s="68">
        <f>DatosDelitos!F200</f>
        <v>1</v>
      </c>
    </row>
    <row r="71" spans="2:5" ht="13.2" customHeight="1" x14ac:dyDescent="0.3">
      <c r="B71" s="206" t="s">
        <v>940</v>
      </c>
      <c r="C71" s="206"/>
      <c r="D71" s="68">
        <f>DatosDelitos!E220</f>
        <v>168</v>
      </c>
      <c r="E71" s="68">
        <f>DatosDelitos!F220</f>
        <v>50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56</v>
      </c>
      <c r="E73" s="68">
        <f>DatosDelitos!F268</f>
        <v>22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9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1902</v>
      </c>
      <c r="E80" s="68">
        <f>SUM(E48:E79)</f>
        <v>1037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0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3</v>
      </c>
    </row>
    <row r="90" spans="2:13" ht="13.2" customHeight="1" x14ac:dyDescent="0.3">
      <c r="B90" s="206" t="s">
        <v>924</v>
      </c>
      <c r="C90" s="206"/>
      <c r="D90" s="68">
        <f>DatosDelitos!M30</f>
        <v>0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1</v>
      </c>
    </row>
    <row r="92" spans="2:13" ht="13.2" customHeight="1" x14ac:dyDescent="0.3">
      <c r="B92" s="206" t="s">
        <v>926</v>
      </c>
      <c r="C92" s="206"/>
      <c r="D92" s="68">
        <f>DatosDelitos!M50</f>
        <v>4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0</v>
      </c>
    </row>
    <row r="95" spans="2:13" ht="13.2" customHeight="1" x14ac:dyDescent="0.3">
      <c r="B95" s="206" t="s">
        <v>929</v>
      </c>
      <c r="C95" s="206"/>
      <c r="D95" s="68">
        <f>DatosDelitos!M81</f>
        <v>1</v>
      </c>
    </row>
    <row r="96" spans="2:13" ht="13.2" customHeight="1" x14ac:dyDescent="0.3">
      <c r="B96" s="206" t="s">
        <v>930</v>
      </c>
      <c r="C96" s="206"/>
      <c r="D96" s="68">
        <f>DatosDelitos!M84</f>
        <v>51</v>
      </c>
    </row>
    <row r="97" spans="2:4" ht="13.2" customHeight="1" x14ac:dyDescent="0.3">
      <c r="B97" s="206" t="s">
        <v>659</v>
      </c>
      <c r="C97" s="206"/>
      <c r="D97" s="68">
        <f>DatosDelitos!M96</f>
        <v>18</v>
      </c>
    </row>
    <row r="98" spans="2:4" ht="27" customHeight="1" x14ac:dyDescent="0.3">
      <c r="B98" s="206" t="s">
        <v>952</v>
      </c>
      <c r="C98" s="206"/>
      <c r="D98" s="68">
        <f>DatosDelitos!M130</f>
        <v>15</v>
      </c>
    </row>
    <row r="99" spans="2:4" ht="13.2" customHeight="1" x14ac:dyDescent="0.3">
      <c r="B99" s="206" t="s">
        <v>932</v>
      </c>
      <c r="C99" s="206"/>
      <c r="D99" s="68">
        <f>DatosDelitos!M136</f>
        <v>1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5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0</v>
      </c>
    </row>
    <row r="103" spans="2:4" ht="13.2" customHeight="1" x14ac:dyDescent="0.3">
      <c r="B103" s="206" t="s">
        <v>862</v>
      </c>
      <c r="C103" s="206"/>
      <c r="D103" s="68">
        <f>SUM(DatosDelitos!M150:N154)</f>
        <v>2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5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21</v>
      </c>
    </row>
    <row r="107" spans="2:4" ht="13.2" customHeight="1" x14ac:dyDescent="0.3">
      <c r="B107" s="206" t="s">
        <v>937</v>
      </c>
      <c r="C107" s="206"/>
      <c r="D107" s="68">
        <f>DatosDelitos!M177</f>
        <v>1</v>
      </c>
    </row>
    <row r="108" spans="2:4" ht="13.2" customHeight="1" x14ac:dyDescent="0.3">
      <c r="B108" s="206" t="s">
        <v>938</v>
      </c>
      <c r="C108" s="206"/>
      <c r="D108" s="68">
        <f>DatosDelitos!M185</f>
        <v>5</v>
      </c>
    </row>
    <row r="109" spans="2:4" ht="13.2" customHeight="1" x14ac:dyDescent="0.3">
      <c r="B109" s="206" t="s">
        <v>939</v>
      </c>
      <c r="C109" s="206"/>
      <c r="D109" s="68">
        <f>DatosDelitos!M200</f>
        <v>8</v>
      </c>
    </row>
    <row r="110" spans="2:4" ht="13.2" customHeight="1" x14ac:dyDescent="0.3">
      <c r="B110" s="206" t="s">
        <v>940</v>
      </c>
      <c r="C110" s="206"/>
      <c r="D110" s="68">
        <f>DatosDelitos!M220</f>
        <v>3</v>
      </c>
    </row>
    <row r="111" spans="2:4" ht="13.2" customHeight="1" x14ac:dyDescent="0.3">
      <c r="B111" s="206" t="s">
        <v>941</v>
      </c>
      <c r="C111" s="206"/>
      <c r="D111" s="68">
        <f>DatosDelitos!M241</f>
        <v>0</v>
      </c>
    </row>
    <row r="112" spans="2:4" ht="13.2" customHeight="1" x14ac:dyDescent="0.3">
      <c r="B112" s="206" t="s">
        <v>942</v>
      </c>
      <c r="C112" s="206"/>
      <c r="D112" s="68">
        <f>DatosDelitos!M268</f>
        <v>1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2</v>
      </c>
    </row>
    <row r="117" spans="2:4" ht="13.95" customHeight="1" x14ac:dyDescent="0.3">
      <c r="B117" s="206" t="s">
        <v>946</v>
      </c>
      <c r="C117" s="206"/>
      <c r="D117" s="68">
        <f>DatosDelitos!M320</f>
        <v>2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149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16</v>
      </c>
      <c r="C5" s="30">
        <v>14</v>
      </c>
      <c r="D5" s="31">
        <v>0.14285714285714299</v>
      </c>
      <c r="E5" s="30">
        <v>0</v>
      </c>
      <c r="F5" s="30">
        <v>0</v>
      </c>
      <c r="G5" s="30">
        <v>3</v>
      </c>
      <c r="H5" s="30">
        <v>4</v>
      </c>
      <c r="I5" s="30">
        <v>3</v>
      </c>
      <c r="J5" s="30">
        <v>2</v>
      </c>
      <c r="K5" s="30">
        <v>1</v>
      </c>
      <c r="L5" s="30">
        <v>0</v>
      </c>
      <c r="M5" s="30">
        <v>0</v>
      </c>
      <c r="N5" s="30">
        <v>1</v>
      </c>
      <c r="O5" s="30">
        <v>9</v>
      </c>
    </row>
    <row r="6" spans="1:15" x14ac:dyDescent="0.3">
      <c r="A6" s="12" t="s">
        <v>324</v>
      </c>
      <c r="B6" s="13">
        <v>7</v>
      </c>
      <c r="C6" s="13">
        <v>5</v>
      </c>
      <c r="D6" s="32">
        <v>0.4</v>
      </c>
      <c r="E6" s="13">
        <v>0</v>
      </c>
      <c r="F6" s="13">
        <v>0</v>
      </c>
      <c r="G6" s="13">
        <v>2</v>
      </c>
      <c r="H6" s="13">
        <v>1</v>
      </c>
      <c r="I6" s="13">
        <v>3</v>
      </c>
      <c r="J6" s="13">
        <v>2</v>
      </c>
      <c r="K6" s="13">
        <v>1</v>
      </c>
      <c r="L6" s="13">
        <v>0</v>
      </c>
      <c r="M6" s="13">
        <v>0</v>
      </c>
      <c r="N6" s="13">
        <v>1</v>
      </c>
      <c r="O6" s="23">
        <v>2</v>
      </c>
    </row>
    <row r="7" spans="1:15" x14ac:dyDescent="0.3">
      <c r="A7" s="12" t="s">
        <v>325</v>
      </c>
      <c r="B7" s="13">
        <v>0</v>
      </c>
      <c r="C7" s="13">
        <v>1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</v>
      </c>
    </row>
    <row r="8" spans="1:15" x14ac:dyDescent="0.3">
      <c r="A8" s="12" t="s">
        <v>326</v>
      </c>
      <c r="B8" s="13">
        <v>9</v>
      </c>
      <c r="C8" s="13">
        <v>7</v>
      </c>
      <c r="D8" s="32">
        <v>0.28571428571428598</v>
      </c>
      <c r="E8" s="13">
        <v>0</v>
      </c>
      <c r="F8" s="13">
        <v>0</v>
      </c>
      <c r="G8" s="13">
        <v>1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3">
      <c r="A9" s="12" t="s">
        <v>327</v>
      </c>
      <c r="B9" s="13">
        <v>0</v>
      </c>
      <c r="C9" s="13">
        <v>1</v>
      </c>
      <c r="D9" s="32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328</v>
      </c>
      <c r="B10" s="30">
        <v>1</v>
      </c>
      <c r="C10" s="30">
        <v>1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3">
        <v>1</v>
      </c>
      <c r="C11" s="13">
        <v>1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330</v>
      </c>
      <c r="B13" s="30">
        <v>5836</v>
      </c>
      <c r="C13" s="30">
        <v>5133</v>
      </c>
      <c r="D13" s="31">
        <v>0.13695694525618499</v>
      </c>
      <c r="E13" s="30">
        <v>607</v>
      </c>
      <c r="F13" s="30">
        <v>93</v>
      </c>
      <c r="G13" s="30">
        <v>345</v>
      </c>
      <c r="H13" s="30">
        <v>104</v>
      </c>
      <c r="I13" s="30">
        <v>0</v>
      </c>
      <c r="J13" s="30">
        <v>0</v>
      </c>
      <c r="K13" s="30">
        <v>0</v>
      </c>
      <c r="L13" s="30">
        <v>0</v>
      </c>
      <c r="M13" s="30">
        <v>2</v>
      </c>
      <c r="N13" s="30">
        <v>5</v>
      </c>
      <c r="O13" s="30">
        <v>348</v>
      </c>
    </row>
    <row r="14" spans="1:15" x14ac:dyDescent="0.3">
      <c r="A14" s="12" t="s">
        <v>331</v>
      </c>
      <c r="B14" s="13">
        <v>4002</v>
      </c>
      <c r="C14" s="13">
        <v>4021</v>
      </c>
      <c r="D14" s="32">
        <v>-4.7251927381248499E-3</v>
      </c>
      <c r="E14" s="13">
        <v>27</v>
      </c>
      <c r="F14" s="13">
        <v>6</v>
      </c>
      <c r="G14" s="13">
        <v>188</v>
      </c>
      <c r="H14" s="13">
        <v>78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23">
        <v>140</v>
      </c>
    </row>
    <row r="15" spans="1:15" x14ac:dyDescent="0.3">
      <c r="A15" s="12" t="s">
        <v>332</v>
      </c>
      <c r="B15" s="13">
        <v>6</v>
      </c>
      <c r="C15" s="13">
        <v>3</v>
      </c>
      <c r="D15" s="32">
        <v>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1306</v>
      </c>
      <c r="C16" s="13">
        <v>636</v>
      </c>
      <c r="D16" s="32">
        <v>1.0534591194968601</v>
      </c>
      <c r="E16" s="13">
        <v>0</v>
      </c>
      <c r="F16" s="13">
        <v>0</v>
      </c>
      <c r="G16" s="13">
        <v>19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</v>
      </c>
    </row>
    <row r="17" spans="1:15" x14ac:dyDescent="0.3">
      <c r="A17" s="12" t="s">
        <v>334</v>
      </c>
      <c r="B17" s="13">
        <v>521</v>
      </c>
      <c r="C17" s="13">
        <v>473</v>
      </c>
      <c r="D17" s="32">
        <v>0.101479915433404</v>
      </c>
      <c r="E17" s="13">
        <v>580</v>
      </c>
      <c r="F17" s="13">
        <v>87</v>
      </c>
      <c r="G17" s="13">
        <v>138</v>
      </c>
      <c r="H17" s="13">
        <v>20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3">
        <v>3</v>
      </c>
      <c r="O17" s="23">
        <v>205</v>
      </c>
    </row>
    <row r="18" spans="1:15" x14ac:dyDescent="0.3">
      <c r="A18" s="12" t="s">
        <v>335</v>
      </c>
      <c r="B18" s="13">
        <v>0</v>
      </c>
      <c r="C18" s="13">
        <v>0</v>
      </c>
      <c r="D18" s="3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1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337</v>
      </c>
      <c r="B20" s="30">
        <v>4</v>
      </c>
      <c r="C20" s="30">
        <v>11</v>
      </c>
      <c r="D20" s="31">
        <v>-0.63636363636363602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3">
      <c r="A21" s="12" t="s">
        <v>338</v>
      </c>
      <c r="B21" s="13">
        <v>4</v>
      </c>
      <c r="C21" s="13">
        <v>2</v>
      </c>
      <c r="D21" s="32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9</v>
      </c>
      <c r="D22" s="32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9" t="s">
        <v>340</v>
      </c>
      <c r="B23" s="30">
        <v>0</v>
      </c>
      <c r="C23" s="30">
        <v>1</v>
      </c>
      <c r="D23" s="31">
        <v>-1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1</v>
      </c>
      <c r="D28" s="32">
        <v>-1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347</v>
      </c>
      <c r="B30" s="30">
        <v>375</v>
      </c>
      <c r="C30" s="30">
        <v>394</v>
      </c>
      <c r="D30" s="31">
        <v>-4.8223350253807098E-2</v>
      </c>
      <c r="E30" s="30">
        <v>73</v>
      </c>
      <c r="F30" s="30">
        <v>13</v>
      </c>
      <c r="G30" s="30">
        <v>39</v>
      </c>
      <c r="H30" s="30">
        <v>16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99</v>
      </c>
    </row>
    <row r="31" spans="1:15" x14ac:dyDescent="0.3">
      <c r="A31" s="12" t="s">
        <v>348</v>
      </c>
      <c r="B31" s="13">
        <v>5</v>
      </c>
      <c r="C31" s="13">
        <v>8</v>
      </c>
      <c r="D31" s="32">
        <v>-0.375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1</v>
      </c>
      <c r="D32" s="32">
        <v>-1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258</v>
      </c>
      <c r="C33" s="13">
        <v>261</v>
      </c>
      <c r="D33" s="32">
        <v>-1.1494252873563199E-2</v>
      </c>
      <c r="E33" s="13">
        <v>43</v>
      </c>
      <c r="F33" s="13">
        <v>8</v>
      </c>
      <c r="G33" s="13">
        <v>19</v>
      </c>
      <c r="H33" s="13">
        <v>12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70</v>
      </c>
    </row>
    <row r="34" spans="1:15" x14ac:dyDescent="0.3">
      <c r="A34" s="12" t="s">
        <v>351</v>
      </c>
      <c r="B34" s="13">
        <v>19</v>
      </c>
      <c r="C34" s="13">
        <v>49</v>
      </c>
      <c r="D34" s="32">
        <v>-0.61224489795918402</v>
      </c>
      <c r="E34" s="13">
        <v>7</v>
      </c>
      <c r="F34" s="13">
        <v>1</v>
      </c>
      <c r="G34" s="13">
        <v>7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352</v>
      </c>
      <c r="B35" s="13">
        <v>57</v>
      </c>
      <c r="C35" s="13">
        <v>54</v>
      </c>
      <c r="D35" s="32">
        <v>5.5555555555555601E-2</v>
      </c>
      <c r="E35" s="13">
        <v>10</v>
      </c>
      <c r="F35" s="13">
        <v>1</v>
      </c>
      <c r="G35" s="13">
        <v>7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19</v>
      </c>
    </row>
    <row r="36" spans="1:15" x14ac:dyDescent="0.3">
      <c r="A36" s="12" t="s">
        <v>353</v>
      </c>
      <c r="B36" s="13">
        <v>11</v>
      </c>
      <c r="C36" s="13">
        <v>15</v>
      </c>
      <c r="D36" s="32">
        <v>-0.266666666666667</v>
      </c>
      <c r="E36" s="13">
        <v>8</v>
      </c>
      <c r="F36" s="13">
        <v>1</v>
      </c>
      <c r="G36" s="13">
        <v>5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4</v>
      </c>
    </row>
    <row r="37" spans="1:15" x14ac:dyDescent="0.3">
      <c r="A37" s="12" t="s">
        <v>354</v>
      </c>
      <c r="B37" s="13">
        <v>2</v>
      </c>
      <c r="C37" s="13">
        <v>2</v>
      </c>
      <c r="D37" s="32">
        <v>0</v>
      </c>
      <c r="E37" s="13">
        <v>3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3">
      <c r="A38" s="12" t="s">
        <v>355</v>
      </c>
      <c r="B38" s="13">
        <v>2</v>
      </c>
      <c r="C38" s="13">
        <v>0</v>
      </c>
      <c r="D38" s="3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3">
      <c r="A39" s="12" t="s">
        <v>356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21</v>
      </c>
      <c r="C41" s="13">
        <v>4</v>
      </c>
      <c r="D41" s="32">
        <v>4.25</v>
      </c>
      <c r="E41" s="13">
        <v>2</v>
      </c>
      <c r="F41" s="13">
        <v>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ht="16.649999999999999" customHeight="1" x14ac:dyDescent="0.3">
      <c r="A42" s="29" t="s">
        <v>359</v>
      </c>
      <c r="B42" s="30">
        <v>79</v>
      </c>
      <c r="C42" s="30">
        <v>82</v>
      </c>
      <c r="D42" s="31">
        <v>-3.65853658536585E-2</v>
      </c>
      <c r="E42" s="30">
        <v>80</v>
      </c>
      <c r="F42" s="30">
        <v>21</v>
      </c>
      <c r="G42" s="30">
        <v>17</v>
      </c>
      <c r="H42" s="30">
        <v>20</v>
      </c>
      <c r="I42" s="30">
        <v>1</v>
      </c>
      <c r="J42" s="30">
        <v>0</v>
      </c>
      <c r="K42" s="30">
        <v>0</v>
      </c>
      <c r="L42" s="30">
        <v>0</v>
      </c>
      <c r="M42" s="30">
        <v>2</v>
      </c>
      <c r="N42" s="30">
        <v>1</v>
      </c>
      <c r="O42" s="30">
        <v>16</v>
      </c>
    </row>
    <row r="43" spans="1:15" x14ac:dyDescent="0.3">
      <c r="A43" s="12" t="s">
        <v>360</v>
      </c>
      <c r="B43" s="13">
        <v>1</v>
      </c>
      <c r="C43" s="13">
        <v>1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3">
      <c r="A44" s="12" t="s">
        <v>361</v>
      </c>
      <c r="B44" s="13">
        <v>75</v>
      </c>
      <c r="C44" s="13">
        <v>79</v>
      </c>
      <c r="D44" s="32">
        <v>-5.0632911392405097E-2</v>
      </c>
      <c r="E44" s="13">
        <v>80</v>
      </c>
      <c r="F44" s="13">
        <v>21</v>
      </c>
      <c r="G44" s="13">
        <v>15</v>
      </c>
      <c r="H44" s="13">
        <v>19</v>
      </c>
      <c r="I44" s="13">
        <v>1</v>
      </c>
      <c r="J44" s="13">
        <v>0</v>
      </c>
      <c r="K44" s="13">
        <v>0</v>
      </c>
      <c r="L44" s="13">
        <v>0</v>
      </c>
      <c r="M44" s="13">
        <v>1</v>
      </c>
      <c r="N44" s="13">
        <v>1</v>
      </c>
      <c r="O44" s="23">
        <v>13</v>
      </c>
    </row>
    <row r="45" spans="1:15" x14ac:dyDescent="0.3">
      <c r="A45" s="12" t="s">
        <v>362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3">
      <c r="A47" s="12" t="s">
        <v>364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3</v>
      </c>
      <c r="C48" s="13">
        <v>1</v>
      </c>
      <c r="D48" s="32">
        <v>2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2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367</v>
      </c>
      <c r="B50" s="30">
        <v>111</v>
      </c>
      <c r="C50" s="30">
        <v>103</v>
      </c>
      <c r="D50" s="31">
        <v>7.7669902912621394E-2</v>
      </c>
      <c r="E50" s="30">
        <v>3</v>
      </c>
      <c r="F50" s="30">
        <v>0</v>
      </c>
      <c r="G50" s="30">
        <v>31</v>
      </c>
      <c r="H50" s="30">
        <v>10</v>
      </c>
      <c r="I50" s="30">
        <v>6</v>
      </c>
      <c r="J50" s="30">
        <v>3</v>
      </c>
      <c r="K50" s="30">
        <v>0</v>
      </c>
      <c r="L50" s="30">
        <v>0</v>
      </c>
      <c r="M50" s="30">
        <v>4</v>
      </c>
      <c r="N50" s="30">
        <v>2</v>
      </c>
      <c r="O50" s="30">
        <v>21</v>
      </c>
    </row>
    <row r="51" spans="1:15" x14ac:dyDescent="0.3">
      <c r="A51" s="12" t="s">
        <v>368</v>
      </c>
      <c r="B51" s="13">
        <v>31</v>
      </c>
      <c r="C51" s="13">
        <v>15</v>
      </c>
      <c r="D51" s="32">
        <v>1.06666666666667</v>
      </c>
      <c r="E51" s="13">
        <v>1</v>
      </c>
      <c r="F51" s="13">
        <v>0</v>
      </c>
      <c r="G51" s="13">
        <v>2</v>
      </c>
      <c r="H51" s="13">
        <v>1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0</v>
      </c>
      <c r="O51" s="23">
        <v>3</v>
      </c>
    </row>
    <row r="52" spans="1:15" x14ac:dyDescent="0.3">
      <c r="A52" s="12" t="s">
        <v>369</v>
      </c>
      <c r="B52" s="13">
        <v>0</v>
      </c>
      <c r="C52" s="13">
        <v>0</v>
      </c>
      <c r="D52" s="3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44</v>
      </c>
      <c r="C53" s="13">
        <v>48</v>
      </c>
      <c r="D53" s="32">
        <v>-8.3333333333333301E-2</v>
      </c>
      <c r="E53" s="13">
        <v>0</v>
      </c>
      <c r="F53" s="13">
        <v>0</v>
      </c>
      <c r="G53" s="13">
        <v>17</v>
      </c>
      <c r="H53" s="13">
        <v>6</v>
      </c>
      <c r="I53" s="13">
        <v>1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3">
        <v>3</v>
      </c>
    </row>
    <row r="54" spans="1:15" x14ac:dyDescent="0.3">
      <c r="A54" s="12" t="s">
        <v>371</v>
      </c>
      <c r="B54" s="13">
        <v>0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3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2</v>
      </c>
      <c r="C56" s="13">
        <v>8</v>
      </c>
      <c r="D56" s="32">
        <v>-0.75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3</v>
      </c>
      <c r="C57" s="13">
        <v>9</v>
      </c>
      <c r="D57" s="32">
        <v>-0.66666666666666696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3">
      <c r="A58" s="12" t="s">
        <v>375</v>
      </c>
      <c r="B58" s="13">
        <v>5</v>
      </c>
      <c r="C58" s="13">
        <v>6</v>
      </c>
      <c r="D58" s="32">
        <v>-0.16666666666666699</v>
      </c>
      <c r="E58" s="13">
        <v>0</v>
      </c>
      <c r="F58" s="13">
        <v>0</v>
      </c>
      <c r="G58" s="13">
        <v>3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3</v>
      </c>
      <c r="D59" s="32">
        <v>-1</v>
      </c>
      <c r="E59" s="13">
        <v>0</v>
      </c>
      <c r="F59" s="13">
        <v>0</v>
      </c>
      <c r="G59" s="13">
        <v>2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6</v>
      </c>
      <c r="C60" s="13">
        <v>3</v>
      </c>
      <c r="D60" s="32">
        <v>1</v>
      </c>
      <c r="E60" s="13">
        <v>1</v>
      </c>
      <c r="F60" s="13">
        <v>0</v>
      </c>
      <c r="G60" s="13">
        <v>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5</v>
      </c>
      <c r="C61" s="13">
        <v>2</v>
      </c>
      <c r="D61" s="32">
        <v>1.5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5</v>
      </c>
    </row>
    <row r="62" spans="1:15" x14ac:dyDescent="0.3">
      <c r="A62" s="12" t="s">
        <v>379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7</v>
      </c>
      <c r="C63" s="13">
        <v>7</v>
      </c>
      <c r="D63" s="3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2</v>
      </c>
      <c r="J63" s="13">
        <v>0</v>
      </c>
      <c r="K63" s="13">
        <v>0</v>
      </c>
      <c r="L63" s="13">
        <v>0</v>
      </c>
      <c r="M63" s="13">
        <v>4</v>
      </c>
      <c r="N63" s="13">
        <v>0</v>
      </c>
      <c r="O63" s="23">
        <v>3</v>
      </c>
    </row>
    <row r="64" spans="1:15" x14ac:dyDescent="0.3">
      <c r="A64" s="12" t="s">
        <v>381</v>
      </c>
      <c r="B64" s="13">
        <v>3</v>
      </c>
      <c r="C64" s="13">
        <v>0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3">
      <c r="A65" s="12" t="s">
        <v>382</v>
      </c>
      <c r="B65" s="13">
        <v>1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2</v>
      </c>
      <c r="D68" s="32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</v>
      </c>
      <c r="C69" s="13">
        <v>0</v>
      </c>
      <c r="D69" s="32">
        <v>0</v>
      </c>
      <c r="E69" s="13">
        <v>1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387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9" t="s">
        <v>389</v>
      </c>
      <c r="B72" s="30">
        <v>3</v>
      </c>
      <c r="C72" s="30">
        <v>9</v>
      </c>
      <c r="D72" s="31">
        <v>-0.66666666666666696</v>
      </c>
      <c r="E72" s="30">
        <v>0</v>
      </c>
      <c r="F72" s="30">
        <v>0</v>
      </c>
      <c r="G72" s="30">
        <v>1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3">
      <c r="A73" s="12" t="s">
        <v>390</v>
      </c>
      <c r="B73" s="13">
        <v>3</v>
      </c>
      <c r="C73" s="13">
        <v>9</v>
      </c>
      <c r="D73" s="32">
        <v>-0.66666666666666696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9" t="s">
        <v>391</v>
      </c>
      <c r="B74" s="30">
        <v>27</v>
      </c>
      <c r="C74" s="30">
        <v>33</v>
      </c>
      <c r="D74" s="31">
        <v>-0.18181818181818199</v>
      </c>
      <c r="E74" s="30">
        <v>0</v>
      </c>
      <c r="F74" s="30">
        <v>0</v>
      </c>
      <c r="G74" s="30">
        <v>6</v>
      </c>
      <c r="H74" s="30">
        <v>1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6</v>
      </c>
    </row>
    <row r="75" spans="1:15" x14ac:dyDescent="0.3">
      <c r="A75" s="12" t="s">
        <v>392</v>
      </c>
      <c r="B75" s="13">
        <v>7</v>
      </c>
      <c r="C75" s="13">
        <v>15</v>
      </c>
      <c r="D75" s="32">
        <v>-0.53333333333333299</v>
      </c>
      <c r="E75" s="13">
        <v>0</v>
      </c>
      <c r="F75" s="13">
        <v>0</v>
      </c>
      <c r="G75" s="13">
        <v>3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3">
      <c r="A76" s="12" t="s">
        <v>393</v>
      </c>
      <c r="B76" s="13">
        <v>1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1</v>
      </c>
    </row>
    <row r="77" spans="1:15" x14ac:dyDescent="0.3">
      <c r="A77" s="12" t="s">
        <v>394</v>
      </c>
      <c r="B77" s="13">
        <v>10</v>
      </c>
      <c r="C77" s="13">
        <v>9</v>
      </c>
      <c r="D77" s="32">
        <v>0.11111111111111099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8</v>
      </c>
      <c r="C79" s="13">
        <v>9</v>
      </c>
      <c r="D79" s="32">
        <v>-0.11111111111111099</v>
      </c>
      <c r="E79" s="13">
        <v>0</v>
      </c>
      <c r="F79" s="13">
        <v>0</v>
      </c>
      <c r="G79" s="13">
        <v>3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1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398</v>
      </c>
      <c r="B81" s="30">
        <v>122</v>
      </c>
      <c r="C81" s="30">
        <v>107</v>
      </c>
      <c r="D81" s="31">
        <v>0.14018691588785001</v>
      </c>
      <c r="E81" s="30">
        <v>2</v>
      </c>
      <c r="F81" s="30">
        <v>0</v>
      </c>
      <c r="G81" s="30">
        <v>9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0</v>
      </c>
      <c r="O81" s="30">
        <v>11</v>
      </c>
    </row>
    <row r="82" spans="1:15" x14ac:dyDescent="0.3">
      <c r="A82" s="12" t="s">
        <v>399</v>
      </c>
      <c r="B82" s="13">
        <v>29</v>
      </c>
      <c r="C82" s="13">
        <v>16</v>
      </c>
      <c r="D82" s="32">
        <v>0.8125</v>
      </c>
      <c r="E82" s="13">
        <v>0</v>
      </c>
      <c r="F82" s="13">
        <v>0</v>
      </c>
      <c r="G82" s="13">
        <v>5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93</v>
      </c>
      <c r="C83" s="13">
        <v>91</v>
      </c>
      <c r="D83" s="32">
        <v>2.1978021978022001E-2</v>
      </c>
      <c r="E83" s="13">
        <v>2</v>
      </c>
      <c r="F83" s="13">
        <v>0</v>
      </c>
      <c r="G83" s="13">
        <v>4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11</v>
      </c>
    </row>
    <row r="84" spans="1:15" ht="16.649999999999999" customHeight="1" x14ac:dyDescent="0.3">
      <c r="A84" s="29" t="s">
        <v>401</v>
      </c>
      <c r="B84" s="30">
        <v>311</v>
      </c>
      <c r="C84" s="30">
        <v>403</v>
      </c>
      <c r="D84" s="31">
        <v>-0.22828784119106699</v>
      </c>
      <c r="E84" s="30">
        <v>6</v>
      </c>
      <c r="F84" s="30">
        <v>1</v>
      </c>
      <c r="G84" s="30">
        <v>200</v>
      </c>
      <c r="H84" s="30">
        <v>84</v>
      </c>
      <c r="I84" s="30">
        <v>0</v>
      </c>
      <c r="J84" s="30">
        <v>0</v>
      </c>
      <c r="K84" s="30">
        <v>0</v>
      </c>
      <c r="L84" s="30">
        <v>0</v>
      </c>
      <c r="M84" s="30">
        <v>51</v>
      </c>
      <c r="N84" s="30">
        <v>0</v>
      </c>
      <c r="O84" s="30">
        <v>69</v>
      </c>
    </row>
    <row r="85" spans="1:15" x14ac:dyDescent="0.3">
      <c r="A85" s="12" t="s">
        <v>402</v>
      </c>
      <c r="B85" s="13">
        <v>2</v>
      </c>
      <c r="C85" s="13">
        <v>1</v>
      </c>
      <c r="D85" s="32">
        <v>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25</v>
      </c>
      <c r="C88" s="13">
        <v>33</v>
      </c>
      <c r="D88" s="32">
        <v>-0.24242424242424199</v>
      </c>
      <c r="E88" s="13">
        <v>1</v>
      </c>
      <c r="F88" s="13">
        <v>1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2</v>
      </c>
      <c r="C89" s="13">
        <v>1</v>
      </c>
      <c r="D89" s="32">
        <v>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6</v>
      </c>
      <c r="C90" s="13">
        <v>9</v>
      </c>
      <c r="D90" s="32">
        <v>-0.33333333333333298</v>
      </c>
      <c r="E90" s="13">
        <v>0</v>
      </c>
      <c r="F90" s="13">
        <v>0</v>
      </c>
      <c r="G90" s="13">
        <v>2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62</v>
      </c>
      <c r="C91" s="13">
        <v>80</v>
      </c>
      <c r="D91" s="32">
        <v>-0.22500000000000001</v>
      </c>
      <c r="E91" s="13">
        <v>0</v>
      </c>
      <c r="F91" s="13">
        <v>0</v>
      </c>
      <c r="G91" s="13">
        <v>36</v>
      </c>
      <c r="H91" s="13">
        <v>23</v>
      </c>
      <c r="I91" s="13">
        <v>0</v>
      </c>
      <c r="J91" s="13">
        <v>0</v>
      </c>
      <c r="K91" s="13">
        <v>0</v>
      </c>
      <c r="L91" s="13">
        <v>0</v>
      </c>
      <c r="M91" s="13">
        <v>51</v>
      </c>
      <c r="N91" s="13">
        <v>0</v>
      </c>
      <c r="O91" s="23">
        <v>43</v>
      </c>
    </row>
    <row r="92" spans="1:15" x14ac:dyDescent="0.3">
      <c r="A92" s="12" t="s">
        <v>409</v>
      </c>
      <c r="B92" s="13">
        <v>8</v>
      </c>
      <c r="C92" s="13">
        <v>5</v>
      </c>
      <c r="D92" s="32">
        <v>0.6</v>
      </c>
      <c r="E92" s="13">
        <v>0</v>
      </c>
      <c r="F92" s="13">
        <v>0</v>
      </c>
      <c r="G92" s="13">
        <v>3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3">
      <c r="A93" s="12" t="s">
        <v>410</v>
      </c>
      <c r="B93" s="13">
        <v>206</v>
      </c>
      <c r="C93" s="13">
        <v>270</v>
      </c>
      <c r="D93" s="32">
        <v>-0.23703703703703699</v>
      </c>
      <c r="E93" s="13">
        <v>2</v>
      </c>
      <c r="F93" s="13">
        <v>0</v>
      </c>
      <c r="G93" s="13">
        <v>158</v>
      </c>
      <c r="H93" s="13">
        <v>59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24</v>
      </c>
    </row>
    <row r="94" spans="1:15" x14ac:dyDescent="0.3">
      <c r="A94" s="12" t="s">
        <v>411</v>
      </c>
      <c r="B94" s="13">
        <v>0</v>
      </c>
      <c r="C94" s="13">
        <v>2</v>
      </c>
      <c r="D94" s="32">
        <v>-1</v>
      </c>
      <c r="E94" s="13">
        <v>3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2</v>
      </c>
      <c r="D95" s="32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413</v>
      </c>
      <c r="B96" s="30">
        <v>4580</v>
      </c>
      <c r="C96" s="30">
        <v>17120</v>
      </c>
      <c r="D96" s="31">
        <v>-0.73247663551401898</v>
      </c>
      <c r="E96" s="30">
        <v>143</v>
      </c>
      <c r="F96" s="30">
        <v>34</v>
      </c>
      <c r="G96" s="30">
        <v>815</v>
      </c>
      <c r="H96" s="30">
        <v>271</v>
      </c>
      <c r="I96" s="30">
        <v>1</v>
      </c>
      <c r="J96" s="30">
        <v>0</v>
      </c>
      <c r="K96" s="30">
        <v>0</v>
      </c>
      <c r="L96" s="30">
        <v>0</v>
      </c>
      <c r="M96" s="30">
        <v>18</v>
      </c>
      <c r="N96" s="30">
        <v>16</v>
      </c>
      <c r="O96" s="30">
        <v>370</v>
      </c>
    </row>
    <row r="97" spans="1:15" x14ac:dyDescent="0.3">
      <c r="A97" s="12" t="s">
        <v>414</v>
      </c>
      <c r="B97" s="13">
        <v>1040</v>
      </c>
      <c r="C97" s="13">
        <v>6363</v>
      </c>
      <c r="D97" s="32">
        <v>-0.83655508407983703</v>
      </c>
      <c r="E97" s="13">
        <v>36</v>
      </c>
      <c r="F97" s="13">
        <v>9</v>
      </c>
      <c r="G97" s="13">
        <v>139</v>
      </c>
      <c r="H97" s="13">
        <v>32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48</v>
      </c>
    </row>
    <row r="98" spans="1:15" x14ac:dyDescent="0.3">
      <c r="A98" s="12" t="s">
        <v>415</v>
      </c>
      <c r="B98" s="13">
        <v>748</v>
      </c>
      <c r="C98" s="13">
        <v>3656</v>
      </c>
      <c r="D98" s="32">
        <v>-0.79540481400437602</v>
      </c>
      <c r="E98" s="13">
        <v>60</v>
      </c>
      <c r="F98" s="13">
        <v>14</v>
      </c>
      <c r="G98" s="13">
        <v>280</v>
      </c>
      <c r="H98" s="13">
        <v>106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7</v>
      </c>
      <c r="O98" s="23">
        <v>120</v>
      </c>
    </row>
    <row r="99" spans="1:15" x14ac:dyDescent="0.3">
      <c r="A99" s="12" t="s">
        <v>416</v>
      </c>
      <c r="B99" s="13">
        <v>22</v>
      </c>
      <c r="C99" s="13">
        <v>44</v>
      </c>
      <c r="D99" s="32">
        <v>-0.5</v>
      </c>
      <c r="E99" s="13">
        <v>0</v>
      </c>
      <c r="F99" s="13">
        <v>0</v>
      </c>
      <c r="G99" s="13">
        <v>10</v>
      </c>
      <c r="H99" s="13">
        <v>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4</v>
      </c>
    </row>
    <row r="100" spans="1:15" x14ac:dyDescent="0.3">
      <c r="A100" s="12" t="s">
        <v>417</v>
      </c>
      <c r="B100" s="13">
        <v>165</v>
      </c>
      <c r="C100" s="13">
        <v>289</v>
      </c>
      <c r="D100" s="32">
        <v>-0.42906574394463698</v>
      </c>
      <c r="E100" s="13">
        <v>10</v>
      </c>
      <c r="F100" s="13">
        <v>2</v>
      </c>
      <c r="G100" s="13">
        <v>58</v>
      </c>
      <c r="H100" s="13">
        <v>13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31</v>
      </c>
    </row>
    <row r="101" spans="1:15" x14ac:dyDescent="0.3">
      <c r="A101" s="12" t="s">
        <v>418</v>
      </c>
      <c r="B101" s="13">
        <v>3</v>
      </c>
      <c r="C101" s="13">
        <v>0</v>
      </c>
      <c r="D101" s="32">
        <v>0</v>
      </c>
      <c r="E101" s="13">
        <v>0</v>
      </c>
      <c r="F101" s="13">
        <v>0</v>
      </c>
      <c r="G101" s="13">
        <v>2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41</v>
      </c>
      <c r="C102" s="13">
        <v>85</v>
      </c>
      <c r="D102" s="32">
        <v>-0.51764705882353002</v>
      </c>
      <c r="E102" s="13">
        <v>4</v>
      </c>
      <c r="F102" s="13">
        <v>0</v>
      </c>
      <c r="G102" s="13">
        <v>11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10</v>
      </c>
    </row>
    <row r="103" spans="1:15" x14ac:dyDescent="0.3">
      <c r="A103" s="12" t="s">
        <v>420</v>
      </c>
      <c r="B103" s="13">
        <v>138</v>
      </c>
      <c r="C103" s="13">
        <v>213</v>
      </c>
      <c r="D103" s="32">
        <v>-0.352112676056338</v>
      </c>
      <c r="E103" s="13">
        <v>1</v>
      </c>
      <c r="F103" s="13">
        <v>1</v>
      </c>
      <c r="G103" s="13">
        <v>10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6</v>
      </c>
    </row>
    <row r="104" spans="1:15" x14ac:dyDescent="0.3">
      <c r="A104" s="12" t="s">
        <v>421</v>
      </c>
      <c r="B104" s="13">
        <v>727</v>
      </c>
      <c r="C104" s="13">
        <v>1435</v>
      </c>
      <c r="D104" s="32">
        <v>-0.493379790940767</v>
      </c>
      <c r="E104" s="13">
        <v>10</v>
      </c>
      <c r="F104" s="13">
        <v>3</v>
      </c>
      <c r="G104" s="13">
        <v>135</v>
      </c>
      <c r="H104" s="13">
        <v>43</v>
      </c>
      <c r="I104" s="13">
        <v>0</v>
      </c>
      <c r="J104" s="13">
        <v>0</v>
      </c>
      <c r="K104" s="13">
        <v>0</v>
      </c>
      <c r="L104" s="13">
        <v>0</v>
      </c>
      <c r="M104" s="13">
        <v>6</v>
      </c>
      <c r="N104" s="13">
        <v>0</v>
      </c>
      <c r="O104" s="23">
        <v>61</v>
      </c>
    </row>
    <row r="105" spans="1:15" x14ac:dyDescent="0.3">
      <c r="A105" s="12" t="s">
        <v>422</v>
      </c>
      <c r="B105" s="13">
        <v>201</v>
      </c>
      <c r="C105" s="13">
        <v>210</v>
      </c>
      <c r="D105" s="32">
        <v>-4.2857142857142899E-2</v>
      </c>
      <c r="E105" s="13">
        <v>7</v>
      </c>
      <c r="F105" s="13">
        <v>1</v>
      </c>
      <c r="G105" s="13">
        <v>62</v>
      </c>
      <c r="H105" s="13">
        <v>27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0</v>
      </c>
      <c r="O105" s="23">
        <v>30</v>
      </c>
    </row>
    <row r="106" spans="1:15" x14ac:dyDescent="0.3">
      <c r="A106" s="12" t="s">
        <v>423</v>
      </c>
      <c r="B106" s="13">
        <v>18</v>
      </c>
      <c r="C106" s="13">
        <v>22</v>
      </c>
      <c r="D106" s="32">
        <v>-0.18181818181818199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3">
      <c r="A107" s="12" t="s">
        <v>424</v>
      </c>
      <c r="B107" s="13">
        <v>7</v>
      </c>
      <c r="C107" s="13">
        <v>17</v>
      </c>
      <c r="D107" s="32">
        <v>-0.58823529411764697</v>
      </c>
      <c r="E107" s="13">
        <v>0</v>
      </c>
      <c r="F107" s="13">
        <v>0</v>
      </c>
      <c r="G107" s="13">
        <v>12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12</v>
      </c>
      <c r="C108" s="13">
        <v>3</v>
      </c>
      <c r="D108" s="32">
        <v>3</v>
      </c>
      <c r="E108" s="13">
        <v>0</v>
      </c>
      <c r="F108" s="13">
        <v>0</v>
      </c>
      <c r="G108" s="13">
        <v>2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3">
        <v>8</v>
      </c>
    </row>
    <row r="109" spans="1:15" x14ac:dyDescent="0.3">
      <c r="A109" s="12" t="s">
        <v>426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1416</v>
      </c>
      <c r="C110" s="13">
        <v>4722</v>
      </c>
      <c r="D110" s="32">
        <v>-0.70012706480304998</v>
      </c>
      <c r="E110" s="13">
        <v>13</v>
      </c>
      <c r="F110" s="13">
        <v>4</v>
      </c>
      <c r="G110" s="13">
        <v>72</v>
      </c>
      <c r="H110" s="13">
        <v>26</v>
      </c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2</v>
      </c>
      <c r="O110" s="23">
        <v>27</v>
      </c>
    </row>
    <row r="111" spans="1:15" x14ac:dyDescent="0.3">
      <c r="A111" s="12" t="s">
        <v>428</v>
      </c>
      <c r="B111" s="13">
        <v>0</v>
      </c>
      <c r="C111" s="13">
        <v>3</v>
      </c>
      <c r="D111" s="32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5</v>
      </c>
      <c r="C113" s="13">
        <v>17</v>
      </c>
      <c r="D113" s="32">
        <v>-0.70588235294117696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4</v>
      </c>
      <c r="C114" s="13">
        <v>2</v>
      </c>
      <c r="D114" s="32">
        <v>1</v>
      </c>
      <c r="E114" s="13">
        <v>1</v>
      </c>
      <c r="F114" s="13">
        <v>0</v>
      </c>
      <c r="G114" s="13">
        <v>5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432</v>
      </c>
      <c r="B115" s="13">
        <v>3</v>
      </c>
      <c r="C115" s="13">
        <v>1</v>
      </c>
      <c r="D115" s="32">
        <v>2</v>
      </c>
      <c r="E115" s="13">
        <v>0</v>
      </c>
      <c r="F115" s="13">
        <v>0</v>
      </c>
      <c r="G115" s="13">
        <v>5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0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3</v>
      </c>
      <c r="C119" s="13">
        <v>5</v>
      </c>
      <c r="D119" s="32">
        <v>-0.4</v>
      </c>
      <c r="E119" s="13">
        <v>0</v>
      </c>
      <c r="F119" s="13">
        <v>0</v>
      </c>
      <c r="G119" s="13">
        <v>2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24</v>
      </c>
      <c r="C120" s="13">
        <v>29</v>
      </c>
      <c r="D120" s="32">
        <v>-0.17241379310344801</v>
      </c>
      <c r="E120" s="13">
        <v>1</v>
      </c>
      <c r="F120" s="13">
        <v>0</v>
      </c>
      <c r="G120" s="13">
        <v>7</v>
      </c>
      <c r="H120" s="13">
        <v>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18</v>
      </c>
    </row>
    <row r="121" spans="1:15" x14ac:dyDescent="0.3">
      <c r="A121" s="12" t="s">
        <v>438</v>
      </c>
      <c r="B121" s="13">
        <v>1</v>
      </c>
      <c r="C121" s="13">
        <v>0</v>
      </c>
      <c r="D121" s="3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3</v>
      </c>
      <c r="D122" s="32">
        <v>-0.66666666666666696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2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3">
      <c r="A128" s="12" t="s">
        <v>445</v>
      </c>
      <c r="B128" s="13">
        <v>0</v>
      </c>
      <c r="C128" s="13">
        <v>1</v>
      </c>
      <c r="D128" s="32">
        <v>-1</v>
      </c>
      <c r="E128" s="13">
        <v>0</v>
      </c>
      <c r="F128" s="13">
        <v>0</v>
      </c>
      <c r="G128" s="13">
        <v>1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649999999999999" customHeight="1" x14ac:dyDescent="0.3">
      <c r="A130" s="29" t="s">
        <v>447</v>
      </c>
      <c r="B130" s="30">
        <v>14</v>
      </c>
      <c r="C130" s="30">
        <v>10</v>
      </c>
      <c r="D130" s="31">
        <v>0.4</v>
      </c>
      <c r="E130" s="30">
        <v>1</v>
      </c>
      <c r="F130" s="30">
        <v>0</v>
      </c>
      <c r="G130" s="30">
        <v>8</v>
      </c>
      <c r="H130" s="30">
        <v>2</v>
      </c>
      <c r="I130" s="30">
        <v>0</v>
      </c>
      <c r="J130" s="30">
        <v>0</v>
      </c>
      <c r="K130" s="30">
        <v>0</v>
      </c>
      <c r="L130" s="30">
        <v>0</v>
      </c>
      <c r="M130" s="30">
        <v>15</v>
      </c>
      <c r="N130" s="30">
        <v>0</v>
      </c>
      <c r="O130" s="30">
        <v>3</v>
      </c>
    </row>
    <row r="131" spans="1:15" x14ac:dyDescent="0.3">
      <c r="A131" s="12" t="s">
        <v>448</v>
      </c>
      <c r="B131" s="13">
        <v>3</v>
      </c>
      <c r="C131" s="13">
        <v>4</v>
      </c>
      <c r="D131" s="32">
        <v>-0.25</v>
      </c>
      <c r="E131" s="13">
        <v>0</v>
      </c>
      <c r="F131" s="13">
        <v>0</v>
      </c>
      <c r="G131" s="13">
        <v>7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2</v>
      </c>
    </row>
    <row r="132" spans="1:15" x14ac:dyDescent="0.3">
      <c r="A132" s="12" t="s">
        <v>449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11</v>
      </c>
      <c r="C133" s="13">
        <v>6</v>
      </c>
      <c r="D133" s="32">
        <v>0.83333333333333304</v>
      </c>
      <c r="E133" s="13">
        <v>1</v>
      </c>
      <c r="F133" s="13">
        <v>0</v>
      </c>
      <c r="G133" s="13">
        <v>1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14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9" t="s">
        <v>453</v>
      </c>
      <c r="B136" s="30">
        <v>128</v>
      </c>
      <c r="C136" s="30">
        <v>191</v>
      </c>
      <c r="D136" s="31">
        <v>-0.32984293193717301</v>
      </c>
      <c r="E136" s="30">
        <v>0</v>
      </c>
      <c r="F136" s="30">
        <v>0</v>
      </c>
      <c r="G136" s="30">
        <v>14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1</v>
      </c>
      <c r="N136" s="30">
        <v>0</v>
      </c>
      <c r="O136" s="30">
        <v>10</v>
      </c>
    </row>
    <row r="137" spans="1:15" x14ac:dyDescent="0.3">
      <c r="A137" s="12" t="s">
        <v>454</v>
      </c>
      <c r="B137" s="13">
        <v>1</v>
      </c>
      <c r="C137" s="13">
        <v>1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2</v>
      </c>
    </row>
    <row r="138" spans="1:15" x14ac:dyDescent="0.3">
      <c r="A138" s="12" t="s">
        <v>455</v>
      </c>
      <c r="B138" s="13">
        <v>0</v>
      </c>
      <c r="C138" s="13">
        <v>2</v>
      </c>
      <c r="D138" s="32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2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2</v>
      </c>
      <c r="C140" s="13">
        <v>1</v>
      </c>
      <c r="D140" s="32">
        <v>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108</v>
      </c>
      <c r="C141" s="13">
        <v>134</v>
      </c>
      <c r="D141" s="32">
        <v>-0.19402985074626899</v>
      </c>
      <c r="E141" s="13">
        <v>0</v>
      </c>
      <c r="F141" s="13">
        <v>0</v>
      </c>
      <c r="G141" s="13">
        <v>9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7</v>
      </c>
    </row>
    <row r="142" spans="1:15" x14ac:dyDescent="0.3">
      <c r="A142" s="12" t="s">
        <v>459</v>
      </c>
      <c r="B142" s="13">
        <v>17</v>
      </c>
      <c r="C142" s="13">
        <v>52</v>
      </c>
      <c r="D142" s="32">
        <v>-0.67307692307692302</v>
      </c>
      <c r="E142" s="13">
        <v>0</v>
      </c>
      <c r="F142" s="13">
        <v>0</v>
      </c>
      <c r="G142" s="13">
        <v>5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9" t="s">
        <v>460</v>
      </c>
      <c r="B143" s="30">
        <v>1</v>
      </c>
      <c r="C143" s="30">
        <v>0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9" t="s">
        <v>463</v>
      </c>
      <c r="B146" s="30">
        <v>39</v>
      </c>
      <c r="C146" s="30">
        <v>36</v>
      </c>
      <c r="D146" s="31">
        <v>8.3333333333333301E-2</v>
      </c>
      <c r="E146" s="30">
        <v>0</v>
      </c>
      <c r="F146" s="30">
        <v>0</v>
      </c>
      <c r="G146" s="30">
        <v>26</v>
      </c>
      <c r="H146" s="30">
        <v>7</v>
      </c>
      <c r="I146" s="30">
        <v>0</v>
      </c>
      <c r="J146" s="30">
        <v>0</v>
      </c>
      <c r="K146" s="30">
        <v>0</v>
      </c>
      <c r="L146" s="30">
        <v>0</v>
      </c>
      <c r="M146" s="30">
        <v>7</v>
      </c>
      <c r="N146" s="30">
        <v>0</v>
      </c>
      <c r="O146" s="30">
        <v>8</v>
      </c>
    </row>
    <row r="147" spans="1:15" x14ac:dyDescent="0.3">
      <c r="A147" s="12" t="s">
        <v>464</v>
      </c>
      <c r="B147" s="13">
        <v>9</v>
      </c>
      <c r="C147" s="13">
        <v>4</v>
      </c>
      <c r="D147" s="32">
        <v>1.25</v>
      </c>
      <c r="E147" s="13">
        <v>0</v>
      </c>
      <c r="F147" s="13">
        <v>0</v>
      </c>
      <c r="G147" s="13">
        <v>6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5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1</v>
      </c>
      <c r="C148" s="13">
        <v>3</v>
      </c>
      <c r="D148" s="32">
        <v>-0.66666666666666696</v>
      </c>
      <c r="E148" s="13">
        <v>0</v>
      </c>
      <c r="F148" s="13">
        <v>0</v>
      </c>
      <c r="G148" s="13">
        <v>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2</v>
      </c>
    </row>
    <row r="149" spans="1:15" x14ac:dyDescent="0.3">
      <c r="A149" s="12" t="s">
        <v>466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10</v>
      </c>
      <c r="C150" s="13">
        <v>8</v>
      </c>
      <c r="D150" s="32">
        <v>0.25</v>
      </c>
      <c r="E150" s="13">
        <v>0</v>
      </c>
      <c r="F150" s="13">
        <v>0</v>
      </c>
      <c r="G150" s="13">
        <v>4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1</v>
      </c>
      <c r="C151" s="13">
        <v>2</v>
      </c>
      <c r="D151" s="32">
        <v>-0.5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5</v>
      </c>
      <c r="C152" s="13">
        <v>5</v>
      </c>
      <c r="D152" s="32">
        <v>0</v>
      </c>
      <c r="E152" s="13">
        <v>0</v>
      </c>
      <c r="F152" s="13">
        <v>0</v>
      </c>
      <c r="G152" s="13">
        <v>4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3">
      <c r="A153" s="12" t="s">
        <v>470</v>
      </c>
      <c r="B153" s="13">
        <v>3</v>
      </c>
      <c r="C153" s="13">
        <v>12</v>
      </c>
      <c r="D153" s="32">
        <v>-0.75</v>
      </c>
      <c r="E153" s="13">
        <v>0</v>
      </c>
      <c r="F153" s="13">
        <v>0</v>
      </c>
      <c r="G153" s="13">
        <v>10</v>
      </c>
      <c r="H153" s="13">
        <v>4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5</v>
      </c>
    </row>
    <row r="154" spans="1:15" x14ac:dyDescent="0.3">
      <c r="A154" s="12" t="s">
        <v>471</v>
      </c>
      <c r="B154" s="13">
        <v>10</v>
      </c>
      <c r="C154" s="13">
        <v>2</v>
      </c>
      <c r="D154" s="32">
        <v>4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9" t="s">
        <v>472</v>
      </c>
      <c r="B155" s="30">
        <v>32</v>
      </c>
      <c r="C155" s="30">
        <v>103</v>
      </c>
      <c r="D155" s="31">
        <v>-0.68932038834951503</v>
      </c>
      <c r="E155" s="30">
        <v>0</v>
      </c>
      <c r="F155" s="30">
        <v>0</v>
      </c>
      <c r="G155" s="30">
        <v>6</v>
      </c>
      <c r="H155" s="30">
        <v>1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1</v>
      </c>
      <c r="D157" s="32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5</v>
      </c>
      <c r="C160" s="13">
        <v>14</v>
      </c>
      <c r="D160" s="32">
        <v>-0.64285714285714302</v>
      </c>
      <c r="E160" s="13">
        <v>0</v>
      </c>
      <c r="F160" s="13">
        <v>0</v>
      </c>
      <c r="G160" s="13">
        <v>1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9</v>
      </c>
      <c r="C161" s="13">
        <v>43</v>
      </c>
      <c r="D161" s="32">
        <v>-0.79069767441860495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5</v>
      </c>
      <c r="C162" s="13">
        <v>7</v>
      </c>
      <c r="D162" s="32">
        <v>-0.28571428571428598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3</v>
      </c>
      <c r="C163" s="13">
        <v>12</v>
      </c>
      <c r="D163" s="32">
        <v>-0.75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10</v>
      </c>
      <c r="C164" s="13">
        <v>26</v>
      </c>
      <c r="D164" s="32">
        <v>-0.61538461538461497</v>
      </c>
      <c r="E164" s="13">
        <v>0</v>
      </c>
      <c r="F164" s="13">
        <v>0</v>
      </c>
      <c r="G164" s="13">
        <v>3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9" t="s">
        <v>482</v>
      </c>
      <c r="B165" s="30">
        <v>111</v>
      </c>
      <c r="C165" s="30">
        <v>127</v>
      </c>
      <c r="D165" s="31">
        <v>-0.12598425196850399</v>
      </c>
      <c r="E165" s="30">
        <v>2</v>
      </c>
      <c r="F165" s="30">
        <v>0</v>
      </c>
      <c r="G165" s="30">
        <v>67</v>
      </c>
      <c r="H165" s="30">
        <v>33</v>
      </c>
      <c r="I165" s="30">
        <v>0</v>
      </c>
      <c r="J165" s="30">
        <v>0</v>
      </c>
      <c r="K165" s="30">
        <v>0</v>
      </c>
      <c r="L165" s="30">
        <v>0</v>
      </c>
      <c r="M165" s="30">
        <v>1</v>
      </c>
      <c r="N165" s="30">
        <v>25</v>
      </c>
      <c r="O165" s="30">
        <v>80</v>
      </c>
    </row>
    <row r="166" spans="1:15" x14ac:dyDescent="0.3">
      <c r="A166" s="12" t="s">
        <v>483</v>
      </c>
      <c r="B166" s="13">
        <v>46</v>
      </c>
      <c r="C166" s="13">
        <v>39</v>
      </c>
      <c r="D166" s="32">
        <v>0.17948717948717999</v>
      </c>
      <c r="E166" s="13">
        <v>0</v>
      </c>
      <c r="F166" s="13">
        <v>0</v>
      </c>
      <c r="G166" s="13">
        <v>23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5</v>
      </c>
      <c r="O166" s="23">
        <v>1</v>
      </c>
    </row>
    <row r="167" spans="1:15" x14ac:dyDescent="0.3">
      <c r="A167" s="12" t="s">
        <v>484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44</v>
      </c>
      <c r="C172" s="13">
        <v>44</v>
      </c>
      <c r="D172" s="32">
        <v>0</v>
      </c>
      <c r="E172" s="13">
        <v>0</v>
      </c>
      <c r="F172" s="13">
        <v>0</v>
      </c>
      <c r="G172" s="13">
        <v>27</v>
      </c>
      <c r="H172" s="13">
        <v>21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16</v>
      </c>
      <c r="O172" s="23">
        <v>39</v>
      </c>
    </row>
    <row r="173" spans="1:15" x14ac:dyDescent="0.3">
      <c r="A173" s="12" t="s">
        <v>490</v>
      </c>
      <c r="B173" s="13">
        <v>18</v>
      </c>
      <c r="C173" s="13">
        <v>35</v>
      </c>
      <c r="D173" s="32">
        <v>-0.48571428571428599</v>
      </c>
      <c r="E173" s="13">
        <v>2</v>
      </c>
      <c r="F173" s="13">
        <v>0</v>
      </c>
      <c r="G173" s="13">
        <v>15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</v>
      </c>
      <c r="O173" s="23">
        <v>31</v>
      </c>
    </row>
    <row r="174" spans="1:15" x14ac:dyDescent="0.3">
      <c r="A174" s="12" t="s">
        <v>491</v>
      </c>
      <c r="B174" s="13">
        <v>3</v>
      </c>
      <c r="C174" s="13">
        <v>6</v>
      </c>
      <c r="D174" s="32">
        <v>-0.5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9</v>
      </c>
    </row>
    <row r="175" spans="1:15" x14ac:dyDescent="0.3">
      <c r="A175" s="12" t="s">
        <v>492</v>
      </c>
      <c r="B175" s="13">
        <v>0</v>
      </c>
      <c r="C175" s="13">
        <v>2</v>
      </c>
      <c r="D175" s="32">
        <v>-1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494</v>
      </c>
      <c r="B177" s="30">
        <v>260</v>
      </c>
      <c r="C177" s="30">
        <v>184</v>
      </c>
      <c r="D177" s="31">
        <v>0.41304347826087001</v>
      </c>
      <c r="E177" s="30">
        <v>747</v>
      </c>
      <c r="F177" s="30">
        <v>733</v>
      </c>
      <c r="G177" s="30">
        <v>147</v>
      </c>
      <c r="H177" s="30">
        <v>156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0">
        <v>792</v>
      </c>
    </row>
    <row r="178" spans="1:15" x14ac:dyDescent="0.3">
      <c r="A178" s="12" t="s">
        <v>495</v>
      </c>
      <c r="B178" s="13">
        <v>1</v>
      </c>
      <c r="C178" s="13">
        <v>0</v>
      </c>
      <c r="D178" s="32">
        <v>0</v>
      </c>
      <c r="E178" s="13">
        <v>6</v>
      </c>
      <c r="F178" s="13">
        <v>6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3">
      <c r="A179" s="12" t="s">
        <v>496</v>
      </c>
      <c r="B179" s="13">
        <v>114</v>
      </c>
      <c r="C179" s="13">
        <v>84</v>
      </c>
      <c r="D179" s="32">
        <v>0.35714285714285698</v>
      </c>
      <c r="E179" s="13">
        <v>412</v>
      </c>
      <c r="F179" s="13">
        <v>406</v>
      </c>
      <c r="G179" s="13">
        <v>68</v>
      </c>
      <c r="H179" s="13">
        <v>74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436</v>
      </c>
    </row>
    <row r="180" spans="1:15" x14ac:dyDescent="0.3">
      <c r="A180" s="12" t="s">
        <v>497</v>
      </c>
      <c r="B180" s="13">
        <v>27</v>
      </c>
      <c r="C180" s="13">
        <v>13</v>
      </c>
      <c r="D180" s="32">
        <v>1.07692307692308</v>
      </c>
      <c r="E180" s="13">
        <v>11</v>
      </c>
      <c r="F180" s="13">
        <v>11</v>
      </c>
      <c r="G180" s="13">
        <v>4</v>
      </c>
      <c r="H180" s="13">
        <v>12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18</v>
      </c>
    </row>
    <row r="181" spans="1:15" x14ac:dyDescent="0.3">
      <c r="A181" s="12" t="s">
        <v>498</v>
      </c>
      <c r="B181" s="13">
        <v>0</v>
      </c>
      <c r="C181" s="13">
        <v>0</v>
      </c>
      <c r="D181" s="32">
        <v>0</v>
      </c>
      <c r="E181" s="13">
        <v>1</v>
      </c>
      <c r="F181" s="13">
        <v>2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3">
      <c r="A182" s="12" t="s">
        <v>499</v>
      </c>
      <c r="B182" s="13">
        <v>4</v>
      </c>
      <c r="C182" s="13">
        <v>2</v>
      </c>
      <c r="D182" s="32">
        <v>1</v>
      </c>
      <c r="E182" s="13">
        <v>15</v>
      </c>
      <c r="F182" s="13">
        <v>15</v>
      </c>
      <c r="G182" s="13">
        <v>6</v>
      </c>
      <c r="H182" s="13">
        <v>13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20</v>
      </c>
    </row>
    <row r="183" spans="1:15" x14ac:dyDescent="0.3">
      <c r="A183" s="12" t="s">
        <v>500</v>
      </c>
      <c r="B183" s="13">
        <v>102</v>
      </c>
      <c r="C183" s="13">
        <v>77</v>
      </c>
      <c r="D183" s="32">
        <v>0.32467532467532501</v>
      </c>
      <c r="E183" s="13">
        <v>302</v>
      </c>
      <c r="F183" s="13">
        <v>293</v>
      </c>
      <c r="G183" s="13">
        <v>69</v>
      </c>
      <c r="H183" s="13">
        <v>56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314</v>
      </c>
    </row>
    <row r="184" spans="1:15" x14ac:dyDescent="0.3">
      <c r="A184" s="12" t="s">
        <v>501</v>
      </c>
      <c r="B184" s="13">
        <v>12</v>
      </c>
      <c r="C184" s="13">
        <v>8</v>
      </c>
      <c r="D184" s="32">
        <v>0.5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9" t="s">
        <v>502</v>
      </c>
      <c r="B185" s="30">
        <v>186</v>
      </c>
      <c r="C185" s="30">
        <v>200</v>
      </c>
      <c r="D185" s="31">
        <v>-7.0000000000000007E-2</v>
      </c>
      <c r="E185" s="30">
        <v>2</v>
      </c>
      <c r="F185" s="30">
        <v>2</v>
      </c>
      <c r="G185" s="30">
        <v>45</v>
      </c>
      <c r="H185" s="30">
        <v>22</v>
      </c>
      <c r="I185" s="30">
        <v>0</v>
      </c>
      <c r="J185" s="30">
        <v>0</v>
      </c>
      <c r="K185" s="30">
        <v>0</v>
      </c>
      <c r="L185" s="30">
        <v>0</v>
      </c>
      <c r="M185" s="30">
        <v>5</v>
      </c>
      <c r="N185" s="30">
        <v>0</v>
      </c>
      <c r="O185" s="30">
        <v>38</v>
      </c>
    </row>
    <row r="186" spans="1:15" x14ac:dyDescent="0.3">
      <c r="A186" s="12" t="s">
        <v>503</v>
      </c>
      <c r="B186" s="13">
        <v>22</v>
      </c>
      <c r="C186" s="13">
        <v>14</v>
      </c>
      <c r="D186" s="32">
        <v>0.57142857142857095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4</v>
      </c>
      <c r="C187" s="13">
        <v>1</v>
      </c>
      <c r="D187" s="32">
        <v>3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3">
      <c r="A188" s="12" t="s">
        <v>505</v>
      </c>
      <c r="B188" s="13">
        <v>71</v>
      </c>
      <c r="C188" s="13">
        <v>72</v>
      </c>
      <c r="D188" s="32">
        <v>-1.38888888888889E-2</v>
      </c>
      <c r="E188" s="13">
        <v>2</v>
      </c>
      <c r="F188" s="13">
        <v>1</v>
      </c>
      <c r="G188" s="13">
        <v>27</v>
      </c>
      <c r="H188" s="13">
        <v>15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3">
        <v>20</v>
      </c>
    </row>
    <row r="189" spans="1:15" x14ac:dyDescent="0.3">
      <c r="A189" s="12" t="s">
        <v>506</v>
      </c>
      <c r="B189" s="13">
        <v>0</v>
      </c>
      <c r="C189" s="13">
        <v>1</v>
      </c>
      <c r="D189" s="32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10</v>
      </c>
      <c r="C190" s="13">
        <v>15</v>
      </c>
      <c r="D190" s="32">
        <v>-0.33333333333333298</v>
      </c>
      <c r="E190" s="13">
        <v>0</v>
      </c>
      <c r="F190" s="13">
        <v>1</v>
      </c>
      <c r="G190" s="13">
        <v>8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11</v>
      </c>
    </row>
    <row r="191" spans="1:15" x14ac:dyDescent="0.3">
      <c r="A191" s="12" t="s">
        <v>508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16</v>
      </c>
      <c r="C192" s="13">
        <v>23</v>
      </c>
      <c r="D192" s="32">
        <v>-0.30434782608695699</v>
      </c>
      <c r="E192" s="13">
        <v>0</v>
      </c>
      <c r="F192" s="13">
        <v>0</v>
      </c>
      <c r="G192" s="13">
        <v>2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5</v>
      </c>
    </row>
    <row r="193" spans="1:15" x14ac:dyDescent="0.3">
      <c r="A193" s="12" t="s">
        <v>510</v>
      </c>
      <c r="B193" s="13">
        <v>0</v>
      </c>
      <c r="C193" s="13">
        <v>0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60</v>
      </c>
      <c r="C196" s="13">
        <v>72</v>
      </c>
      <c r="D196" s="32">
        <v>-0.16666666666666699</v>
      </c>
      <c r="E196" s="13">
        <v>0</v>
      </c>
      <c r="F196" s="13">
        <v>0</v>
      </c>
      <c r="G196" s="13">
        <v>6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2</v>
      </c>
      <c r="C197" s="13">
        <v>1</v>
      </c>
      <c r="D197" s="32">
        <v>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1</v>
      </c>
      <c r="D198" s="32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9" t="s">
        <v>517</v>
      </c>
      <c r="B200" s="30">
        <v>54</v>
      </c>
      <c r="C200" s="30">
        <v>50</v>
      </c>
      <c r="D200" s="31">
        <v>0.08</v>
      </c>
      <c r="E200" s="30">
        <v>3</v>
      </c>
      <c r="F200" s="30">
        <v>1</v>
      </c>
      <c r="G200" s="30">
        <v>28</v>
      </c>
      <c r="H200" s="30">
        <v>10</v>
      </c>
      <c r="I200" s="30">
        <v>0</v>
      </c>
      <c r="J200" s="30">
        <v>0</v>
      </c>
      <c r="K200" s="30">
        <v>0</v>
      </c>
      <c r="L200" s="30">
        <v>0</v>
      </c>
      <c r="M200" s="30">
        <v>8</v>
      </c>
      <c r="N200" s="30">
        <v>0</v>
      </c>
      <c r="O200" s="30">
        <v>7</v>
      </c>
    </row>
    <row r="201" spans="1:15" x14ac:dyDescent="0.3">
      <c r="A201" s="12" t="s">
        <v>518</v>
      </c>
      <c r="B201" s="13">
        <v>9</v>
      </c>
      <c r="C201" s="13">
        <v>8</v>
      </c>
      <c r="D201" s="32">
        <v>0.125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41</v>
      </c>
      <c r="C205" s="13">
        <v>33</v>
      </c>
      <c r="D205" s="32">
        <v>0.24242424242424199</v>
      </c>
      <c r="E205" s="13">
        <v>3</v>
      </c>
      <c r="F205" s="13">
        <v>1</v>
      </c>
      <c r="G205" s="13">
        <v>24</v>
      </c>
      <c r="H205" s="13">
        <v>9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5</v>
      </c>
    </row>
    <row r="206" spans="1:15" x14ac:dyDescent="0.3">
      <c r="A206" s="12" t="s">
        <v>523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2</v>
      </c>
      <c r="D211" s="32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2</v>
      </c>
      <c r="C213" s="13">
        <v>5</v>
      </c>
      <c r="D213" s="32">
        <v>-0.6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1</v>
      </c>
      <c r="D217" s="32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1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537</v>
      </c>
      <c r="B220" s="30">
        <v>556</v>
      </c>
      <c r="C220" s="30">
        <v>746</v>
      </c>
      <c r="D220" s="31">
        <v>-0.25469168900804301</v>
      </c>
      <c r="E220" s="30">
        <v>168</v>
      </c>
      <c r="F220" s="30">
        <v>50</v>
      </c>
      <c r="G220" s="30">
        <v>216</v>
      </c>
      <c r="H220" s="30">
        <v>76</v>
      </c>
      <c r="I220" s="30">
        <v>2</v>
      </c>
      <c r="J220" s="30">
        <v>0</v>
      </c>
      <c r="K220" s="30">
        <v>0</v>
      </c>
      <c r="L220" s="30">
        <v>0</v>
      </c>
      <c r="M220" s="30">
        <v>3</v>
      </c>
      <c r="N220" s="30">
        <v>1</v>
      </c>
      <c r="O220" s="30">
        <v>160</v>
      </c>
    </row>
    <row r="221" spans="1:15" x14ac:dyDescent="0.3">
      <c r="A221" s="12" t="s">
        <v>538</v>
      </c>
      <c r="B221" s="13">
        <v>1</v>
      </c>
      <c r="C221" s="13">
        <v>3</v>
      </c>
      <c r="D221" s="32">
        <v>-0.66666666666666696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3</v>
      </c>
      <c r="D226" s="32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2</v>
      </c>
      <c r="D227" s="32">
        <v>-1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34</v>
      </c>
      <c r="C228" s="13">
        <v>41</v>
      </c>
      <c r="D228" s="32">
        <v>-0.17073170731707299</v>
      </c>
      <c r="E228" s="13">
        <v>2</v>
      </c>
      <c r="F228" s="13">
        <v>1</v>
      </c>
      <c r="G228" s="13">
        <v>19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21</v>
      </c>
      <c r="C229" s="13">
        <v>18</v>
      </c>
      <c r="D229" s="32">
        <v>0.16666666666666699</v>
      </c>
      <c r="E229" s="13">
        <v>7</v>
      </c>
      <c r="F229" s="13">
        <v>4</v>
      </c>
      <c r="G229" s="13">
        <v>13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17</v>
      </c>
    </row>
    <row r="230" spans="1:15" x14ac:dyDescent="0.3">
      <c r="A230" s="12" t="s">
        <v>547</v>
      </c>
      <c r="B230" s="13">
        <v>11</v>
      </c>
      <c r="C230" s="13">
        <v>10</v>
      </c>
      <c r="D230" s="32">
        <v>0.1</v>
      </c>
      <c r="E230" s="13">
        <v>0</v>
      </c>
      <c r="F230" s="13">
        <v>0</v>
      </c>
      <c r="G230" s="13">
        <v>1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3</v>
      </c>
      <c r="C231" s="13">
        <v>3</v>
      </c>
      <c r="D231" s="32">
        <v>0</v>
      </c>
      <c r="E231" s="13">
        <v>0</v>
      </c>
      <c r="F231" s="13">
        <v>0</v>
      </c>
      <c r="G231" s="13">
        <v>2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6</v>
      </c>
      <c r="C232" s="13">
        <v>4</v>
      </c>
      <c r="D232" s="32">
        <v>0.5</v>
      </c>
      <c r="E232" s="13">
        <v>0</v>
      </c>
      <c r="F232" s="13">
        <v>0</v>
      </c>
      <c r="G232" s="13">
        <v>3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2</v>
      </c>
      <c r="C233" s="13">
        <v>0</v>
      </c>
      <c r="D233" s="32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3">
      <c r="A234" s="12" t="s">
        <v>551</v>
      </c>
      <c r="B234" s="13">
        <v>1</v>
      </c>
      <c r="C234" s="13">
        <v>2</v>
      </c>
      <c r="D234" s="32">
        <v>-0.5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477</v>
      </c>
      <c r="C235" s="13">
        <v>657</v>
      </c>
      <c r="D235" s="32">
        <v>-0.27397260273972601</v>
      </c>
      <c r="E235" s="13">
        <v>158</v>
      </c>
      <c r="F235" s="13">
        <v>43</v>
      </c>
      <c r="G235" s="13">
        <v>174</v>
      </c>
      <c r="H235" s="13">
        <v>56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23">
        <v>134</v>
      </c>
    </row>
    <row r="236" spans="1:15" x14ac:dyDescent="0.3">
      <c r="A236" s="12" t="s">
        <v>553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1</v>
      </c>
      <c r="D238" s="32">
        <v>-1</v>
      </c>
      <c r="E238" s="13">
        <v>1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2</v>
      </c>
      <c r="D239" s="32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2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ht="16.649999999999999" customHeight="1" x14ac:dyDescent="0.3">
      <c r="A241" s="29" t="s">
        <v>558</v>
      </c>
      <c r="B241" s="30">
        <v>0</v>
      </c>
      <c r="C241" s="30">
        <v>0</v>
      </c>
      <c r="D241" s="31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585</v>
      </c>
      <c r="B268" s="30">
        <v>77</v>
      </c>
      <c r="C268" s="30">
        <v>90</v>
      </c>
      <c r="D268" s="31">
        <v>-0.14444444444444399</v>
      </c>
      <c r="E268" s="30">
        <v>56</v>
      </c>
      <c r="F268" s="30">
        <v>22</v>
      </c>
      <c r="G268" s="30">
        <v>55</v>
      </c>
      <c r="H268" s="30">
        <v>12</v>
      </c>
      <c r="I268" s="30">
        <v>0</v>
      </c>
      <c r="J268" s="30">
        <v>0</v>
      </c>
      <c r="K268" s="30">
        <v>0</v>
      </c>
      <c r="L268" s="30">
        <v>0</v>
      </c>
      <c r="M268" s="30">
        <v>1</v>
      </c>
      <c r="N268" s="30">
        <v>4</v>
      </c>
      <c r="O268" s="30">
        <v>86</v>
      </c>
    </row>
    <row r="269" spans="1:15" x14ac:dyDescent="0.3">
      <c r="A269" s="12" t="s">
        <v>586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45</v>
      </c>
      <c r="C270" s="13">
        <v>36</v>
      </c>
      <c r="D270" s="32">
        <v>0.25</v>
      </c>
      <c r="E270" s="13">
        <v>37</v>
      </c>
      <c r="F270" s="13">
        <v>15</v>
      </c>
      <c r="G270" s="13">
        <v>32</v>
      </c>
      <c r="H270" s="13">
        <v>10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43</v>
      </c>
    </row>
    <row r="271" spans="1:15" x14ac:dyDescent="0.3">
      <c r="A271" s="12" t="s">
        <v>588</v>
      </c>
      <c r="B271" s="13">
        <v>17</v>
      </c>
      <c r="C271" s="13">
        <v>42</v>
      </c>
      <c r="D271" s="32">
        <v>-0.59523809523809501</v>
      </c>
      <c r="E271" s="13">
        <v>18</v>
      </c>
      <c r="F271" s="13">
        <v>7</v>
      </c>
      <c r="G271" s="13">
        <v>14</v>
      </c>
      <c r="H271" s="13">
        <v>2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39</v>
      </c>
    </row>
    <row r="272" spans="1:15" x14ac:dyDescent="0.3">
      <c r="A272" s="12" t="s">
        <v>589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3">
      <c r="A273" s="12" t="s">
        <v>590</v>
      </c>
      <c r="B273" s="13">
        <v>1</v>
      </c>
      <c r="C273" s="13">
        <v>2</v>
      </c>
      <c r="D273" s="32">
        <v>-0.5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3</v>
      </c>
      <c r="C274" s="13">
        <v>1</v>
      </c>
      <c r="D274" s="32">
        <v>2</v>
      </c>
      <c r="E274" s="13">
        <v>1</v>
      </c>
      <c r="F274" s="13">
        <v>0</v>
      </c>
      <c r="G274" s="13">
        <v>2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9</v>
      </c>
      <c r="C275" s="13">
        <v>8</v>
      </c>
      <c r="D275" s="32">
        <v>0.125</v>
      </c>
      <c r="E275" s="13">
        <v>0</v>
      </c>
      <c r="F275" s="13">
        <v>0</v>
      </c>
      <c r="G275" s="13">
        <v>6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3">
      <c r="A276" s="12" t="s">
        <v>593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1</v>
      </c>
      <c r="C286" s="13">
        <v>0</v>
      </c>
      <c r="D286" s="32">
        <v>0</v>
      </c>
      <c r="E286" s="13">
        <v>0</v>
      </c>
      <c r="F286" s="13">
        <v>0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1</v>
      </c>
      <c r="C291" s="13">
        <v>1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3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615</v>
      </c>
      <c r="B298" s="30">
        <v>1</v>
      </c>
      <c r="C298" s="30">
        <v>2</v>
      </c>
      <c r="D298" s="31">
        <v>-0.5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1</v>
      </c>
      <c r="C301" s="13">
        <v>2</v>
      </c>
      <c r="D301" s="32">
        <v>-0.5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619</v>
      </c>
      <c r="B302" s="30">
        <v>1</v>
      </c>
      <c r="C302" s="30">
        <v>1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1</v>
      </c>
      <c r="C305" s="13">
        <v>1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626</v>
      </c>
      <c r="B309" s="30">
        <v>5</v>
      </c>
      <c r="C309" s="30">
        <v>1</v>
      </c>
      <c r="D309" s="31">
        <v>4</v>
      </c>
      <c r="E309" s="30">
        <v>0</v>
      </c>
      <c r="F309" s="30">
        <v>0</v>
      </c>
      <c r="G309" s="30">
        <v>1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3">
      <c r="A310" s="12" t="s">
        <v>627</v>
      </c>
      <c r="B310" s="13">
        <v>2</v>
      </c>
      <c r="C310" s="13">
        <v>0</v>
      </c>
      <c r="D310" s="32">
        <v>0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3</v>
      </c>
      <c r="C312" s="13">
        <v>1</v>
      </c>
      <c r="D312" s="32">
        <v>2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632</v>
      </c>
      <c r="B315" s="30">
        <v>0</v>
      </c>
      <c r="C315" s="30">
        <v>0</v>
      </c>
      <c r="D315" s="31">
        <v>0</v>
      </c>
      <c r="E315" s="30">
        <v>0</v>
      </c>
      <c r="F315" s="30">
        <v>0</v>
      </c>
      <c r="G315" s="30">
        <v>1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2</v>
      </c>
      <c r="N315" s="30">
        <v>0</v>
      </c>
      <c r="O315" s="30">
        <v>0</v>
      </c>
    </row>
    <row r="316" spans="1:15" x14ac:dyDescent="0.3">
      <c r="A316" s="12" t="s">
        <v>633</v>
      </c>
      <c r="B316" s="13">
        <v>0</v>
      </c>
      <c r="C316" s="13">
        <v>0</v>
      </c>
      <c r="D316" s="32">
        <v>0</v>
      </c>
      <c r="E316" s="13">
        <v>0</v>
      </c>
      <c r="F316" s="13">
        <v>0</v>
      </c>
      <c r="G316" s="13">
        <v>1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29" t="s">
        <v>634</v>
      </c>
      <c r="B317" s="30">
        <v>1</v>
      </c>
      <c r="C317" s="30">
        <v>1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3">
        <v>1</v>
      </c>
      <c r="C318" s="13">
        <v>1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637</v>
      </c>
      <c r="B320" s="30">
        <v>3020</v>
      </c>
      <c r="C320" s="30">
        <v>4037</v>
      </c>
      <c r="D320" s="31">
        <v>-0.251919742382958</v>
      </c>
      <c r="E320" s="30">
        <v>9</v>
      </c>
      <c r="F320" s="30">
        <v>0</v>
      </c>
      <c r="G320" s="30">
        <v>64</v>
      </c>
      <c r="H320" s="30">
        <v>0</v>
      </c>
      <c r="I320" s="30">
        <v>1</v>
      </c>
      <c r="J320" s="30">
        <v>0</v>
      </c>
      <c r="K320" s="30">
        <v>0</v>
      </c>
      <c r="L320" s="30">
        <v>0</v>
      </c>
      <c r="M320" s="30">
        <v>2</v>
      </c>
      <c r="N320" s="30">
        <v>1</v>
      </c>
      <c r="O320" s="30">
        <v>0</v>
      </c>
    </row>
    <row r="321" spans="1:15" x14ac:dyDescent="0.3">
      <c r="A321" s="12" t="s">
        <v>638</v>
      </c>
      <c r="B321" s="13">
        <v>3020</v>
      </c>
      <c r="C321" s="13">
        <v>4037</v>
      </c>
      <c r="D321" s="32">
        <v>-0.251919742382958</v>
      </c>
      <c r="E321" s="13">
        <v>9</v>
      </c>
      <c r="F321" s="13">
        <v>0</v>
      </c>
      <c r="G321" s="13">
        <v>64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2</v>
      </c>
      <c r="N321" s="13">
        <v>1</v>
      </c>
      <c r="O321" s="23">
        <v>0</v>
      </c>
    </row>
    <row r="322" spans="1:15" ht="16.649999999999999" customHeight="1" x14ac:dyDescent="0.3">
      <c r="A322" s="29" t="s">
        <v>639</v>
      </c>
      <c r="B322" s="30">
        <v>0</v>
      </c>
      <c r="C322" s="30">
        <v>1</v>
      </c>
      <c r="D322" s="31">
        <v>-1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3">
      <c r="A323" s="12" t="s">
        <v>640</v>
      </c>
      <c r="B323" s="13">
        <v>0</v>
      </c>
      <c r="C323" s="13">
        <v>1</v>
      </c>
      <c r="D323" s="32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643</v>
      </c>
      <c r="B326" s="30">
        <v>15951</v>
      </c>
      <c r="C326" s="30">
        <v>29191</v>
      </c>
      <c r="D326" s="31">
        <v>-0.45356445479771201</v>
      </c>
      <c r="E326" s="30">
        <v>1902</v>
      </c>
      <c r="F326" s="30">
        <v>970</v>
      </c>
      <c r="G326" s="30">
        <v>2144</v>
      </c>
      <c r="H326" s="30">
        <v>831</v>
      </c>
      <c r="I326" s="30">
        <v>14</v>
      </c>
      <c r="J326" s="30">
        <v>5</v>
      </c>
      <c r="K326" s="30">
        <v>1</v>
      </c>
      <c r="L326" s="30">
        <v>0</v>
      </c>
      <c r="M326" s="30">
        <v>124</v>
      </c>
      <c r="N326" s="30">
        <v>56</v>
      </c>
      <c r="O326" s="30">
        <v>2134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1</v>
      </c>
    </row>
    <row r="6" spans="1:3" x14ac:dyDescent="0.3">
      <c r="A6" s="178"/>
      <c r="B6" s="12" t="s">
        <v>331</v>
      </c>
      <c r="C6" s="23">
        <v>21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3</v>
      </c>
    </row>
    <row r="9" spans="1:3" x14ac:dyDescent="0.3">
      <c r="A9" s="178"/>
      <c r="B9" s="12" t="s">
        <v>650</v>
      </c>
      <c r="C9" s="23">
        <v>26</v>
      </c>
    </row>
    <row r="10" spans="1:3" x14ac:dyDescent="0.3">
      <c r="A10" s="178"/>
      <c r="B10" s="12" t="s">
        <v>651</v>
      </c>
      <c r="C10" s="23">
        <v>21</v>
      </c>
    </row>
    <row r="11" spans="1:3" x14ac:dyDescent="0.3">
      <c r="A11" s="178"/>
      <c r="B11" s="12" t="s">
        <v>652</v>
      </c>
      <c r="C11" s="23">
        <v>15</v>
      </c>
    </row>
    <row r="12" spans="1:3" x14ac:dyDescent="0.3">
      <c r="A12" s="178"/>
      <c r="B12" s="12" t="s">
        <v>427</v>
      </c>
      <c r="C12" s="23">
        <v>12</v>
      </c>
    </row>
    <row r="13" spans="1:3" x14ac:dyDescent="0.3">
      <c r="A13" s="178"/>
      <c r="B13" s="12" t="s">
        <v>653</v>
      </c>
      <c r="C13" s="23">
        <v>5</v>
      </c>
    </row>
    <row r="14" spans="1:3" x14ac:dyDescent="0.3">
      <c r="A14" s="178"/>
      <c r="B14" s="12" t="s">
        <v>654</v>
      </c>
      <c r="C14" s="23">
        <v>2</v>
      </c>
    </row>
    <row r="15" spans="1:3" x14ac:dyDescent="0.3">
      <c r="A15" s="178"/>
      <c r="B15" s="12" t="s">
        <v>497</v>
      </c>
      <c r="C15" s="23">
        <v>2</v>
      </c>
    </row>
    <row r="16" spans="1:3" x14ac:dyDescent="0.3">
      <c r="A16" s="178"/>
      <c r="B16" s="12" t="s">
        <v>655</v>
      </c>
      <c r="C16" s="23">
        <v>20</v>
      </c>
    </row>
    <row r="17" spans="1:3" x14ac:dyDescent="0.3">
      <c r="A17" s="178"/>
      <c r="B17" s="12" t="s">
        <v>656</v>
      </c>
      <c r="C17" s="23">
        <v>23</v>
      </c>
    </row>
    <row r="18" spans="1:3" x14ac:dyDescent="0.3">
      <c r="A18" s="178"/>
      <c r="B18" s="12" t="s">
        <v>657</v>
      </c>
      <c r="C18" s="23">
        <v>4</v>
      </c>
    </row>
    <row r="19" spans="1:3" x14ac:dyDescent="0.3">
      <c r="A19" s="179"/>
      <c r="B19" s="12" t="s">
        <v>104</v>
      </c>
      <c r="C19" s="23">
        <v>39</v>
      </c>
    </row>
    <row r="20" spans="1:3" x14ac:dyDescent="0.3">
      <c r="A20" s="177" t="s">
        <v>658</v>
      </c>
      <c r="B20" s="12" t="s">
        <v>659</v>
      </c>
      <c r="C20" s="23">
        <v>39</v>
      </c>
    </row>
    <row r="21" spans="1:3" x14ac:dyDescent="0.3">
      <c r="A21" s="178"/>
      <c r="B21" s="12" t="s">
        <v>660</v>
      </c>
      <c r="C21" s="23">
        <v>72</v>
      </c>
    </row>
    <row r="22" spans="1:3" x14ac:dyDescent="0.3">
      <c r="A22" s="179"/>
      <c r="B22" s="15" t="s">
        <v>661</v>
      </c>
      <c r="C22" s="34">
        <v>3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192</v>
      </c>
    </row>
    <row r="25" spans="1:3" x14ac:dyDescent="0.3">
      <c r="A25" s="177" t="s">
        <v>300</v>
      </c>
      <c r="B25" s="12" t="s">
        <v>664</v>
      </c>
      <c r="C25" s="23">
        <v>1</v>
      </c>
    </row>
    <row r="26" spans="1:3" x14ac:dyDescent="0.3">
      <c r="A26" s="178"/>
      <c r="B26" s="12" t="s">
        <v>665</v>
      </c>
      <c r="C26" s="23">
        <v>24</v>
      </c>
    </row>
    <row r="27" spans="1:3" x14ac:dyDescent="0.3">
      <c r="A27" s="178"/>
      <c r="B27" s="12" t="s">
        <v>666</v>
      </c>
      <c r="C27" s="23">
        <v>13</v>
      </c>
    </row>
    <row r="28" spans="1:3" x14ac:dyDescent="0.3">
      <c r="A28" s="179"/>
      <c r="B28" s="12" t="s">
        <v>667</v>
      </c>
      <c r="C28" s="23">
        <v>21</v>
      </c>
    </row>
    <row r="29" spans="1:3" ht="16.649999999999999" customHeight="1" x14ac:dyDescent="0.3">
      <c r="A29" s="11" t="s">
        <v>668</v>
      </c>
      <c r="B29" s="18"/>
      <c r="C29" s="23">
        <v>9</v>
      </c>
    </row>
    <row r="30" spans="1:3" ht="16.649999999999999" customHeight="1" x14ac:dyDescent="0.3">
      <c r="A30" s="11" t="s">
        <v>669</v>
      </c>
      <c r="B30" s="18"/>
      <c r="C30" s="23">
        <v>33</v>
      </c>
    </row>
    <row r="31" spans="1:3" ht="16.649999999999999" customHeight="1" x14ac:dyDescent="0.3">
      <c r="A31" s="11" t="s">
        <v>670</v>
      </c>
      <c r="B31" s="18"/>
      <c r="C31" s="23">
        <v>64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4</v>
      </c>
    </row>
    <row r="34" spans="1:3" ht="16.649999999999999" customHeight="1" x14ac:dyDescent="0.3">
      <c r="A34" s="11" t="s">
        <v>673</v>
      </c>
      <c r="B34" s="18"/>
      <c r="C34" s="23">
        <v>23</v>
      </c>
    </row>
    <row r="35" spans="1:3" ht="16.649999999999999" customHeight="1" x14ac:dyDescent="0.3">
      <c r="A35" s="11" t="s">
        <v>661</v>
      </c>
      <c r="B35" s="18"/>
      <c r="C35" s="23">
        <v>2</v>
      </c>
    </row>
    <row r="36" spans="1:3" x14ac:dyDescent="0.3">
      <c r="A36" s="177" t="s">
        <v>674</v>
      </c>
      <c r="B36" s="12" t="s">
        <v>675</v>
      </c>
      <c r="C36" s="23">
        <v>14</v>
      </c>
    </row>
    <row r="37" spans="1:3" x14ac:dyDescent="0.3">
      <c r="A37" s="178"/>
      <c r="B37" s="12" t="s">
        <v>676</v>
      </c>
      <c r="C37" s="23">
        <v>0</v>
      </c>
    </row>
    <row r="38" spans="1:3" x14ac:dyDescent="0.3">
      <c r="A38" s="178"/>
      <c r="B38" s="12" t="s">
        <v>677</v>
      </c>
      <c r="C38" s="23">
        <v>0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13</v>
      </c>
    </row>
    <row r="43" spans="1:3" x14ac:dyDescent="0.3">
      <c r="A43" s="177" t="s">
        <v>75</v>
      </c>
      <c r="B43" s="12" t="s">
        <v>681</v>
      </c>
      <c r="C43" s="23">
        <v>23</v>
      </c>
    </row>
    <row r="44" spans="1:3" x14ac:dyDescent="0.3">
      <c r="A44" s="179"/>
      <c r="B44" s="12" t="s">
        <v>682</v>
      </c>
      <c r="C44" s="23">
        <v>133</v>
      </c>
    </row>
    <row r="45" spans="1:3" x14ac:dyDescent="0.3">
      <c r="A45" s="177" t="s">
        <v>683</v>
      </c>
      <c r="B45" s="12" t="s">
        <v>684</v>
      </c>
      <c r="C45" s="23">
        <v>0</v>
      </c>
    </row>
    <row r="46" spans="1:3" x14ac:dyDescent="0.3">
      <c r="A46" s="179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526</v>
      </c>
    </row>
    <row r="49" spans="1:3" x14ac:dyDescent="0.3">
      <c r="A49" s="178"/>
      <c r="B49" s="12" t="s">
        <v>687</v>
      </c>
      <c r="C49" s="23">
        <v>85</v>
      </c>
    </row>
    <row r="50" spans="1:3" x14ac:dyDescent="0.3">
      <c r="A50" s="178"/>
      <c r="B50" s="12" t="s">
        <v>688</v>
      </c>
      <c r="C50" s="23">
        <v>25</v>
      </c>
    </row>
    <row r="51" spans="1:3" x14ac:dyDescent="0.3">
      <c r="A51" s="178"/>
      <c r="B51" s="12" t="s">
        <v>689</v>
      </c>
      <c r="C51" s="23">
        <v>415</v>
      </c>
    </row>
    <row r="52" spans="1:3" x14ac:dyDescent="0.3">
      <c r="A52" s="179"/>
      <c r="B52" s="12" t="s">
        <v>690</v>
      </c>
      <c r="C52" s="23">
        <v>11</v>
      </c>
    </row>
    <row r="53" spans="1:3" x14ac:dyDescent="0.3">
      <c r="A53" s="177" t="s">
        <v>691</v>
      </c>
      <c r="B53" s="12" t="s">
        <v>692</v>
      </c>
      <c r="C53" s="23">
        <v>277</v>
      </c>
    </row>
    <row r="54" spans="1:3" x14ac:dyDescent="0.3">
      <c r="A54" s="178"/>
      <c r="B54" s="12" t="s">
        <v>693</v>
      </c>
      <c r="C54" s="23">
        <v>51</v>
      </c>
    </row>
    <row r="55" spans="1:3" x14ac:dyDescent="0.3">
      <c r="A55" s="178"/>
      <c r="B55" s="12" t="s">
        <v>694</v>
      </c>
      <c r="C55" s="23">
        <v>30</v>
      </c>
    </row>
    <row r="56" spans="1:3" x14ac:dyDescent="0.3">
      <c r="A56" s="178"/>
      <c r="B56" s="12" t="s">
        <v>695</v>
      </c>
      <c r="C56" s="23">
        <v>145</v>
      </c>
    </row>
    <row r="57" spans="1:3" x14ac:dyDescent="0.3">
      <c r="A57" s="179"/>
      <c r="B57" s="15" t="s">
        <v>690</v>
      </c>
      <c r="C57" s="34">
        <v>86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34</v>
      </c>
    </row>
    <row r="60" spans="1:3" ht="16.649999999999999" customHeight="1" x14ac:dyDescent="0.3">
      <c r="A60" s="11" t="s">
        <v>698</v>
      </c>
      <c r="B60" s="18"/>
      <c r="C60" s="23">
        <v>12</v>
      </c>
    </row>
    <row r="61" spans="1:3" ht="16.649999999999999" customHeight="1" x14ac:dyDescent="0.3">
      <c r="A61" s="11" t="s">
        <v>699</v>
      </c>
      <c r="B61" s="18"/>
      <c r="C61" s="23">
        <v>295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3</v>
      </c>
    </row>
    <row r="64" spans="1:3" ht="16.649999999999999" customHeight="1" x14ac:dyDescent="0.3">
      <c r="A64" s="11" t="s">
        <v>703</v>
      </c>
      <c r="B64" s="18"/>
      <c r="C64" s="23">
        <v>8</v>
      </c>
    </row>
    <row r="65" spans="1:3" ht="16.649999999999999" customHeight="1" x14ac:dyDescent="0.3">
      <c r="A65" s="11" t="s">
        <v>704</v>
      </c>
      <c r="B65" s="18"/>
      <c r="C65" s="23">
        <v>7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14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151</v>
      </c>
    </row>
    <row r="6" spans="1:3" x14ac:dyDescent="0.3">
      <c r="A6" s="178"/>
      <c r="B6" s="12" t="s">
        <v>309</v>
      </c>
      <c r="C6" s="23">
        <v>191</v>
      </c>
    </row>
    <row r="7" spans="1:3" x14ac:dyDescent="0.3">
      <c r="A7" s="178"/>
      <c r="B7" s="12" t="s">
        <v>711</v>
      </c>
      <c r="C7" s="23">
        <v>46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0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90</v>
      </c>
    </row>
    <row r="13" spans="1:3" x14ac:dyDescent="0.3">
      <c r="A13" s="178"/>
      <c r="B13" s="12" t="s">
        <v>717</v>
      </c>
      <c r="C13" s="23">
        <v>37</v>
      </c>
    </row>
    <row r="14" spans="1:3" x14ac:dyDescent="0.3">
      <c r="A14" s="178"/>
      <c r="B14" s="12" t="s">
        <v>718</v>
      </c>
      <c r="C14" s="23">
        <v>3</v>
      </c>
    </row>
    <row r="15" spans="1:3" x14ac:dyDescent="0.3">
      <c r="A15" s="179"/>
      <c r="B15" s="15" t="s">
        <v>719</v>
      </c>
      <c r="C15" s="34">
        <v>14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165</v>
      </c>
    </row>
    <row r="18" spans="1:3" ht="16.649999999999999" customHeight="1" x14ac:dyDescent="0.3">
      <c r="A18" s="11" t="s">
        <v>722</v>
      </c>
      <c r="B18" s="18"/>
      <c r="C18" s="23">
        <v>87</v>
      </c>
    </row>
    <row r="19" spans="1:3" ht="16.649999999999999" customHeight="1" x14ac:dyDescent="0.3">
      <c r="A19" s="11" t="s">
        <v>723</v>
      </c>
      <c r="B19" s="18"/>
      <c r="C19" s="23">
        <v>12</v>
      </c>
    </row>
    <row r="20" spans="1:3" ht="16.649999999999999" customHeight="1" x14ac:dyDescent="0.3">
      <c r="A20" s="11" t="s">
        <v>724</v>
      </c>
      <c r="B20" s="18"/>
      <c r="C20" s="23">
        <v>8</v>
      </c>
    </row>
    <row r="21" spans="1:3" ht="16.649999999999999" customHeight="1" x14ac:dyDescent="0.3">
      <c r="A21" s="11" t="s">
        <v>725</v>
      </c>
      <c r="B21" s="18"/>
      <c r="C21" s="23">
        <v>47</v>
      </c>
    </row>
    <row r="22" spans="1:3" ht="16.649999999999999" customHeight="1" x14ac:dyDescent="0.3">
      <c r="A22" s="11" t="s">
        <v>726</v>
      </c>
      <c r="B22" s="18"/>
      <c r="C22" s="23">
        <v>16</v>
      </c>
    </row>
    <row r="23" spans="1:3" ht="16.649999999999999" customHeight="1" x14ac:dyDescent="0.3">
      <c r="A23" s="11" t="s">
        <v>727</v>
      </c>
      <c r="B23" s="18"/>
      <c r="C23" s="23">
        <v>17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4">
        <v>20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41</v>
      </c>
    </row>
    <row r="31" spans="1:3" ht="16.649999999999999" customHeight="1" x14ac:dyDescent="0.3">
      <c r="A31" s="11" t="s">
        <v>734</v>
      </c>
      <c r="B31" s="18"/>
      <c r="C31" s="23">
        <v>0</v>
      </c>
    </row>
    <row r="32" spans="1:3" ht="16.649999999999999" customHeight="1" x14ac:dyDescent="0.3">
      <c r="A32" s="11" t="s">
        <v>735</v>
      </c>
      <c r="B32" s="18"/>
      <c r="C32" s="23">
        <v>39</v>
      </c>
    </row>
    <row r="33" spans="1:6" ht="16.649999999999999" customHeight="1" x14ac:dyDescent="0.3">
      <c r="A33" s="11" t="s">
        <v>736</v>
      </c>
      <c r="B33" s="18"/>
      <c r="C33" s="23">
        <v>2</v>
      </c>
    </row>
    <row r="34" spans="1:6" ht="16.649999999999999" customHeight="1" x14ac:dyDescent="0.3">
      <c r="A34" s="11" t="s">
        <v>737</v>
      </c>
      <c r="B34" s="18"/>
      <c r="C34" s="23">
        <v>37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4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1</v>
      </c>
      <c r="D41" s="13">
        <v>1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4</v>
      </c>
      <c r="D44" s="13">
        <v>4</v>
      </c>
      <c r="E44" s="13">
        <v>2</v>
      </c>
      <c r="F44" s="23">
        <v>2</v>
      </c>
    </row>
    <row r="45" spans="1:6" x14ac:dyDescent="0.3">
      <c r="A45" s="178"/>
      <c r="B45" s="12" t="s">
        <v>746</v>
      </c>
      <c r="C45" s="13">
        <v>78</v>
      </c>
      <c r="D45" s="13">
        <v>60</v>
      </c>
      <c r="E45" s="13">
        <v>39</v>
      </c>
      <c r="F45" s="23">
        <v>12</v>
      </c>
    </row>
    <row r="46" spans="1:6" x14ac:dyDescent="0.3">
      <c r="A46" s="178"/>
      <c r="B46" s="12" t="s">
        <v>747</v>
      </c>
      <c r="C46" s="13">
        <v>1</v>
      </c>
      <c r="D46" s="13">
        <v>1</v>
      </c>
      <c r="E46" s="13">
        <v>0</v>
      </c>
      <c r="F46" s="23">
        <v>0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11</v>
      </c>
      <c r="D49" s="13">
        <v>11</v>
      </c>
      <c r="E49" s="13">
        <v>6</v>
      </c>
      <c r="F49" s="23">
        <v>6</v>
      </c>
    </row>
    <row r="50" spans="1:6" x14ac:dyDescent="0.3">
      <c r="A50" s="178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19</v>
      </c>
      <c r="D56" s="13">
        <v>18</v>
      </c>
      <c r="E56" s="13">
        <v>4</v>
      </c>
      <c r="F56" s="23">
        <v>4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114</v>
      </c>
      <c r="D58" s="36">
        <v>95</v>
      </c>
      <c r="E58" s="36">
        <v>51</v>
      </c>
      <c r="F58" s="36">
        <v>24</v>
      </c>
    </row>
    <row r="59" spans="1:6" x14ac:dyDescent="0.3">
      <c r="A59" s="177" t="s">
        <v>658</v>
      </c>
      <c r="B59" s="12" t="s">
        <v>759</v>
      </c>
      <c r="C59" s="13">
        <v>7</v>
      </c>
      <c r="D59" s="13">
        <v>4</v>
      </c>
      <c r="E59" s="13">
        <v>2</v>
      </c>
      <c r="F59" s="23">
        <v>2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1</v>
      </c>
      <c r="D61" s="13">
        <v>1</v>
      </c>
      <c r="E61" s="13">
        <v>1</v>
      </c>
      <c r="F61" s="23">
        <v>1</v>
      </c>
    </row>
    <row r="62" spans="1:6" ht="16.649999999999999" customHeight="1" x14ac:dyDescent="0.3">
      <c r="A62" s="186" t="s">
        <v>761</v>
      </c>
      <c r="B62" s="187"/>
      <c r="C62" s="36">
        <v>8</v>
      </c>
      <c r="D62" s="36">
        <v>5</v>
      </c>
      <c r="E62" s="36">
        <v>3</v>
      </c>
      <c r="F62" s="36">
        <v>3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580</v>
      </c>
    </row>
    <row r="6" spans="1:3" x14ac:dyDescent="0.3">
      <c r="A6" s="178"/>
      <c r="B6" s="12" t="s">
        <v>710</v>
      </c>
      <c r="C6" s="23">
        <v>132</v>
      </c>
    </row>
    <row r="7" spans="1:3" x14ac:dyDescent="0.3">
      <c r="A7" s="178"/>
      <c r="B7" s="12" t="s">
        <v>766</v>
      </c>
      <c r="C7" s="23">
        <v>146</v>
      </c>
    </row>
    <row r="8" spans="1:3" x14ac:dyDescent="0.3">
      <c r="A8" s="178"/>
      <c r="B8" s="12" t="s">
        <v>767</v>
      </c>
      <c r="C8" s="23">
        <v>77</v>
      </c>
    </row>
    <row r="9" spans="1:3" x14ac:dyDescent="0.3">
      <c r="A9" s="178"/>
      <c r="B9" s="12" t="s">
        <v>712</v>
      </c>
      <c r="C9" s="23">
        <v>3</v>
      </c>
    </row>
    <row r="10" spans="1:3" x14ac:dyDescent="0.3">
      <c r="A10" s="178"/>
      <c r="B10" s="12" t="s">
        <v>713</v>
      </c>
      <c r="C10" s="23">
        <v>0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4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441</v>
      </c>
    </row>
    <row r="15" spans="1:3" ht="16.649999999999999" customHeight="1" x14ac:dyDescent="0.3">
      <c r="A15" s="11" t="s">
        <v>772</v>
      </c>
      <c r="B15" s="18"/>
      <c r="C15" s="23">
        <v>156</v>
      </c>
    </row>
    <row r="16" spans="1:3" ht="16.649999999999999" customHeight="1" x14ac:dyDescent="0.3">
      <c r="A16" s="11" t="s">
        <v>773</v>
      </c>
      <c r="B16" s="18"/>
      <c r="C16" s="23">
        <v>85</v>
      </c>
    </row>
    <row r="17" spans="1:3" ht="16.649999999999999" customHeight="1" x14ac:dyDescent="0.3">
      <c r="A17" s="11" t="s">
        <v>774</v>
      </c>
      <c r="B17" s="20"/>
      <c r="C17" s="34">
        <v>200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19</v>
      </c>
    </row>
    <row r="20" spans="1:3" ht="16.649999999999999" customHeight="1" x14ac:dyDescent="0.3">
      <c r="A20" s="11" t="s">
        <v>777</v>
      </c>
      <c r="B20" s="20"/>
      <c r="C20" s="34">
        <v>77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97</v>
      </c>
    </row>
    <row r="23" spans="1:3" ht="16.649999999999999" customHeight="1" x14ac:dyDescent="0.3">
      <c r="A23" s="11" t="s">
        <v>722</v>
      </c>
      <c r="B23" s="18"/>
      <c r="C23" s="23">
        <v>42</v>
      </c>
    </row>
    <row r="24" spans="1:3" ht="16.649999999999999" customHeight="1" x14ac:dyDescent="0.3">
      <c r="A24" s="11" t="s">
        <v>723</v>
      </c>
      <c r="B24" s="18"/>
      <c r="C24" s="23">
        <v>161</v>
      </c>
    </row>
    <row r="25" spans="1:3" ht="16.649999999999999" customHeight="1" x14ac:dyDescent="0.3">
      <c r="A25" s="11" t="s">
        <v>724</v>
      </c>
      <c r="B25" s="18"/>
      <c r="C25" s="23">
        <v>245</v>
      </c>
    </row>
    <row r="26" spans="1:3" ht="16.649999999999999" customHeight="1" x14ac:dyDescent="0.3">
      <c r="A26" s="11" t="s">
        <v>778</v>
      </c>
      <c r="B26" s="20"/>
      <c r="C26" s="34">
        <v>0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70</v>
      </c>
    </row>
    <row r="30" spans="1:3" ht="16.649999999999999" customHeight="1" x14ac:dyDescent="0.3">
      <c r="A30" s="11" t="s">
        <v>781</v>
      </c>
      <c r="B30" s="20"/>
      <c r="C30" s="34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2</v>
      </c>
    </row>
    <row r="33" spans="1:3" ht="16.649999999999999" customHeight="1" x14ac:dyDescent="0.3">
      <c r="A33" s="11" t="s">
        <v>783</v>
      </c>
      <c r="B33" s="18"/>
      <c r="C33" s="23">
        <v>7</v>
      </c>
    </row>
    <row r="34" spans="1:3" ht="16.649999999999999" customHeight="1" x14ac:dyDescent="0.3">
      <c r="A34" s="11" t="s">
        <v>784</v>
      </c>
      <c r="B34" s="18"/>
      <c r="C34" s="23">
        <v>420</v>
      </c>
    </row>
    <row r="35" spans="1:3" ht="16.649999999999999" customHeight="1" x14ac:dyDescent="0.3">
      <c r="A35" s="11" t="s">
        <v>736</v>
      </c>
      <c r="B35" s="18"/>
      <c r="C35" s="23">
        <v>27</v>
      </c>
    </row>
    <row r="36" spans="1:3" ht="16.649999999999999" customHeight="1" x14ac:dyDescent="0.3">
      <c r="A36" s="11" t="s">
        <v>785</v>
      </c>
      <c r="B36" s="18"/>
      <c r="C36" s="23">
        <v>352</v>
      </c>
    </row>
    <row r="37" spans="1:3" ht="16.649999999999999" customHeight="1" x14ac:dyDescent="0.3">
      <c r="A37" s="11" t="s">
        <v>786</v>
      </c>
      <c r="B37" s="18"/>
      <c r="C37" s="23">
        <v>50</v>
      </c>
    </row>
    <row r="38" spans="1:3" ht="16.649999999999999" customHeight="1" x14ac:dyDescent="0.3">
      <c r="A38" s="11" t="s">
        <v>787</v>
      </c>
      <c r="B38" s="20"/>
      <c r="C38" s="34">
        <v>5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5</v>
      </c>
    </row>
    <row r="42" spans="1:3" ht="16.649999999999999" customHeight="1" x14ac:dyDescent="0.3">
      <c r="A42" s="11" t="s">
        <v>790</v>
      </c>
      <c r="B42" s="18"/>
      <c r="C42" s="23">
        <v>7</v>
      </c>
    </row>
    <row r="43" spans="1:3" ht="16.649999999999999" customHeight="1" x14ac:dyDescent="0.3">
      <c r="A43" s="11" t="s">
        <v>791</v>
      </c>
      <c r="B43" s="20"/>
      <c r="C43" s="34">
        <v>12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0</v>
      </c>
    </row>
    <row r="46" spans="1:3" x14ac:dyDescent="0.3">
      <c r="A46" s="178"/>
      <c r="B46" s="12" t="s">
        <v>117</v>
      </c>
      <c r="C46" s="23">
        <v>0</v>
      </c>
    </row>
    <row r="47" spans="1:3" x14ac:dyDescent="0.3">
      <c r="A47" s="178"/>
      <c r="B47" s="12" t="s">
        <v>795</v>
      </c>
      <c r="C47" s="23">
        <v>3</v>
      </c>
    </row>
    <row r="48" spans="1:3" x14ac:dyDescent="0.3">
      <c r="A48" s="179"/>
      <c r="B48" s="15" t="s">
        <v>796</v>
      </c>
      <c r="C48" s="34">
        <v>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2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4</v>
      </c>
      <c r="D56" s="13">
        <v>4</v>
      </c>
      <c r="E56" s="13">
        <v>3</v>
      </c>
      <c r="F56" s="23">
        <v>2</v>
      </c>
    </row>
    <row r="57" spans="1:6" x14ac:dyDescent="0.3">
      <c r="A57" s="178"/>
      <c r="B57" s="12" t="s">
        <v>797</v>
      </c>
      <c r="C57" s="13">
        <v>322</v>
      </c>
      <c r="D57" s="13">
        <v>236</v>
      </c>
      <c r="E57" s="13">
        <v>161</v>
      </c>
      <c r="F57" s="23">
        <v>144</v>
      </c>
    </row>
    <row r="58" spans="1:6" x14ac:dyDescent="0.3">
      <c r="A58" s="178"/>
      <c r="B58" s="12" t="s">
        <v>798</v>
      </c>
      <c r="C58" s="13">
        <v>8</v>
      </c>
      <c r="D58" s="13">
        <v>6</v>
      </c>
      <c r="E58" s="13">
        <v>3</v>
      </c>
      <c r="F58" s="23">
        <v>1</v>
      </c>
    </row>
    <row r="59" spans="1:6" x14ac:dyDescent="0.3">
      <c r="A59" s="178"/>
      <c r="B59" s="12" t="s">
        <v>748</v>
      </c>
      <c r="C59" s="13">
        <v>14</v>
      </c>
      <c r="D59" s="13">
        <v>13</v>
      </c>
      <c r="E59" s="13">
        <v>7</v>
      </c>
      <c r="F59" s="23">
        <v>7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159</v>
      </c>
      <c r="D61" s="13">
        <v>144</v>
      </c>
      <c r="E61" s="13">
        <v>115</v>
      </c>
      <c r="F61" s="23">
        <v>106</v>
      </c>
    </row>
    <row r="62" spans="1:6" x14ac:dyDescent="0.3">
      <c r="A62" s="178"/>
      <c r="B62" s="12" t="s">
        <v>801</v>
      </c>
      <c r="C62" s="13">
        <v>17</v>
      </c>
      <c r="D62" s="13">
        <v>11</v>
      </c>
      <c r="E62" s="13">
        <v>17</v>
      </c>
      <c r="F62" s="23">
        <v>13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2</v>
      </c>
      <c r="D65" s="13">
        <v>1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4</v>
      </c>
      <c r="D67" s="13">
        <v>3</v>
      </c>
      <c r="E67" s="13">
        <v>1</v>
      </c>
      <c r="F67" s="23">
        <v>1</v>
      </c>
    </row>
    <row r="68" spans="1:6" x14ac:dyDescent="0.3">
      <c r="A68" s="178"/>
      <c r="B68" s="12" t="s">
        <v>802</v>
      </c>
      <c r="C68" s="13">
        <v>70</v>
      </c>
      <c r="D68" s="13">
        <v>61</v>
      </c>
      <c r="E68" s="13">
        <v>33</v>
      </c>
      <c r="F68" s="23">
        <v>22</v>
      </c>
    </row>
    <row r="69" spans="1:6" x14ac:dyDescent="0.3">
      <c r="A69" s="178"/>
      <c r="B69" s="12" t="s">
        <v>803</v>
      </c>
      <c r="C69" s="13">
        <v>79</v>
      </c>
      <c r="D69" s="13">
        <v>62</v>
      </c>
      <c r="E69" s="13">
        <v>46</v>
      </c>
      <c r="F69" s="23">
        <v>37</v>
      </c>
    </row>
    <row r="70" spans="1:6" x14ac:dyDescent="0.3">
      <c r="A70" s="179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682</v>
      </c>
      <c r="D71" s="36">
        <v>542</v>
      </c>
      <c r="E71" s="36">
        <v>386</v>
      </c>
      <c r="F71" s="36">
        <v>333</v>
      </c>
    </row>
    <row r="72" spans="1:6" x14ac:dyDescent="0.3">
      <c r="A72" s="177" t="s">
        <v>804</v>
      </c>
      <c r="B72" s="12" t="s">
        <v>759</v>
      </c>
      <c r="C72" s="19"/>
      <c r="D72" s="19"/>
      <c r="E72" s="19"/>
      <c r="F72" s="26"/>
    </row>
    <row r="73" spans="1:6" x14ac:dyDescent="0.3">
      <c r="A73" s="178"/>
      <c r="B73" s="12" t="s">
        <v>760</v>
      </c>
      <c r="C73" s="13">
        <v>1</v>
      </c>
      <c r="D73" s="13">
        <v>1</v>
      </c>
      <c r="E73" s="13">
        <v>1</v>
      </c>
      <c r="F73" s="23">
        <v>1</v>
      </c>
    </row>
    <row r="74" spans="1:6" x14ac:dyDescent="0.3">
      <c r="A74" s="179"/>
      <c r="B74" s="12" t="s">
        <v>104</v>
      </c>
      <c r="C74" s="13">
        <v>32</v>
      </c>
      <c r="D74" s="13">
        <v>27</v>
      </c>
      <c r="E74" s="13">
        <v>17</v>
      </c>
      <c r="F74" s="23">
        <v>16</v>
      </c>
    </row>
    <row r="75" spans="1:6" ht="16.649999999999999" customHeight="1" x14ac:dyDescent="0.3">
      <c r="A75" s="186" t="s">
        <v>805</v>
      </c>
      <c r="B75" s="187"/>
      <c r="C75" s="36">
        <v>33</v>
      </c>
      <c r="D75" s="36">
        <v>28</v>
      </c>
      <c r="E75" s="36">
        <v>18</v>
      </c>
      <c r="F75" s="36">
        <v>17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20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2</v>
      </c>
    </row>
    <row r="16" spans="1:3" ht="16.649999999999999" customHeight="1" x14ac:dyDescent="0.3">
      <c r="A16" s="11" t="s">
        <v>817</v>
      </c>
      <c r="B16" s="18"/>
      <c r="C16" s="23">
        <v>18</v>
      </c>
    </row>
    <row r="17" spans="1:3" ht="16.649999999999999" customHeight="1" x14ac:dyDescent="0.3">
      <c r="A17" s="11" t="s">
        <v>818</v>
      </c>
      <c r="B17" s="20"/>
      <c r="C17" s="34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4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8</v>
      </c>
    </row>
    <row r="25" spans="1:3" ht="16.649999999999999" customHeight="1" x14ac:dyDescent="0.3">
      <c r="A25" s="11" t="s">
        <v>826</v>
      </c>
      <c r="B25" s="18"/>
      <c r="C25" s="23">
        <v>11</v>
      </c>
    </row>
    <row r="26" spans="1:3" ht="16.649999999999999" customHeight="1" x14ac:dyDescent="0.3">
      <c r="A26" s="11" t="s">
        <v>827</v>
      </c>
      <c r="B26" s="20"/>
      <c r="C26" s="34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35</v>
      </c>
    </row>
    <row r="6" spans="1:3" ht="16.649999999999999" customHeight="1" x14ac:dyDescent="0.3">
      <c r="A6" s="11" t="s">
        <v>831</v>
      </c>
      <c r="B6" s="18"/>
      <c r="C6" s="23">
        <v>7</v>
      </c>
    </row>
    <row r="7" spans="1:3" ht="16.649999999999999" customHeight="1" x14ac:dyDescent="0.3">
      <c r="A7" s="11" t="s">
        <v>832</v>
      </c>
      <c r="B7" s="18"/>
      <c r="C7" s="23">
        <v>2</v>
      </c>
    </row>
    <row r="8" spans="1:3" ht="16.649999999999999" customHeight="1" x14ac:dyDescent="0.3">
      <c r="A8" s="11" t="s">
        <v>833</v>
      </c>
      <c r="B8" s="18"/>
      <c r="C8" s="23">
        <v>3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4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8</v>
      </c>
    </row>
    <row r="14" spans="1:3" ht="16.649999999999999" customHeight="1" x14ac:dyDescent="0.3">
      <c r="A14" s="11" t="s">
        <v>838</v>
      </c>
      <c r="B14" s="18"/>
      <c r="C14" s="23">
        <v>2</v>
      </c>
    </row>
    <row r="15" spans="1:3" ht="16.649999999999999" customHeight="1" x14ac:dyDescent="0.3">
      <c r="A15" s="11" t="s">
        <v>839</v>
      </c>
      <c r="B15" s="20"/>
      <c r="C15" s="34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4">
        <v>6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4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4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1</v>
      </c>
    </row>
    <row r="47" spans="1:3" ht="16.649999999999999" customHeight="1" x14ac:dyDescent="0.3">
      <c r="A47" s="11" t="s">
        <v>854</v>
      </c>
      <c r="B47" s="20"/>
      <c r="C47" s="34">
        <v>2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260</v>
      </c>
      <c r="C5" s="30">
        <v>184</v>
      </c>
      <c r="D5" s="31">
        <v>0.41304347826087001</v>
      </c>
      <c r="E5" s="30">
        <v>747</v>
      </c>
      <c r="F5" s="30">
        <v>733</v>
      </c>
      <c r="G5" s="30">
        <v>147</v>
      </c>
      <c r="H5" s="30">
        <v>156</v>
      </c>
      <c r="I5" s="30">
        <v>0</v>
      </c>
      <c r="J5" s="30">
        <v>0</v>
      </c>
      <c r="K5" s="30">
        <v>0</v>
      </c>
      <c r="L5" s="30">
        <v>0</v>
      </c>
      <c r="M5" s="30">
        <v>1</v>
      </c>
      <c r="N5" s="30">
        <v>0</v>
      </c>
      <c r="O5" s="30">
        <v>792</v>
      </c>
    </row>
    <row r="6" spans="1:15" x14ac:dyDescent="0.3">
      <c r="A6" s="12" t="s">
        <v>495</v>
      </c>
      <c r="B6" s="13">
        <v>1</v>
      </c>
      <c r="C6" s="13">
        <v>0</v>
      </c>
      <c r="D6" s="32">
        <v>0</v>
      </c>
      <c r="E6" s="13">
        <v>6</v>
      </c>
      <c r="F6" s="13">
        <v>6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3">
      <c r="A7" s="12" t="s">
        <v>496</v>
      </c>
      <c r="B7" s="13">
        <v>114</v>
      </c>
      <c r="C7" s="13">
        <v>84</v>
      </c>
      <c r="D7" s="32">
        <v>0.35714285714285698</v>
      </c>
      <c r="E7" s="13">
        <v>412</v>
      </c>
      <c r="F7" s="13">
        <v>406</v>
      </c>
      <c r="G7" s="13">
        <v>68</v>
      </c>
      <c r="H7" s="13">
        <v>74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436</v>
      </c>
    </row>
    <row r="8" spans="1:15" x14ac:dyDescent="0.3">
      <c r="A8" s="12" t="s">
        <v>497</v>
      </c>
      <c r="B8" s="13">
        <v>27</v>
      </c>
      <c r="C8" s="13">
        <v>13</v>
      </c>
      <c r="D8" s="32">
        <v>1.07692307692308</v>
      </c>
      <c r="E8" s="13">
        <v>11</v>
      </c>
      <c r="F8" s="13">
        <v>11</v>
      </c>
      <c r="G8" s="13">
        <v>4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18</v>
      </c>
    </row>
    <row r="9" spans="1:15" x14ac:dyDescent="0.3">
      <c r="A9" s="12" t="s">
        <v>498</v>
      </c>
      <c r="B9" s="13">
        <v>0</v>
      </c>
      <c r="C9" s="13">
        <v>0</v>
      </c>
      <c r="D9" s="32">
        <v>0</v>
      </c>
      <c r="E9" s="13">
        <v>1</v>
      </c>
      <c r="F9" s="13">
        <v>2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3">
      <c r="A10" s="12" t="s">
        <v>499</v>
      </c>
      <c r="B10" s="13">
        <v>4</v>
      </c>
      <c r="C10" s="13">
        <v>2</v>
      </c>
      <c r="D10" s="32">
        <v>1</v>
      </c>
      <c r="E10" s="13">
        <v>15</v>
      </c>
      <c r="F10" s="13">
        <v>15</v>
      </c>
      <c r="G10" s="13">
        <v>6</v>
      </c>
      <c r="H10" s="13">
        <v>13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20</v>
      </c>
    </row>
    <row r="11" spans="1:15" x14ac:dyDescent="0.3">
      <c r="A11" s="12" t="s">
        <v>500</v>
      </c>
      <c r="B11" s="13">
        <v>102</v>
      </c>
      <c r="C11" s="13">
        <v>77</v>
      </c>
      <c r="D11" s="32">
        <v>0.32467532467532501</v>
      </c>
      <c r="E11" s="13">
        <v>302</v>
      </c>
      <c r="F11" s="13">
        <v>293</v>
      </c>
      <c r="G11" s="13">
        <v>69</v>
      </c>
      <c r="H11" s="13">
        <v>56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314</v>
      </c>
    </row>
    <row r="12" spans="1:15" x14ac:dyDescent="0.3">
      <c r="A12" s="15" t="s">
        <v>501</v>
      </c>
      <c r="B12" s="16">
        <v>12</v>
      </c>
      <c r="C12" s="16">
        <v>8</v>
      </c>
      <c r="D12" s="37">
        <v>0.5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2017-05-22T11:43:56Z</dcterms:created>
  <dcterms:modified xsi:type="dcterms:W3CDTF">2017-05-22T12:12:36Z</dcterms:modified>
</cp:coreProperties>
</file>