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I42" i="12" s="1"/>
  <c r="H40" i="12"/>
  <c r="H42" i="12" s="1"/>
  <c r="G40" i="12"/>
  <c r="G42" i="12" s="1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D42" i="12" s="1"/>
  <c r="L34" i="12"/>
  <c r="K34" i="12"/>
  <c r="J34" i="12"/>
  <c r="J42" i="12" s="1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F42" i="12"/>
  <c r="K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<sst xmlns="http://schemas.openxmlformats.org/spreadsheetml/2006/main" count="1949" uniqueCount="1089">
  <si>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</si>
  <si>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</si>
  <si>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</si>
  <si>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</si>
  <si>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</si>
  <si>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</si>
  <si>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Barcelona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</si>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</sst>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0" fontId="0" fillId="6" borderId="5" xfId="0" applyFill="1" applyBorder="1" applyAlignment="1">
      <alignment horizontal="right" vertical="top" wrapText="1"/>
    </xf>
    <xf numFmtId="0" fontId="0" fillId="6" borderId="6" xfId="0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16057</c:v>
                </c:pt>
                <c:pt idx="1">
                  <c:v>4341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2540</c:v>
                </c:pt>
                <c:pt idx="1">
                  <c:v>5066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293</c:v>
                </c:pt>
                <c:pt idx="1">
                  <c:v>7313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9583</c:v>
                </c:pt>
                <c:pt idx="1">
                  <c:v>4259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61654</c:v>
                </c:pt>
                <c:pt idx="1">
                  <c:v>40611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15904</c:v>
              </c:pt>
              <c:pt idx="2">
                <c:v>134</c:v>
              </c:pt>
              <c:pt idx="3">
                <c:v>4</c:v>
              </c:pt>
              <c:pt idx="4">
                <c:v>904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13539</c:v>
              </c:pt>
              <c:pt idx="1">
                <c:v>15066</c:v>
              </c:pt>
              <c:pt idx="2">
                <c:v>971</c:v>
              </c:pt>
              <c:pt idx="3">
                <c:v>220</c:v>
              </c:pt>
              <c:pt idx="4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877</c:v>
              </c:pt>
              <c:pt idx="2">
                <c:v>12</c:v>
              </c:pt>
              <c:pt idx="3">
                <c:v>18</c:v>
              </c:pt>
              <c:pt idx="4">
                <c:v>268</c:v>
              </c:pt>
              <c:pt idx="5">
                <c:v>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303</c:v>
              </c:pt>
              <c:pt idx="1">
                <c:v>426</c:v>
              </c:pt>
              <c:pt idx="2">
                <c:v>544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13476</c:v>
              </c:pt>
              <c:pt idx="1">
                <c:v>194</c:v>
              </c:pt>
              <c:pt idx="2">
                <c:v>5408</c:v>
              </c:pt>
              <c:pt idx="3">
                <c:v>61</c:v>
              </c:pt>
              <c:pt idx="4">
                <c:v>16</c:v>
              </c:pt>
              <c:pt idx="5">
                <c:v>179</c:v>
              </c:pt>
              <c:pt idx="6">
                <c:v>2</c:v>
              </c:pt>
              <c:pt idx="7">
                <c:v>1991</c:v>
              </c:pt>
              <c:pt idx="8">
                <c:v>105</c:v>
              </c:pt>
              <c:pt idx="9">
                <c:v>11844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Nulidad matrimonial</c:v>
                </c:pt>
                <c:pt idx="5">
                  <c:v>Medidas provisionales previas/coetáneas</c:v>
                </c:pt>
                <c:pt idx="6">
                  <c:v>Incidente modificación medidas contencioso</c:v>
                </c:pt>
                <c:pt idx="7">
                  <c:v>Ejecución forzosa medidas</c:v>
                </c:pt>
                <c:pt idx="8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72</c:v>
              </c:pt>
              <c:pt idx="1">
                <c:v>221</c:v>
              </c:pt>
              <c:pt idx="2">
                <c:v>2468</c:v>
              </c:pt>
              <c:pt idx="3">
                <c:v>4845</c:v>
              </c:pt>
              <c:pt idx="4">
                <c:v>31</c:v>
              </c:pt>
              <c:pt idx="5">
                <c:v>3159</c:v>
              </c:pt>
              <c:pt idx="6">
                <c:v>342</c:v>
              </c:pt>
              <c:pt idx="7">
                <c:v>2173</c:v>
              </c:pt>
              <c:pt idx="8">
                <c:v>165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568</c:v>
                </c:pt>
                <c:pt idx="1">
                  <c:v>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45707</c:v>
              </c:pt>
              <c:pt idx="1">
                <c:v>21574</c:v>
              </c:pt>
              <c:pt idx="2">
                <c:v>2924</c:v>
              </c:pt>
              <c:pt idx="3">
                <c:v>1992</c:v>
              </c:pt>
              <c:pt idx="4">
                <c:v>384</c:v>
              </c:pt>
              <c:pt idx="5">
                <c:v>373</c:v>
              </c:pt>
              <c:pt idx="6">
                <c:v>1623</c:v>
              </c:pt>
              <c:pt idx="7">
                <c:v>91529</c:v>
              </c:pt>
              <c:pt idx="8">
                <c:v>117</c:v>
              </c:pt>
              <c:pt idx="9">
                <c:v>292</c:v>
              </c:pt>
              <c:pt idx="10">
                <c:v>1600</c:v>
              </c:pt>
              <c:pt idx="11">
                <c:v>3028</c:v>
              </c:pt>
              <c:pt idx="12">
                <c:v>2063</c:v>
              </c:pt>
              <c:pt idx="13">
                <c:v>265</c:v>
              </c:pt>
              <c:pt idx="14">
                <c:v>5404</c:v>
              </c:pt>
              <c:pt idx="15">
                <c:v>964</c:v>
              </c:pt>
              <c:pt idx="16">
                <c:v>15080</c:v>
              </c:pt>
              <c:pt idx="17">
                <c:v>326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759</c:v>
              </c:pt>
              <c:pt idx="1">
                <c:v>6566</c:v>
              </c:pt>
              <c:pt idx="2">
                <c:v>2188</c:v>
              </c:pt>
              <c:pt idx="3">
                <c:v>97</c:v>
              </c:pt>
              <c:pt idx="4">
                <c:v>75</c:v>
              </c:pt>
              <c:pt idx="5">
                <c:v>4756</c:v>
              </c:pt>
              <c:pt idx="6">
                <c:v>422</c:v>
              </c:pt>
              <c:pt idx="7">
                <c:v>7829</c:v>
              </c:pt>
              <c:pt idx="8">
                <c:v>1325</c:v>
              </c:pt>
              <c:pt idx="9">
                <c:v>480</c:v>
              </c:pt>
              <c:pt idx="10">
                <c:v>147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479</c:v>
              </c:pt>
              <c:pt idx="1">
                <c:v>2347</c:v>
              </c:pt>
              <c:pt idx="2">
                <c:v>818</c:v>
              </c:pt>
              <c:pt idx="3">
                <c:v>39</c:v>
              </c:pt>
              <c:pt idx="4">
                <c:v>21</c:v>
              </c:pt>
              <c:pt idx="5">
                <c:v>42</c:v>
              </c:pt>
              <c:pt idx="6">
                <c:v>2082</c:v>
              </c:pt>
              <c:pt idx="7">
                <c:v>54</c:v>
              </c:pt>
              <c:pt idx="8">
                <c:v>803</c:v>
              </c:pt>
              <c:pt idx="9">
                <c:v>6719</c:v>
              </c:pt>
              <c:pt idx="10">
                <c:v>20</c:v>
              </c:pt>
              <c:pt idx="11">
                <c:v>11</c:v>
              </c:pt>
              <c:pt idx="12">
                <c:v>841</c:v>
              </c:pt>
              <c:pt idx="13">
                <c:v>337</c:v>
              </c:pt>
              <c:pt idx="14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3335</c:v>
              </c:pt>
              <c:pt idx="1">
                <c:v>1526</c:v>
              </c:pt>
              <c:pt idx="2">
                <c:v>560</c:v>
              </c:pt>
              <c:pt idx="3">
                <c:v>236</c:v>
              </c:pt>
              <c:pt idx="4">
                <c:v>518</c:v>
              </c:pt>
              <c:pt idx="5">
                <c:v>7851</c:v>
              </c:pt>
              <c:pt idx="6">
                <c:v>69</c:v>
              </c:pt>
              <c:pt idx="7">
                <c:v>56</c:v>
              </c:pt>
              <c:pt idx="8">
                <c:v>598</c:v>
              </c:pt>
              <c:pt idx="9">
                <c:v>2450</c:v>
              </c:pt>
              <c:pt idx="10">
                <c:v>927</c:v>
              </c:pt>
              <c:pt idx="11">
                <c:v>71</c:v>
              </c:pt>
              <c:pt idx="12">
                <c:v>1073</c:v>
              </c:pt>
              <c:pt idx="13">
                <c:v>514</c:v>
              </c:pt>
              <c:pt idx="14">
                <c:v>187</c:v>
              </c:pt>
              <c:pt idx="15">
                <c:v>512</c:v>
              </c:pt>
              <c:pt idx="16">
                <c:v>166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3796</c:v>
              </c:pt>
              <c:pt idx="1">
                <c:v>1306</c:v>
              </c:pt>
              <c:pt idx="2">
                <c:v>727</c:v>
              </c:pt>
              <c:pt idx="3">
                <c:v>271</c:v>
              </c:pt>
              <c:pt idx="4">
                <c:v>89</c:v>
              </c:pt>
              <c:pt idx="5">
                <c:v>598</c:v>
              </c:pt>
              <c:pt idx="6">
                <c:v>8367</c:v>
              </c:pt>
              <c:pt idx="7">
                <c:v>141</c:v>
              </c:pt>
              <c:pt idx="8">
                <c:v>707</c:v>
              </c:pt>
              <c:pt idx="9">
                <c:v>2968</c:v>
              </c:pt>
              <c:pt idx="10">
                <c:v>1120</c:v>
              </c:pt>
              <c:pt idx="11">
                <c:v>74</c:v>
              </c:pt>
              <c:pt idx="12">
                <c:v>1273</c:v>
              </c:pt>
              <c:pt idx="13">
                <c:v>728</c:v>
              </c:pt>
              <c:pt idx="14">
                <c:v>172</c:v>
              </c:pt>
              <c:pt idx="15">
                <c:v>101</c:v>
              </c:pt>
              <c:pt idx="16">
                <c:v>205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72</c:v>
              </c:pt>
              <c:pt idx="1">
                <c:v>41</c:v>
              </c:pt>
              <c:pt idx="2">
                <c:v>16</c:v>
              </c:pt>
              <c:pt idx="3">
                <c:v>1</c:v>
              </c:pt>
              <c:pt idx="4">
                <c:v>134</c:v>
              </c:pt>
              <c:pt idx="5">
                <c:v>14</c:v>
              </c:pt>
              <c:pt idx="6">
                <c:v>4</c:v>
              </c:pt>
              <c:pt idx="7">
                <c:v>8</c:v>
              </c:pt>
              <c:pt idx="8">
                <c:v>2</c:v>
              </c:pt>
              <c:pt idx="9">
                <c:v>5</c:v>
              </c:pt>
              <c:pt idx="10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105</c:v>
              </c:pt>
              <c:pt idx="1">
                <c:v>23</c:v>
              </c:pt>
              <c:pt idx="2">
                <c:v>21</c:v>
              </c:pt>
              <c:pt idx="3">
                <c:v>160</c:v>
              </c:pt>
              <c:pt idx="4">
                <c:v>4</c:v>
              </c:pt>
              <c:pt idx="5">
                <c:v>1</c:v>
              </c:pt>
              <c:pt idx="6">
                <c:v>16</c:v>
              </c:pt>
              <c:pt idx="7">
                <c:v>7</c:v>
              </c:pt>
              <c:pt idx="8">
                <c:v>12</c:v>
              </c:pt>
              <c:pt idx="9">
                <c:v>4</c:v>
              </c:pt>
              <c:pt idx="10">
                <c:v>6</c:v>
              </c:pt>
              <c:pt idx="11">
                <c:v>10</c:v>
              </c:pt>
              <c:pt idx="12">
                <c:v>15</c:v>
              </c:pt>
              <c:pt idx="1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9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Aux!$F$2:$F$20</c:f>
              <c:strCache>
                <c:ptCount val="19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Leyes especiales</c:v>
                </c:pt>
                <c:pt idx="16">
                  <c:v>Delitos electorales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85</c:v>
              </c:pt>
              <c:pt idx="1">
                <c:v>30</c:v>
              </c:pt>
              <c:pt idx="2">
                <c:v>43</c:v>
              </c:pt>
              <c:pt idx="3">
                <c:v>18</c:v>
              </c:pt>
              <c:pt idx="4">
                <c:v>15</c:v>
              </c:pt>
              <c:pt idx="5">
                <c:v>107</c:v>
              </c:pt>
              <c:pt idx="6">
                <c:v>46</c:v>
              </c:pt>
              <c:pt idx="7">
                <c:v>38</c:v>
              </c:pt>
              <c:pt idx="8">
                <c:v>15</c:v>
              </c:pt>
              <c:pt idx="9">
                <c:v>21</c:v>
              </c:pt>
              <c:pt idx="10">
                <c:v>256</c:v>
              </c:pt>
              <c:pt idx="11">
                <c:v>54</c:v>
              </c:pt>
              <c:pt idx="12">
                <c:v>75</c:v>
              </c:pt>
              <c:pt idx="13">
                <c:v>21</c:v>
              </c:pt>
              <c:pt idx="14">
                <c:v>56</c:v>
              </c:pt>
              <c:pt idx="15">
                <c:v>35</c:v>
              </c:pt>
              <c:pt idx="16">
                <c:v>526</c:v>
              </c:pt>
              <c:pt idx="17">
                <c:v>130</c:v>
              </c:pt>
              <c:pt idx="18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1054</c:v>
                </c:pt>
                <c:pt idx="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Aux!$E$2:$E$23</c:f>
              <c:strCache>
                <c:ptCount val="2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Derechos extranjeros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Constitución</c:v>
                </c:pt>
                <c:pt idx="18">
                  <c:v>Orden público</c:v>
                </c:pt>
                <c:pt idx="19">
                  <c:v>Leyes especiales</c:v>
                </c:pt>
                <c:pt idx="20">
                  <c:v>S / E</c:v>
                </c:pt>
                <c:pt idx="21">
                  <c:v>De la trata de seres humanos</c:v>
                </c:pt>
              </c:strCache>
            </c:strRef>
          </c:cat>
          <c:val>
            <c:numLit>
              <c:formatCode>General</c:formatCode>
              <c:ptCount val="22"/>
              <c:pt idx="0">
                <c:v>230</c:v>
              </c:pt>
              <c:pt idx="1">
                <c:v>118</c:v>
              </c:pt>
              <c:pt idx="2">
                <c:v>74</c:v>
              </c:pt>
              <c:pt idx="3">
                <c:v>1</c:v>
              </c:pt>
              <c:pt idx="4">
                <c:v>122</c:v>
              </c:pt>
              <c:pt idx="5">
                <c:v>3</c:v>
              </c:pt>
              <c:pt idx="6">
                <c:v>5</c:v>
              </c:pt>
              <c:pt idx="7">
                <c:v>1121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15</c:v>
              </c:pt>
              <c:pt idx="12">
                <c:v>228</c:v>
              </c:pt>
              <c:pt idx="13">
                <c:v>82</c:v>
              </c:pt>
              <c:pt idx="14">
                <c:v>25</c:v>
              </c:pt>
              <c:pt idx="15">
                <c:v>4</c:v>
              </c:pt>
              <c:pt idx="16">
                <c:v>126</c:v>
              </c:pt>
              <c:pt idx="17">
                <c:v>5</c:v>
              </c:pt>
              <c:pt idx="18">
                <c:v>46</c:v>
              </c:pt>
              <c:pt idx="19">
                <c:v>2</c:v>
              </c:pt>
              <c:pt idx="20">
                <c:v>43</c:v>
              </c:pt>
              <c:pt idx="21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1585</c:v>
              </c:pt>
              <c:pt idx="1">
                <c:v>2753</c:v>
              </c:pt>
              <c:pt idx="2">
                <c:v>710</c:v>
              </c:pt>
              <c:pt idx="3">
                <c:v>230</c:v>
              </c:pt>
              <c:pt idx="4">
                <c:v>55</c:v>
              </c:pt>
              <c:pt idx="5">
                <c:v>454</c:v>
              </c:pt>
              <c:pt idx="6">
                <c:v>6173</c:v>
              </c:pt>
              <c:pt idx="7">
                <c:v>108</c:v>
              </c:pt>
              <c:pt idx="8">
                <c:v>849</c:v>
              </c:pt>
              <c:pt idx="9">
                <c:v>9278</c:v>
              </c:pt>
              <c:pt idx="10">
                <c:v>880</c:v>
              </c:pt>
              <c:pt idx="11">
                <c:v>51</c:v>
              </c:pt>
              <c:pt idx="12">
                <c:v>2452</c:v>
              </c:pt>
              <c:pt idx="13">
                <c:v>868</c:v>
              </c:pt>
              <c:pt idx="14">
                <c:v>81</c:v>
              </c:pt>
              <c:pt idx="15">
                <c:v>169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141</c:v>
                </c:pt>
                <c:pt idx="1">
                  <c:v>182</c:v>
                </c:pt>
                <c:pt idx="2">
                  <c:v>1211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511</c:v>
                </c:pt>
                <c:pt idx="2">
                  <c:v>37</c:v>
                </c:pt>
                <c:pt idx="3">
                  <c:v>1330</c:v>
                </c:pt>
                <c:pt idx="4">
                  <c:v>123</c:v>
                </c:pt>
                <c:pt idx="5">
                  <c:v>0</c:v>
                </c:pt>
                <c:pt idx="6">
                  <c:v>6</c:v>
                </c:pt>
                <c:pt idx="7">
                  <c:v>62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3190</c:v>
                </c:pt>
                <c:pt idx="1">
                  <c:v>500</c:v>
                </c:pt>
                <c:pt idx="2">
                  <c:v>88</c:v>
                </c:pt>
                <c:pt idx="3">
                  <c:v>2027</c:v>
                </c:pt>
                <c:pt idx="4">
                  <c:v>1201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2</c:v>
                </c:pt>
                <c:pt idx="1">
                  <c:v>506</c:v>
                </c:pt>
                <c:pt idx="2">
                  <c:v>25</c:v>
                </c:pt>
                <c:pt idx="3">
                  <c:v>35</c:v>
                </c:pt>
                <c:pt idx="4">
                  <c:v>322</c:v>
                </c:pt>
                <c:pt idx="5">
                  <c:v>609</c:v>
                </c:pt>
                <c:pt idx="6">
                  <c:v>380</c:v>
                </c:pt>
                <c:pt idx="7">
                  <c:v>142</c:v>
                </c:pt>
                <c:pt idx="8">
                  <c:v>30</c:v>
                </c:pt>
                <c:pt idx="9">
                  <c:v>4</c:v>
                </c:pt>
                <c:pt idx="10">
                  <c:v>17</c:v>
                </c:pt>
                <c:pt idx="11">
                  <c:v>97</c:v>
                </c:pt>
                <c:pt idx="12">
                  <c:v>227</c:v>
                </c:pt>
                <c:pt idx="13">
                  <c:v>8</c:v>
                </c:pt>
                <c:pt idx="14">
                  <c:v>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695</c:v>
                </c:pt>
                <c:pt idx="1">
                  <c:v>56</c:v>
                </c:pt>
                <c:pt idx="2">
                  <c:v>3560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22</c:v>
                </c:pt>
                <c:pt idx="9">
                  <c:v>0</c:v>
                </c:pt>
                <c:pt idx="10">
                  <c:v>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8306</c:v>
                </c:pt>
                <c:pt idx="1">
                  <c:v>1003</c:v>
                </c:pt>
                <c:pt idx="2">
                  <c:v>1800</c:v>
                </c:pt>
                <c:pt idx="3">
                  <c:v>2614</c:v>
                </c:pt>
                <c:pt idx="4">
                  <c:v>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267</c:v>
                </c:pt>
                <c:pt idx="1">
                  <c:v>208</c:v>
                </c:pt>
                <c:pt idx="2">
                  <c:v>6</c:v>
                </c:pt>
                <c:pt idx="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1919</c:v>
                </c:pt>
                <c:pt idx="1">
                  <c:v>6</c:v>
                </c:pt>
                <c:pt idx="2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210</c:v>
                </c:pt>
                <c:pt idx="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  <c:pt idx="0" formatCode="#,##0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2755</c:v>
              </c:pt>
              <c:pt idx="1">
                <c:v>221</c:v>
              </c:pt>
              <c:pt idx="2">
                <c:v>24</c:v>
              </c:pt>
              <c:pt idx="3">
                <c:v>2</c:v>
              </c:pt>
              <c:pt idx="4">
                <c:v>174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410</c:v>
              </c:pt>
              <c:pt idx="1">
                <c:v>42</c:v>
              </c:pt>
              <c:pt idx="2">
                <c:v>1</c:v>
              </c:pt>
              <c:pt idx="3">
                <c:v>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6</c:v>
              </c:pt>
              <c:pt idx="2">
                <c:v>48</c:v>
              </c:pt>
              <c:pt idx="3">
                <c:v>41</c:v>
              </c:pt>
              <c:pt idx="4">
                <c:v>15</c:v>
              </c:pt>
              <c:pt idx="5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282</c:v>
                </c:pt>
                <c:pt idx="1">
                  <c:v>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1856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12204</c:v>
              </c:pt>
              <c:pt idx="1">
                <c:v>1888</c:v>
              </c:pt>
              <c:pt idx="2">
                <c:v>6</c:v>
              </c:pt>
              <c:pt idx="3">
                <c:v>131</c:v>
              </c:pt>
              <c:pt idx="4">
                <c:v>11</c:v>
              </c:pt>
              <c:pt idx="5">
                <c:v>1473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3225</c:v>
              </c:pt>
              <c:pt idx="1">
                <c:v>981</c:v>
              </c:pt>
              <c:pt idx="2">
                <c:v>1</c:v>
              </c:pt>
              <c:pt idx="3">
                <c:v>10</c:v>
              </c:pt>
              <c:pt idx="4">
                <c:v>21</c:v>
              </c:pt>
              <c:pt idx="5">
                <c:v>769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200</c:v>
              </c:pt>
              <c:pt idx="2">
                <c:v>1153</c:v>
              </c:pt>
              <c:pt idx="3">
                <c:v>1469</c:v>
              </c:pt>
              <c:pt idx="4">
                <c:v>143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6283</c:v>
                </c:pt>
                <c:pt idx="1">
                  <c:v>12297</c:v>
                </c:pt>
                <c:pt idx="2">
                  <c:v>2878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9024"/>
        <c:axId val="81483968"/>
      </c:barChart>
      <c:catAx>
        <c:axId val="8044902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83968"/>
        <c:crosses val="autoZero"/>
        <c:auto val="1"/>
        <c:lblAlgn val="ctr"/>
        <c:lblOffset val="100"/>
        <c:tickMarkSkip val="1"/>
        <c:noMultiLvlLbl val="0"/>
      </c:catAx>
      <c:valAx>
        <c:axId val="814839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4902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237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139</c:v>
              </c:pt>
              <c:pt idx="1">
                <c:v>1265</c:v>
              </c:pt>
              <c:pt idx="2">
                <c:v>210</c:v>
              </c:pt>
              <c:pt idx="3">
                <c:v>34</c:v>
              </c:pt>
              <c:pt idx="4">
                <c:v>80</c:v>
              </c:pt>
              <c:pt idx="5">
                <c:v>1299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4641</c:v>
              </c:pt>
              <c:pt idx="2">
                <c:v>90</c:v>
              </c:pt>
              <c:pt idx="3">
                <c:v>14</c:v>
              </c:pt>
              <c:pt idx="4">
                <c:v>184</c:v>
              </c:pt>
              <c:pt idx="5">
                <c:v>2787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</c:v>
              </c:pt>
              <c:pt idx="1">
                <c:v>4174</c:v>
              </c:pt>
              <c:pt idx="2">
                <c:v>62</c:v>
              </c:pt>
              <c:pt idx="3">
                <c:v>11</c:v>
              </c:pt>
              <c:pt idx="4">
                <c:v>154</c:v>
              </c:pt>
              <c:pt idx="5">
                <c:v>2230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56</c:v>
              </c:pt>
              <c:pt idx="1">
                <c:v>1110</c:v>
              </c:pt>
              <c:pt idx="2">
                <c:v>87</c:v>
              </c:pt>
              <c:pt idx="3">
                <c:v>12</c:v>
              </c:pt>
              <c:pt idx="4">
                <c:v>63</c:v>
              </c:pt>
              <c:pt idx="5">
                <c:v>1122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53</c:v>
              </c:pt>
              <c:pt idx="1">
                <c:v>1305</c:v>
              </c:pt>
              <c:pt idx="2">
                <c:v>130</c:v>
              </c:pt>
              <c:pt idx="3">
                <c:v>22</c:v>
              </c:pt>
              <c:pt idx="4">
                <c:v>122</c:v>
              </c:pt>
              <c:pt idx="5">
                <c:v>1333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Aux!$AQ$2:$AQ$5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822</c:v>
                </c:pt>
                <c:pt idx="1">
                  <c:v>2411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  <c:pt idx="4">
                <c:v>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157</c:v>
              </c:pt>
              <c:pt idx="1">
                <c:v>5590</c:v>
              </c:pt>
              <c:pt idx="2">
                <c:v>169</c:v>
              </c:pt>
              <c:pt idx="3">
                <c:v>15</c:v>
              </c:pt>
              <c:pt idx="4">
                <c:v>320</c:v>
              </c:pt>
              <c:pt idx="5">
                <c:v>3024</c:v>
              </c:pt>
              <c:pt idx="6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41</c:v>
              </c:pt>
              <c:pt idx="2">
                <c:v>4</c:v>
              </c:pt>
              <c:pt idx="3">
                <c:v>32</c:v>
              </c:pt>
              <c:pt idx="4">
                <c:v>18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Jurado Audiencia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55</c:v>
              </c:pt>
              <c:pt idx="2">
                <c:v>41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16</c:v>
              </c:pt>
              <c:pt idx="2">
                <c:v>9</c:v>
              </c:pt>
              <c:pt idx="3">
                <c:v>17</c:v>
              </c:pt>
              <c:pt idx="4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17135</c:v>
                </c:pt>
                <c:pt idx="1">
                  <c:v>124134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3266</c:v>
                </c:pt>
                <c:pt idx="1">
                  <c:v>2503</c:v>
                </c:pt>
                <c:pt idx="2">
                  <c:v>13539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7216</c:v>
                </c:pt>
                <c:pt idx="1">
                  <c:v>6323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2854960</xdr:colOff>
      <xdr:row>3</xdr:row>
      <xdr:rowOff>91440</xdr:rowOff>
    </xdr:from>
    <xdr:to>
      <xdr:col>34</xdr:col>
      <xdr:colOff>1938020</xdr:colOff>
      <xdr:row>19</xdr:row>
      <xdr:rowOff>127000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21</v>
      </c>
      <c r="D6" s="19"/>
      <c r="E6" s="34">
        <v>12</v>
      </c>
    </row>
    <row r="7" spans="1:5" ht="16.649999999999999" customHeight="1" x14ac:dyDescent="0.3">
      <c r="A7" s="11" t="s">
        <v>863</v>
      </c>
      <c r="B7" s="18"/>
      <c r="C7" s="13">
        <v>41</v>
      </c>
      <c r="D7" s="13">
        <v>13</v>
      </c>
      <c r="E7" s="34">
        <v>23</v>
      </c>
    </row>
    <row r="8" spans="1:5" ht="16.649999999999999" customHeight="1" x14ac:dyDescent="0.3">
      <c r="A8" s="11" t="s">
        <v>864</v>
      </c>
      <c r="B8" s="18"/>
      <c r="C8" s="13">
        <v>4</v>
      </c>
      <c r="D8" s="13">
        <v>1</v>
      </c>
      <c r="E8" s="34">
        <v>2</v>
      </c>
    </row>
    <row r="9" spans="1:5" ht="16.649999999999999" customHeight="1" x14ac:dyDescent="0.3">
      <c r="A9" s="11" t="s">
        <v>865</v>
      </c>
      <c r="B9" s="18"/>
      <c r="C9" s="13">
        <v>32</v>
      </c>
      <c r="D9" s="13">
        <v>23</v>
      </c>
      <c r="E9" s="34">
        <v>6</v>
      </c>
    </row>
    <row r="10" spans="1:5" ht="16.649999999999999" customHeight="1" x14ac:dyDescent="0.3">
      <c r="A10" s="11" t="s">
        <v>478</v>
      </c>
      <c r="B10" s="18"/>
      <c r="C10" s="13">
        <v>18</v>
      </c>
      <c r="D10" s="13">
        <v>1</v>
      </c>
      <c r="E10" s="34">
        <v>5</v>
      </c>
    </row>
    <row r="11" spans="1:5" ht="16.649999999999999" customHeight="1" x14ac:dyDescent="0.3">
      <c r="A11" s="11" t="s">
        <v>866</v>
      </c>
      <c r="B11" s="18"/>
      <c r="C11" s="13">
        <v>2</v>
      </c>
      <c r="D11" s="13">
        <v>1</v>
      </c>
      <c r="E11" s="34">
        <v>2</v>
      </c>
    </row>
    <row r="12" spans="1:5" ht="16.649999999999999" customHeight="1" x14ac:dyDescent="0.3">
      <c r="A12" s="191" t="s">
        <v>643</v>
      </c>
      <c r="B12" s="192"/>
      <c r="C12" s="43">
        <v>118</v>
      </c>
      <c r="D12" s="43">
        <v>39</v>
      </c>
      <c r="E12" s="43">
        <v>50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34">
        <v>43</v>
      </c>
    </row>
    <row r="16" spans="1:5" ht="16.649999999999999" customHeight="1" x14ac:dyDescent="0.3">
      <c r="A16" s="11" t="s">
        <v>869</v>
      </c>
      <c r="B16" s="18"/>
      <c r="C16" s="34">
        <v>11</v>
      </c>
    </row>
    <row r="17" spans="1:3" ht="16.649999999999999" customHeight="1" x14ac:dyDescent="0.3">
      <c r="A17" s="11" t="s">
        <v>870</v>
      </c>
      <c r="B17" s="18"/>
      <c r="C17" s="34">
        <v>3</v>
      </c>
    </row>
    <row r="18" spans="1:3" ht="16.649999999999999" customHeight="1" x14ac:dyDescent="0.3">
      <c r="A18" s="189" t="s">
        <v>643</v>
      </c>
      <c r="B18" s="190"/>
      <c r="C18" s="39">
        <v>57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34">
        <v>21</v>
      </c>
    </row>
    <row r="21" spans="1:3" ht="16.649999999999999" customHeight="1" x14ac:dyDescent="0.3">
      <c r="A21" s="11" t="s">
        <v>863</v>
      </c>
      <c r="B21" s="18"/>
      <c r="C21" s="34">
        <v>41</v>
      </c>
    </row>
    <row r="22" spans="1:3" ht="16.649999999999999" customHeight="1" x14ac:dyDescent="0.3">
      <c r="A22" s="11" t="s">
        <v>864</v>
      </c>
      <c r="B22" s="18"/>
      <c r="C22" s="34">
        <v>4</v>
      </c>
    </row>
    <row r="23" spans="1:3" ht="16.649999999999999" customHeight="1" x14ac:dyDescent="0.3">
      <c r="A23" s="11" t="s">
        <v>865</v>
      </c>
      <c r="B23" s="18"/>
      <c r="C23" s="34">
        <v>32</v>
      </c>
    </row>
    <row r="24" spans="1:3" ht="16.649999999999999" customHeight="1" x14ac:dyDescent="0.3">
      <c r="A24" s="11" t="s">
        <v>478</v>
      </c>
      <c r="B24" s="18"/>
      <c r="C24" s="34">
        <v>18</v>
      </c>
    </row>
    <row r="25" spans="1:3" ht="16.649999999999999" customHeight="1" x14ac:dyDescent="0.3">
      <c r="A25" s="11" t="s">
        <v>866</v>
      </c>
      <c r="B25" s="18"/>
      <c r="C25" s="34">
        <v>2</v>
      </c>
    </row>
    <row r="26" spans="1:3" ht="16.649999999999999" customHeight="1" x14ac:dyDescent="0.3">
      <c r="A26" s="189" t="s">
        <v>643</v>
      </c>
      <c r="B26" s="190"/>
      <c r="C26" s="39">
        <v>118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34">
        <v>3</v>
      </c>
    </row>
    <row r="30" spans="1:3" ht="16.649999999999999" customHeight="1" x14ac:dyDescent="0.3">
      <c r="A30" s="11" t="s">
        <v>710</v>
      </c>
      <c r="B30" s="18"/>
      <c r="C30" s="23"/>
    </row>
    <row r="31" spans="1:3" ht="16.649999999999999" customHeight="1" x14ac:dyDescent="0.3">
      <c r="A31" s="11" t="s">
        <v>872</v>
      </c>
      <c r="B31" s="18"/>
      <c r="C31" s="34">
        <v>55</v>
      </c>
    </row>
    <row r="32" spans="1:3" ht="16.649999999999999" customHeight="1" x14ac:dyDescent="0.3">
      <c r="A32" s="11" t="s">
        <v>804</v>
      </c>
      <c r="B32" s="18"/>
      <c r="C32" s="23"/>
    </row>
    <row r="33" spans="1:3" ht="16.649999999999999" customHeight="1" x14ac:dyDescent="0.3">
      <c r="A33" s="11" t="s">
        <v>873</v>
      </c>
      <c r="B33" s="18"/>
      <c r="C33" s="34">
        <v>41</v>
      </c>
    </row>
    <row r="34" spans="1:3" ht="16.649999999999999" customHeight="1" x14ac:dyDescent="0.3">
      <c r="A34" s="11" t="s">
        <v>712</v>
      </c>
      <c r="B34" s="18"/>
      <c r="C34" s="23"/>
    </row>
    <row r="35" spans="1:3" ht="16.649999999999999" customHeight="1" x14ac:dyDescent="0.3">
      <c r="A35" s="11" t="s">
        <v>713</v>
      </c>
      <c r="B35" s="18"/>
      <c r="C35" s="23"/>
    </row>
    <row r="36" spans="1:3" ht="16.649999999999999" customHeight="1" x14ac:dyDescent="0.3">
      <c r="A36" s="11" t="s">
        <v>768</v>
      </c>
      <c r="B36" s="18"/>
      <c r="C36" s="23"/>
    </row>
    <row r="37" spans="1:3" ht="16.649999999999999" customHeight="1" x14ac:dyDescent="0.3">
      <c r="A37" s="11" t="s">
        <v>769</v>
      </c>
      <c r="B37" s="18"/>
      <c r="C37" s="34">
        <v>1</v>
      </c>
    </row>
    <row r="38" spans="1:3" ht="16.649999999999999" customHeight="1" x14ac:dyDescent="0.3">
      <c r="A38" s="189" t="s">
        <v>643</v>
      </c>
      <c r="B38" s="190"/>
      <c r="C38" s="39">
        <v>100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34">
        <v>6</v>
      </c>
    </row>
    <row r="42" spans="1:3" ht="16.649999999999999" customHeight="1" x14ac:dyDescent="0.3">
      <c r="A42" s="11" t="s">
        <v>863</v>
      </c>
      <c r="B42" s="18"/>
      <c r="C42" s="34">
        <v>6</v>
      </c>
    </row>
    <row r="43" spans="1:3" ht="16.649999999999999" customHeight="1" x14ac:dyDescent="0.3">
      <c r="A43" s="11" t="s">
        <v>864</v>
      </c>
      <c r="B43" s="18"/>
      <c r="C43" s="23"/>
    </row>
    <row r="44" spans="1:3" ht="16.649999999999999" customHeight="1" x14ac:dyDescent="0.3">
      <c r="A44" s="11" t="s">
        <v>865</v>
      </c>
      <c r="B44" s="18"/>
      <c r="C44" s="34">
        <v>31</v>
      </c>
    </row>
    <row r="45" spans="1:3" ht="16.649999999999999" customHeight="1" x14ac:dyDescent="0.3">
      <c r="A45" s="11" t="s">
        <v>478</v>
      </c>
      <c r="B45" s="18"/>
      <c r="C45" s="34">
        <v>5</v>
      </c>
    </row>
    <row r="46" spans="1:3" ht="16.649999999999999" customHeight="1" x14ac:dyDescent="0.3">
      <c r="A46" s="11" t="s">
        <v>866</v>
      </c>
      <c r="B46" s="18"/>
      <c r="C46" s="34">
        <v>6</v>
      </c>
    </row>
    <row r="47" spans="1:3" ht="16.649999999999999" customHeight="1" x14ac:dyDescent="0.3">
      <c r="A47" s="189" t="s">
        <v>643</v>
      </c>
      <c r="B47" s="190"/>
      <c r="C47" s="39">
        <v>54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34">
        <v>50</v>
      </c>
    </row>
    <row r="53" spans="1:3" x14ac:dyDescent="0.3">
      <c r="A53" s="182"/>
      <c r="B53" s="12" t="s">
        <v>76</v>
      </c>
      <c r="C53" s="34">
        <v>16</v>
      </c>
    </row>
    <row r="54" spans="1:3" x14ac:dyDescent="0.3">
      <c r="A54" s="180" t="s">
        <v>876</v>
      </c>
      <c r="B54" s="12" t="s">
        <v>862</v>
      </c>
      <c r="C54" s="34">
        <v>9</v>
      </c>
    </row>
    <row r="55" spans="1:3" x14ac:dyDescent="0.3">
      <c r="A55" s="181"/>
      <c r="B55" s="12" t="s">
        <v>863</v>
      </c>
      <c r="C55" s="34">
        <v>17</v>
      </c>
    </row>
    <row r="56" spans="1:3" x14ac:dyDescent="0.3">
      <c r="A56" s="181"/>
      <c r="B56" s="12" t="s">
        <v>864</v>
      </c>
      <c r="C56" s="23"/>
    </row>
    <row r="57" spans="1:3" x14ac:dyDescent="0.3">
      <c r="A57" s="181"/>
      <c r="B57" s="12" t="s">
        <v>865</v>
      </c>
      <c r="C57" s="34">
        <v>35</v>
      </c>
    </row>
    <row r="58" spans="1:3" x14ac:dyDescent="0.3">
      <c r="A58" s="181"/>
      <c r="B58" s="12" t="s">
        <v>478</v>
      </c>
      <c r="C58" s="34">
        <v>5</v>
      </c>
    </row>
    <row r="59" spans="1:3" x14ac:dyDescent="0.3">
      <c r="A59" s="182"/>
      <c r="B59" s="15" t="s">
        <v>866</v>
      </c>
      <c r="C59" s="37"/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0" t="s">
        <v>881</v>
      </c>
      <c r="B6" s="12" t="s">
        <v>882</v>
      </c>
      <c r="C6" s="13">
        <v>7</v>
      </c>
      <c r="D6" s="13">
        <v>2</v>
      </c>
      <c r="E6" s="13">
        <v>2</v>
      </c>
      <c r="F6" s="34">
        <v>1</v>
      </c>
    </row>
    <row r="7" spans="1:6" x14ac:dyDescent="0.3">
      <c r="A7" s="182"/>
      <c r="B7" s="12" t="s">
        <v>883</v>
      </c>
      <c r="C7" s="19"/>
      <c r="D7" s="19"/>
      <c r="E7" s="19"/>
      <c r="F7" s="23"/>
    </row>
    <row r="8" spans="1:6" ht="16.649999999999999" customHeight="1" x14ac:dyDescent="0.3">
      <c r="A8" s="11" t="s">
        <v>884</v>
      </c>
      <c r="B8" s="12" t="s">
        <v>885</v>
      </c>
      <c r="C8" s="13">
        <v>1</v>
      </c>
      <c r="D8" s="19"/>
      <c r="E8" s="19"/>
      <c r="F8" s="23"/>
    </row>
    <row r="9" spans="1:6" x14ac:dyDescent="0.3">
      <c r="A9" s="180" t="s">
        <v>886</v>
      </c>
      <c r="B9" s="12" t="s">
        <v>887</v>
      </c>
      <c r="C9" s="13">
        <v>104</v>
      </c>
      <c r="D9" s="13">
        <v>25</v>
      </c>
      <c r="E9" s="13">
        <v>9</v>
      </c>
      <c r="F9" s="23"/>
    </row>
    <row r="10" spans="1:6" x14ac:dyDescent="0.3">
      <c r="A10" s="181"/>
      <c r="B10" s="12" t="s">
        <v>888</v>
      </c>
      <c r="C10" s="13">
        <v>4</v>
      </c>
      <c r="D10" s="13">
        <v>2</v>
      </c>
      <c r="E10" s="19"/>
      <c r="F10" s="23"/>
    </row>
    <row r="11" spans="1:6" x14ac:dyDescent="0.3">
      <c r="A11" s="182"/>
      <c r="B11" s="12" t="s">
        <v>889</v>
      </c>
      <c r="C11" s="19"/>
      <c r="D11" s="13">
        <v>2</v>
      </c>
      <c r="E11" s="13">
        <v>1</v>
      </c>
      <c r="F11" s="23"/>
    </row>
    <row r="12" spans="1:6" x14ac:dyDescent="0.3">
      <c r="A12" s="180" t="s">
        <v>890</v>
      </c>
      <c r="B12" s="12" t="s">
        <v>891</v>
      </c>
      <c r="C12" s="19"/>
      <c r="D12" s="19"/>
      <c r="E12" s="19"/>
      <c r="F12" s="23"/>
    </row>
    <row r="13" spans="1:6" x14ac:dyDescent="0.3">
      <c r="A13" s="182"/>
      <c r="B13" s="12" t="s">
        <v>892</v>
      </c>
      <c r="C13" s="13">
        <v>9</v>
      </c>
      <c r="D13" s="13">
        <v>2</v>
      </c>
      <c r="E13" s="19"/>
      <c r="F13" s="23"/>
    </row>
    <row r="14" spans="1:6" ht="16.649999999999999" customHeight="1" x14ac:dyDescent="0.3">
      <c r="A14" s="11" t="s">
        <v>893</v>
      </c>
      <c r="B14" s="12" t="s">
        <v>894</v>
      </c>
      <c r="C14" s="13">
        <v>1</v>
      </c>
      <c r="D14" s="19"/>
      <c r="E14" s="19"/>
      <c r="F14" s="23"/>
    </row>
    <row r="15" spans="1:6" x14ac:dyDescent="0.3">
      <c r="A15" s="180" t="s">
        <v>895</v>
      </c>
      <c r="B15" s="12" t="s">
        <v>896</v>
      </c>
      <c r="C15" s="13">
        <v>50</v>
      </c>
      <c r="D15" s="13">
        <v>1</v>
      </c>
      <c r="E15" s="13">
        <v>1</v>
      </c>
      <c r="F15" s="34">
        <v>1</v>
      </c>
    </row>
    <row r="16" spans="1:6" x14ac:dyDescent="0.3">
      <c r="A16" s="181"/>
      <c r="B16" s="12" t="s">
        <v>897</v>
      </c>
      <c r="C16" s="19"/>
      <c r="D16" s="13">
        <v>1</v>
      </c>
      <c r="E16" s="19"/>
      <c r="F16" s="23"/>
    </row>
    <row r="17" spans="1:6" x14ac:dyDescent="0.3">
      <c r="A17" s="181"/>
      <c r="B17" s="12" t="s">
        <v>898</v>
      </c>
      <c r="C17" s="13">
        <v>1</v>
      </c>
      <c r="D17" s="13">
        <v>2</v>
      </c>
      <c r="E17" s="19"/>
      <c r="F17" s="23"/>
    </row>
    <row r="18" spans="1:6" x14ac:dyDescent="0.3">
      <c r="A18" s="181"/>
      <c r="B18" s="12" t="s">
        <v>899</v>
      </c>
      <c r="C18" s="13">
        <v>2</v>
      </c>
      <c r="D18" s="13">
        <v>2</v>
      </c>
      <c r="E18" s="19"/>
      <c r="F18" s="23"/>
    </row>
    <row r="19" spans="1:6" x14ac:dyDescent="0.3">
      <c r="A19" s="182"/>
      <c r="B19" s="12" t="s">
        <v>900</v>
      </c>
      <c r="C19" s="13">
        <v>3</v>
      </c>
      <c r="D19" s="19"/>
      <c r="E19" s="19"/>
      <c r="F19" s="34">
        <v>1</v>
      </c>
    </row>
    <row r="20" spans="1:6" ht="16.649999999999999" customHeight="1" x14ac:dyDescent="0.3">
      <c r="A20" s="11" t="s">
        <v>901</v>
      </c>
      <c r="B20" s="12" t="s">
        <v>902</v>
      </c>
      <c r="C20" s="19"/>
      <c r="D20" s="19"/>
      <c r="E20" s="19"/>
      <c r="F20" s="23"/>
    </row>
    <row r="21" spans="1:6" ht="16.649999999999999" customHeight="1" x14ac:dyDescent="0.3">
      <c r="A21" s="11" t="s">
        <v>903</v>
      </c>
      <c r="B21" s="12" t="s">
        <v>904</v>
      </c>
      <c r="C21" s="13">
        <v>23</v>
      </c>
      <c r="D21" s="13">
        <v>4</v>
      </c>
      <c r="E21" s="13">
        <v>1</v>
      </c>
      <c r="F21" s="34">
        <v>39</v>
      </c>
    </row>
    <row r="22" spans="1:6" ht="16.649999999999999" customHeight="1" x14ac:dyDescent="0.3">
      <c r="A22" s="191" t="s">
        <v>643</v>
      </c>
      <c r="B22" s="192"/>
      <c r="C22" s="43">
        <v>205</v>
      </c>
      <c r="D22" s="43">
        <v>43</v>
      </c>
      <c r="E22" s="43">
        <v>14</v>
      </c>
      <c r="F22" s="43">
        <v>42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34">
        <v>42</v>
      </c>
    </row>
    <row r="25" spans="1:6" ht="16.649999999999999" customHeight="1" x14ac:dyDescent="0.3">
      <c r="A25" s="11" t="s">
        <v>107</v>
      </c>
      <c r="B25" s="34">
        <v>28</v>
      </c>
    </row>
    <row r="26" spans="1:6" ht="16.649999999999999" customHeight="1" x14ac:dyDescent="0.3">
      <c r="A26" s="11" t="s">
        <v>905</v>
      </c>
      <c r="B26" s="34">
        <v>17</v>
      </c>
    </row>
    <row r="27" spans="1:6" ht="16.649999999999999" customHeight="1" x14ac:dyDescent="0.3">
      <c r="A27" s="38" t="s">
        <v>643</v>
      </c>
      <c r="B27" s="39">
        <v>87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34">
        <v>1</v>
      </c>
    </row>
    <row r="30" spans="1:6" ht="16.649999999999999" customHeight="1" x14ac:dyDescent="0.3">
      <c r="A30" s="11" t="s">
        <v>907</v>
      </c>
      <c r="B30" s="34">
        <v>9</v>
      </c>
    </row>
    <row r="31" spans="1:6" ht="16.649999999999999" customHeight="1" x14ac:dyDescent="0.3">
      <c r="A31" s="11" t="s">
        <v>76</v>
      </c>
      <c r="B31" s="34">
        <v>1</v>
      </c>
    </row>
    <row r="32" spans="1:6" ht="16.649999999999999" customHeight="1" x14ac:dyDescent="0.3">
      <c r="A32" s="38" t="s">
        <v>643</v>
      </c>
      <c r="B32" s="39">
        <v>11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34">
        <v>17</v>
      </c>
    </row>
    <row r="35" spans="1:2" ht="16.649999999999999" customHeight="1" x14ac:dyDescent="0.3">
      <c r="A35" s="11" t="s">
        <v>910</v>
      </c>
      <c r="B35" s="34">
        <v>9</v>
      </c>
    </row>
    <row r="36" spans="1:2" ht="16.649999999999999" customHeight="1" x14ac:dyDescent="0.3">
      <c r="A36" s="38" t="s">
        <v>643</v>
      </c>
      <c r="B36" s="39">
        <v>26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134940</v>
      </c>
      <c r="D7" s="112">
        <f>SUM(DatosGenerales!C16:C20)</f>
        <v>17135</v>
      </c>
      <c r="E7" s="113">
        <f>SUM(DatosGenerales!C13:C15)</f>
        <v>124134</v>
      </c>
      <c r="I7" s="114">
        <f>DatosGenerales!C27</f>
        <v>20358</v>
      </c>
      <c r="J7" s="112">
        <f>DatosGenerales!C28</f>
        <v>3266</v>
      </c>
      <c r="K7" s="111">
        <f>SUM(DatosGenerales!C29:C30)</f>
        <v>2503</v>
      </c>
      <c r="L7" s="112">
        <f>DatosGenerales!C32</f>
        <v>13539</v>
      </c>
      <c r="M7" s="111">
        <f>DatosGenerales!C81</f>
        <v>7216</v>
      </c>
      <c r="N7" s="115">
        <f>L7-M7</f>
        <v>6323</v>
      </c>
      <c r="O7" s="115"/>
      <c r="Q7" s="116">
        <f>DatosGenerales!C32</f>
        <v>13539</v>
      </c>
      <c r="R7" s="117">
        <f>DatosGenerales!C43</f>
        <v>15066</v>
      </c>
      <c r="S7" s="117">
        <f>DatosGenerales!C44</f>
        <v>971</v>
      </c>
      <c r="T7" s="117">
        <f>DatosGenerales!C55</f>
        <v>220</v>
      </c>
      <c r="U7" s="117">
        <f>DatosGenerales!C66</f>
        <v>33</v>
      </c>
      <c r="V7" s="118">
        <f>SUM(Q7:U7)</f>
        <v>29829</v>
      </c>
      <c r="Z7" s="114">
        <f>SUM(DatosGenerales!C90,DatosGenerales!C91,DatosGenerales!C93)</f>
        <v>16057</v>
      </c>
      <c r="AA7" s="112">
        <f>SUM(DatosGenerales!C92,DatosGenerales!C94)</f>
        <v>4341</v>
      </c>
      <c r="AB7" s="112">
        <f>DatosGenerales!C90</f>
        <v>9583</v>
      </c>
      <c r="AC7" s="119">
        <f>DatosGenerales!C91</f>
        <v>4259</v>
      </c>
      <c r="AH7" s="114">
        <f>SUM(DatosGenerales!C98,DatosGenerales!C99,DatosGenerales!C101)</f>
        <v>1054</v>
      </c>
      <c r="AI7" s="112">
        <f>SUM(DatosGenerales!C100,DatosGenerales!C102)</f>
        <v>240</v>
      </c>
      <c r="AJ7" s="112">
        <f>DatosGenerales!C98</f>
        <v>568</v>
      </c>
      <c r="AK7" s="119">
        <f>DatosGenerales!C99</f>
        <v>298</v>
      </c>
      <c r="AP7" s="114">
        <f>SUM(DatosGenerales!C114:C115)</f>
        <v>1919</v>
      </c>
      <c r="AQ7" s="112">
        <f>SUM(DatosGenerales!C116:C117)</f>
        <v>6</v>
      </c>
      <c r="AR7" s="119">
        <f>SUM(DatosGenerales!C118:C119)</f>
        <v>254</v>
      </c>
      <c r="AV7" s="114">
        <f>DatosGenerales!C123</f>
        <v>79</v>
      </c>
      <c r="AW7" s="112">
        <f>DatosGenerales!C124</f>
        <v>877</v>
      </c>
      <c r="AX7" s="112">
        <f>DatosGenerales!C125</f>
        <v>12</v>
      </c>
      <c r="AY7" s="112">
        <f>DatosGenerales!C126</f>
        <v>18</v>
      </c>
      <c r="AZ7" s="112">
        <f>DatosGenerales!C127</f>
        <v>268</v>
      </c>
      <c r="BA7" s="119">
        <f>DatosGenerales!C128</f>
        <v>19</v>
      </c>
      <c r="BE7" s="114">
        <f>DatosGenerales!C129</f>
        <v>303</v>
      </c>
      <c r="BF7" s="112">
        <f>DatosGenerales!C130</f>
        <v>426</v>
      </c>
      <c r="BG7" s="118">
        <f>DatosGenerales!C132</f>
        <v>544</v>
      </c>
      <c r="BK7" s="114">
        <f>DatosGenerales!C236</f>
        <v>13476</v>
      </c>
      <c r="BL7" s="117">
        <f>DatosGenerales!C240</f>
        <v>194</v>
      </c>
      <c r="BM7" s="117">
        <f>DatosGenerales!C277</f>
        <v>5408</v>
      </c>
      <c r="BN7" s="117">
        <f>DatosGenerales!C279</f>
        <v>61</v>
      </c>
      <c r="BO7" s="117">
        <f>DatosGenerales!C289</f>
        <v>16</v>
      </c>
      <c r="BP7" s="117">
        <f>DatosGenerales!C293</f>
        <v>0</v>
      </c>
      <c r="BQ7" s="117">
        <f>DatosGenerales!C307</f>
        <v>179</v>
      </c>
      <c r="BR7" s="117">
        <f>DatosGenerales!C311</f>
        <v>2</v>
      </c>
      <c r="BS7" s="119">
        <f>DatosGenerales!C315</f>
        <v>1991</v>
      </c>
      <c r="BT7" s="119">
        <f>DatosGenerales!C329</f>
        <v>105</v>
      </c>
      <c r="BU7" s="119">
        <f>DatosGenerales!C353</f>
        <v>11844</v>
      </c>
      <c r="BX7" s="114">
        <f>DatosGenerales!C173</f>
        <v>6283</v>
      </c>
      <c r="BY7" s="112">
        <f>DatosGenerales!C174</f>
        <v>12297</v>
      </c>
      <c r="BZ7" s="119">
        <f>DatosGenerales!C175</f>
        <v>2878</v>
      </c>
      <c r="CE7" s="114">
        <f>DatosGenerales!C181</f>
        <v>822</v>
      </c>
      <c r="CF7" s="119">
        <f>DatosGenerales!C184</f>
        <v>2411</v>
      </c>
      <c r="CL7" s="114">
        <f>DatosGenerales!C35</f>
        <v>61654</v>
      </c>
      <c r="CM7" s="119">
        <f>DatosGenerales!C36</f>
        <v>40611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2540</v>
      </c>
      <c r="BL53" s="132">
        <f>SUM(DatosGenerales!C224,DatosGenerales!C226,DatosGenerales!C228)</f>
        <v>5066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293</v>
      </c>
      <c r="BL66" s="132">
        <f>SUM(DatosGenerales!C225:C226)</f>
        <v>7313</v>
      </c>
      <c r="BM66" s="132">
        <f>SUM(DatosGenerales!C227:C228)</f>
        <v>0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8306</v>
      </c>
      <c r="E8" s="117">
        <f>DatosMenores!C49</f>
        <v>1003</v>
      </c>
      <c r="F8" s="117">
        <f>DatosMenores!C50</f>
        <v>1800</v>
      </c>
      <c r="G8" s="117">
        <f>DatosMenores!C51</f>
        <v>2614</v>
      </c>
      <c r="H8" s="111">
        <f>DatosMenores!C52</f>
        <v>519</v>
      </c>
      <c r="I8" s="94"/>
      <c r="L8" s="111">
        <f>DatosMenores!C42</f>
        <v>141</v>
      </c>
      <c r="M8" s="112">
        <f>DatosMenores!C43</f>
        <v>182</v>
      </c>
      <c r="N8" s="112">
        <f>DatosMenores!C44</f>
        <v>1211</v>
      </c>
      <c r="O8" s="112">
        <f>DatosMenores!C45</f>
        <v>0</v>
      </c>
      <c r="P8" s="113">
        <f>DatosMenores!C46</f>
        <v>0</v>
      </c>
      <c r="S8" s="111">
        <f>DatosMenores!C24</f>
        <v>0</v>
      </c>
      <c r="T8" s="112">
        <f>SUM(DatosMenores!C25:C28)</f>
        <v>511</v>
      </c>
      <c r="U8" s="112">
        <f>DatosMenores!C29</f>
        <v>37</v>
      </c>
      <c r="V8" s="112">
        <f>DatosMenores!C30</f>
        <v>1330</v>
      </c>
      <c r="W8" s="112">
        <f>DatosMenores!C31</f>
        <v>123</v>
      </c>
      <c r="X8" s="112">
        <f>DatosMenores!C32</f>
        <v>0</v>
      </c>
      <c r="Y8" s="112">
        <f>DatosMenores!C34</f>
        <v>6</v>
      </c>
      <c r="Z8" s="112">
        <f>DatosMenores!C33</f>
        <v>62</v>
      </c>
      <c r="AA8" s="113">
        <f>DatosMenores!C35</f>
        <v>8</v>
      </c>
      <c r="AC8" s="96"/>
      <c r="AE8" s="116">
        <f>DatosMenores!C5</f>
        <v>2</v>
      </c>
      <c r="AF8" s="117">
        <f>DatosMenores!C6</f>
        <v>506</v>
      </c>
      <c r="AG8" s="117">
        <f>DatosMenores!C7</f>
        <v>25</v>
      </c>
      <c r="AH8" s="117">
        <f>DatosMenores!C8</f>
        <v>35</v>
      </c>
      <c r="AI8" s="117">
        <f>DatosMenores!C9</f>
        <v>322</v>
      </c>
      <c r="AJ8" s="111">
        <f>DatosMenores!C10</f>
        <v>609</v>
      </c>
      <c r="AK8" s="117">
        <f>DatosMenores!C11</f>
        <v>380</v>
      </c>
      <c r="AL8" s="111">
        <f>DatosMenores!C12</f>
        <v>142</v>
      </c>
      <c r="AN8" s="96"/>
      <c r="AP8" s="116">
        <f>DatosMenores!C59</f>
        <v>695</v>
      </c>
      <c r="AQ8" s="116">
        <f>DatosMenores!C60</f>
        <v>56</v>
      </c>
      <c r="AR8" s="117">
        <f>DatosMenores!C61</f>
        <v>3560</v>
      </c>
      <c r="AS8" s="117">
        <f>DatosMenores!C64</f>
        <v>0</v>
      </c>
      <c r="AT8" s="117">
        <f>DatosMenores!C65</f>
        <v>0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3190</v>
      </c>
      <c r="E10" s="112">
        <f>DatosMenores!C54</f>
        <v>500</v>
      </c>
      <c r="F10" s="119">
        <f>DatosMenores!C55</f>
        <v>88</v>
      </c>
      <c r="G10" s="119">
        <f>DatosMenores!C56</f>
        <v>2027</v>
      </c>
      <c r="H10" s="119">
        <f>DatosMenores!C57</f>
        <v>1201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30</v>
      </c>
      <c r="AF11" s="117">
        <f>DatosMenores!C14</f>
        <v>4</v>
      </c>
      <c r="AG11" s="117">
        <f>DatosMenores!C15</f>
        <v>17</v>
      </c>
      <c r="AH11" s="117">
        <f>DatosMenores!C16</f>
        <v>97</v>
      </c>
      <c r="AI11" s="117">
        <f>DatosMenores!C17</f>
        <v>227</v>
      </c>
      <c r="AJ11" s="117">
        <f>DatosMenores!C18</f>
        <v>8</v>
      </c>
      <c r="AK11" s="111">
        <f>DatosMenores!C19</f>
        <v>758</v>
      </c>
      <c r="AP11" s="116">
        <f>DatosMenores!C68</f>
        <v>0</v>
      </c>
      <c r="AQ11" s="117">
        <f>DatosMenores!C67</f>
        <v>14</v>
      </c>
      <c r="AR11" s="117">
        <f>DatosMenores!C69</f>
        <v>22</v>
      </c>
      <c r="AS11" s="116">
        <f>DatosMenores!C62</f>
        <v>0</v>
      </c>
      <c r="AT11" s="111">
        <f>DatosMenores!C63</f>
        <v>229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1850</v>
      </c>
      <c r="E4" s="154"/>
      <c r="F4" s="157" t="s">
        <v>1071</v>
      </c>
      <c r="G4" s="159">
        <f>DatosViolenciaDoméstica!E58</f>
        <v>634</v>
      </c>
      <c r="H4" s="160"/>
    </row>
    <row r="5" spans="1:29" x14ac:dyDescent="0.25">
      <c r="C5" s="157" t="s">
        <v>10</v>
      </c>
      <c r="D5" s="158">
        <f>DatosViolenciaDoméstica!C6</f>
        <v>1316</v>
      </c>
      <c r="E5" s="154"/>
      <c r="F5" s="157" t="s">
        <v>1072</v>
      </c>
      <c r="G5" s="161">
        <f>DatosViolenciaDoméstica!F58</f>
        <v>551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170</v>
      </c>
      <c r="E6" s="154"/>
    </row>
    <row r="7" spans="1:29" x14ac:dyDescent="0.25">
      <c r="C7" s="157" t="s">
        <v>53</v>
      </c>
      <c r="D7" s="158">
        <f>DatosViolenciaDoméstica!C8</f>
        <v>0</v>
      </c>
      <c r="E7" s="154"/>
    </row>
    <row r="8" spans="1:29" ht="26.4" x14ac:dyDescent="0.25">
      <c r="C8" s="157" t="s">
        <v>1074</v>
      </c>
      <c r="D8" s="158">
        <f>DatosViolenciaDoméstica!C9</f>
        <v>0</v>
      </c>
      <c r="E8" s="154"/>
    </row>
    <row r="9" spans="1:29" x14ac:dyDescent="0.25">
      <c r="C9" s="157" t="s">
        <v>1075</v>
      </c>
      <c r="D9" s="158">
        <f>SUM(DatosViolenciaDoméstica!C10:C11)</f>
        <v>0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8504</v>
      </c>
      <c r="E4" s="154"/>
      <c r="F4" s="157" t="s">
        <v>1071</v>
      </c>
      <c r="G4" s="159">
        <f>DatosViolenciaGénero!E71</f>
        <v>3147</v>
      </c>
      <c r="H4" s="160"/>
    </row>
    <row r="5" spans="1:29" x14ac:dyDescent="0.25">
      <c r="C5" s="157" t="s">
        <v>33</v>
      </c>
      <c r="D5" s="158">
        <f>DatosViolenciaGénero!C5</f>
        <v>6116</v>
      </c>
      <c r="E5" s="154"/>
      <c r="F5" s="157" t="s">
        <v>1072</v>
      </c>
      <c r="G5" s="159">
        <f>DatosViolenciaGénero!F71</f>
        <v>1866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1630</v>
      </c>
      <c r="G6" s="154"/>
    </row>
    <row r="7" spans="1:29" x14ac:dyDescent="0.25">
      <c r="C7" s="157" t="s">
        <v>53</v>
      </c>
      <c r="D7" s="168">
        <f>DatosViolenciaGénero!C9</f>
        <v>57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5</v>
      </c>
      <c r="E8" s="154"/>
    </row>
    <row r="9" spans="1:29" x14ac:dyDescent="0.25">
      <c r="C9" s="157" t="s">
        <v>1078</v>
      </c>
      <c r="D9" s="158">
        <f>DatosViolenciaGénero!C12</f>
        <v>0</v>
      </c>
      <c r="E9" s="154"/>
    </row>
    <row r="10" spans="1:29" x14ac:dyDescent="0.25">
      <c r="C10" s="157" t="s">
        <v>1070</v>
      </c>
      <c r="D10" s="168">
        <f>DatosViolenciaGénero!C6</f>
        <v>2368</v>
      </c>
      <c r="G10" s="154"/>
    </row>
    <row r="11" spans="1:29" ht="26.4" x14ac:dyDescent="0.25">
      <c r="C11" s="157" t="s">
        <v>1074</v>
      </c>
      <c r="D11" s="168">
        <f>DatosViolenciaGénero!C10</f>
        <v>55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71770</v>
      </c>
      <c r="D8" s="13">
        <v>81865</v>
      </c>
      <c r="E8" s="14">
        <v>-0.123312771025469</v>
      </c>
    </row>
    <row r="9" spans="1:5" x14ac:dyDescent="0.3">
      <c r="A9" s="181"/>
      <c r="B9" s="12" t="s">
        <v>16</v>
      </c>
      <c r="C9" s="13">
        <v>134940</v>
      </c>
      <c r="D9" s="13">
        <v>335400</v>
      </c>
      <c r="E9" s="14">
        <v>-0.59767441860465098</v>
      </c>
    </row>
    <row r="10" spans="1:5" x14ac:dyDescent="0.3">
      <c r="A10" s="181"/>
      <c r="B10" s="12" t="s">
        <v>17</v>
      </c>
      <c r="C10" s="13">
        <v>119294</v>
      </c>
      <c r="D10" s="13">
        <v>314478</v>
      </c>
      <c r="E10" s="14">
        <v>-0.62066026876283897</v>
      </c>
    </row>
    <row r="11" spans="1:5" x14ac:dyDescent="0.3">
      <c r="A11" s="181"/>
      <c r="B11" s="12" t="s">
        <v>18</v>
      </c>
      <c r="C11" s="13">
        <v>4408</v>
      </c>
      <c r="D11" s="13">
        <v>5190</v>
      </c>
      <c r="E11" s="14">
        <v>-0.15067437379576101</v>
      </c>
    </row>
    <row r="12" spans="1:5" x14ac:dyDescent="0.3">
      <c r="A12" s="182"/>
      <c r="B12" s="12" t="s">
        <v>19</v>
      </c>
      <c r="C12" s="13">
        <v>69848</v>
      </c>
      <c r="D12" s="13">
        <v>71770</v>
      </c>
      <c r="E12" s="14">
        <v>-2.6779991639961E-2</v>
      </c>
    </row>
    <row r="13" spans="1:5" x14ac:dyDescent="0.3">
      <c r="A13" s="180" t="s">
        <v>20</v>
      </c>
      <c r="B13" s="12" t="s">
        <v>21</v>
      </c>
      <c r="C13" s="13">
        <v>17741</v>
      </c>
      <c r="D13" s="13">
        <v>28431</v>
      </c>
      <c r="E13" s="14">
        <v>-0.37599803031901802</v>
      </c>
    </row>
    <row r="14" spans="1:5" x14ac:dyDescent="0.3">
      <c r="A14" s="181"/>
      <c r="B14" s="12" t="s">
        <v>22</v>
      </c>
      <c r="C14" s="13">
        <v>20446</v>
      </c>
      <c r="D14" s="13">
        <v>17015</v>
      </c>
      <c r="E14" s="14">
        <v>0.20164560681751401</v>
      </c>
    </row>
    <row r="15" spans="1:5" x14ac:dyDescent="0.3">
      <c r="A15" s="182"/>
      <c r="B15" s="12" t="s">
        <v>23</v>
      </c>
      <c r="C15" s="13">
        <v>85947</v>
      </c>
      <c r="D15" s="13">
        <v>285224</v>
      </c>
      <c r="E15" s="14">
        <v>-0.69866841500013999</v>
      </c>
    </row>
    <row r="16" spans="1:5" x14ac:dyDescent="0.3">
      <c r="A16" s="180" t="s">
        <v>24</v>
      </c>
      <c r="B16" s="12" t="s">
        <v>25</v>
      </c>
      <c r="C16" s="13">
        <v>189</v>
      </c>
      <c r="D16" s="13">
        <v>1736</v>
      </c>
      <c r="E16" s="14">
        <v>-0.89112903225806495</v>
      </c>
    </row>
    <row r="17" spans="1:5" x14ac:dyDescent="0.3">
      <c r="A17" s="181"/>
      <c r="B17" s="12" t="s">
        <v>26</v>
      </c>
      <c r="C17" s="13">
        <v>15904</v>
      </c>
      <c r="D17" s="13">
        <v>15021</v>
      </c>
      <c r="E17" s="14">
        <v>5.8784368550695701E-2</v>
      </c>
    </row>
    <row r="18" spans="1:5" x14ac:dyDescent="0.3">
      <c r="A18" s="181"/>
      <c r="B18" s="12" t="s">
        <v>27</v>
      </c>
      <c r="C18" s="13">
        <v>134</v>
      </c>
      <c r="D18" s="13">
        <v>125</v>
      </c>
      <c r="E18" s="14">
        <v>7.1999999999999995E-2</v>
      </c>
    </row>
    <row r="19" spans="1:5" x14ac:dyDescent="0.3">
      <c r="A19" s="181"/>
      <c r="B19" s="12" t="s">
        <v>28</v>
      </c>
      <c r="C19" s="13">
        <v>4</v>
      </c>
      <c r="D19" s="13">
        <v>9</v>
      </c>
      <c r="E19" s="14">
        <v>-0.55555555555555602</v>
      </c>
    </row>
    <row r="20" spans="1:5" x14ac:dyDescent="0.3">
      <c r="A20" s="182"/>
      <c r="B20" s="15" t="s">
        <v>29</v>
      </c>
      <c r="C20" s="16">
        <v>904</v>
      </c>
      <c r="D20" s="16">
        <v>779</v>
      </c>
      <c r="E20" s="17">
        <v>0.16046213093709899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6001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2882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20358</v>
      </c>
      <c r="D27" s="13">
        <v>20164</v>
      </c>
      <c r="E27" s="14">
        <v>9.6211069232295197E-3</v>
      </c>
    </row>
    <row r="28" spans="1:5" x14ac:dyDescent="0.3">
      <c r="A28" s="180" t="s">
        <v>35</v>
      </c>
      <c r="B28" s="12" t="s">
        <v>36</v>
      </c>
      <c r="C28" s="13">
        <v>3266</v>
      </c>
      <c r="D28" s="13">
        <v>3430</v>
      </c>
      <c r="E28" s="14">
        <v>-4.78134110787172E-2</v>
      </c>
    </row>
    <row r="29" spans="1:5" x14ac:dyDescent="0.3">
      <c r="A29" s="181"/>
      <c r="B29" s="12" t="s">
        <v>37</v>
      </c>
      <c r="C29" s="13">
        <v>2497</v>
      </c>
      <c r="D29" s="13">
        <v>2155</v>
      </c>
      <c r="E29" s="14">
        <v>0.15870069605568399</v>
      </c>
    </row>
    <row r="30" spans="1:5" x14ac:dyDescent="0.3">
      <c r="A30" s="181"/>
      <c r="B30" s="12" t="s">
        <v>38</v>
      </c>
      <c r="C30" s="13">
        <v>6</v>
      </c>
      <c r="D30" s="13">
        <v>295</v>
      </c>
      <c r="E30" s="14">
        <v>-0.97966101694915297</v>
      </c>
    </row>
    <row r="31" spans="1:5" x14ac:dyDescent="0.3">
      <c r="A31" s="181"/>
      <c r="B31" s="12" t="s">
        <v>39</v>
      </c>
      <c r="C31" s="13">
        <v>1050</v>
      </c>
      <c r="D31" s="13">
        <v>1137</v>
      </c>
      <c r="E31" s="14">
        <v>-7.6517150395778402E-2</v>
      </c>
    </row>
    <row r="32" spans="1:5" x14ac:dyDescent="0.3">
      <c r="A32" s="182"/>
      <c r="B32" s="15" t="s">
        <v>40</v>
      </c>
      <c r="C32" s="16">
        <v>13539</v>
      </c>
      <c r="D32" s="16">
        <v>12555</v>
      </c>
      <c r="E32" s="17">
        <v>7.8375149342891304E-2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61654</v>
      </c>
      <c r="D35" s="13">
        <v>85864</v>
      </c>
      <c r="E35" s="14">
        <v>-0.281957514208516</v>
      </c>
    </row>
    <row r="36" spans="1:5" ht="16.649999999999999" customHeight="1" x14ac:dyDescent="0.3">
      <c r="A36" s="11" t="s">
        <v>43</v>
      </c>
      <c r="B36" s="20"/>
      <c r="C36" s="16">
        <v>40611</v>
      </c>
      <c r="D36" s="16">
        <v>13312</v>
      </c>
      <c r="E36" s="17">
        <v>2.0507061298076898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6678</v>
      </c>
      <c r="D39" s="13">
        <v>8811</v>
      </c>
      <c r="E39" s="14">
        <v>-0.24208375893769199</v>
      </c>
    </row>
    <row r="40" spans="1:5" x14ac:dyDescent="0.3">
      <c r="A40" s="181"/>
      <c r="B40" s="12" t="s">
        <v>46</v>
      </c>
      <c r="C40" s="13">
        <v>56</v>
      </c>
      <c r="D40" s="13">
        <v>51</v>
      </c>
      <c r="E40" s="14">
        <v>9.8039215686274495E-2</v>
      </c>
    </row>
    <row r="41" spans="1:5" x14ac:dyDescent="0.3">
      <c r="A41" s="181"/>
      <c r="B41" s="12" t="s">
        <v>47</v>
      </c>
      <c r="C41" s="13">
        <v>15904</v>
      </c>
      <c r="D41" s="13">
        <v>15021</v>
      </c>
      <c r="E41" s="14">
        <v>5.8784368550695701E-2</v>
      </c>
    </row>
    <row r="42" spans="1:5" x14ac:dyDescent="0.3">
      <c r="A42" s="182"/>
      <c r="B42" s="12" t="s">
        <v>19</v>
      </c>
      <c r="C42" s="13">
        <v>4235</v>
      </c>
      <c r="D42" s="13">
        <v>6678</v>
      </c>
      <c r="E42" s="14">
        <v>-0.36582809224318702</v>
      </c>
    </row>
    <row r="43" spans="1:5" x14ac:dyDescent="0.3">
      <c r="A43" s="180" t="s">
        <v>48</v>
      </c>
      <c r="B43" s="12" t="s">
        <v>49</v>
      </c>
      <c r="C43" s="13">
        <v>15066</v>
      </c>
      <c r="D43" s="13">
        <v>13667</v>
      </c>
      <c r="E43" s="14">
        <v>0.10236335699129299</v>
      </c>
    </row>
    <row r="44" spans="1:5" x14ac:dyDescent="0.3">
      <c r="A44" s="181"/>
      <c r="B44" s="12" t="s">
        <v>50</v>
      </c>
      <c r="C44" s="13">
        <v>971</v>
      </c>
      <c r="D44" s="13">
        <v>825</v>
      </c>
      <c r="E44" s="14">
        <v>0.176969696969697</v>
      </c>
    </row>
    <row r="45" spans="1:5" x14ac:dyDescent="0.3">
      <c r="A45" s="181"/>
      <c r="B45" s="12" t="s">
        <v>51</v>
      </c>
      <c r="C45" s="13">
        <v>2295</v>
      </c>
      <c r="D45" s="13">
        <v>2517</v>
      </c>
      <c r="E45" s="14">
        <v>-8.8200238379022605E-2</v>
      </c>
    </row>
    <row r="46" spans="1:5" x14ac:dyDescent="0.3">
      <c r="A46" s="182"/>
      <c r="B46" s="15" t="s">
        <v>52</v>
      </c>
      <c r="C46" s="16">
        <v>71</v>
      </c>
      <c r="D46" s="16">
        <v>196</v>
      </c>
      <c r="E46" s="17">
        <v>-0.63775510204081598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260</v>
      </c>
      <c r="D49" s="13">
        <v>270</v>
      </c>
      <c r="E49" s="14">
        <v>-3.7037037037037E-2</v>
      </c>
    </row>
    <row r="50" spans="1:5" x14ac:dyDescent="0.3">
      <c r="A50" s="181"/>
      <c r="B50" s="12" t="s">
        <v>46</v>
      </c>
      <c r="C50" s="13">
        <v>3</v>
      </c>
      <c r="D50" s="13">
        <v>4</v>
      </c>
      <c r="E50" s="14">
        <v>-0.25</v>
      </c>
    </row>
    <row r="51" spans="1:5" x14ac:dyDescent="0.3">
      <c r="A51" s="181"/>
      <c r="B51" s="12" t="s">
        <v>15</v>
      </c>
      <c r="C51" s="13">
        <v>115</v>
      </c>
      <c r="D51" s="13">
        <v>42</v>
      </c>
      <c r="E51" s="14">
        <v>1.7380952380952399</v>
      </c>
    </row>
    <row r="52" spans="1:5" x14ac:dyDescent="0.3">
      <c r="A52" s="181"/>
      <c r="B52" s="12" t="s">
        <v>19</v>
      </c>
      <c r="C52" s="13">
        <v>161</v>
      </c>
      <c r="D52" s="13">
        <v>115</v>
      </c>
      <c r="E52" s="14">
        <v>0.4</v>
      </c>
    </row>
    <row r="53" spans="1:5" x14ac:dyDescent="0.3">
      <c r="A53" s="181"/>
      <c r="B53" s="12" t="s">
        <v>55</v>
      </c>
      <c r="C53" s="13">
        <v>208</v>
      </c>
      <c r="D53" s="13">
        <v>201</v>
      </c>
      <c r="E53" s="14">
        <v>3.4825870646766198E-2</v>
      </c>
    </row>
    <row r="54" spans="1:5" x14ac:dyDescent="0.3">
      <c r="A54" s="182"/>
      <c r="B54" s="12" t="s">
        <v>56</v>
      </c>
      <c r="C54" s="13">
        <v>9</v>
      </c>
      <c r="D54" s="13">
        <v>0</v>
      </c>
      <c r="E54" s="14">
        <v>0</v>
      </c>
    </row>
    <row r="55" spans="1:5" x14ac:dyDescent="0.3">
      <c r="A55" s="180" t="s">
        <v>57</v>
      </c>
      <c r="B55" s="12" t="s">
        <v>58</v>
      </c>
      <c r="C55" s="13">
        <v>220</v>
      </c>
      <c r="D55" s="13">
        <v>214</v>
      </c>
      <c r="E55" s="14">
        <v>2.80373831775701E-2</v>
      </c>
    </row>
    <row r="56" spans="1:5" x14ac:dyDescent="0.3">
      <c r="A56" s="181"/>
      <c r="B56" s="12" t="s">
        <v>51</v>
      </c>
      <c r="C56" s="13">
        <v>57</v>
      </c>
      <c r="D56" s="13">
        <v>52</v>
      </c>
      <c r="E56" s="14">
        <v>9.6153846153846201E-2</v>
      </c>
    </row>
    <row r="57" spans="1:5" x14ac:dyDescent="0.3">
      <c r="A57" s="182"/>
      <c r="B57" s="15" t="s">
        <v>59</v>
      </c>
      <c r="C57" s="16">
        <v>23</v>
      </c>
      <c r="D57" s="16">
        <v>9</v>
      </c>
      <c r="E57" s="17">
        <v>1.55555555555556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43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22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35</v>
      </c>
      <c r="D64" s="13">
        <v>34</v>
      </c>
      <c r="E64" s="14">
        <v>2.9411764705882401E-2</v>
      </c>
    </row>
    <row r="65" spans="1:5" x14ac:dyDescent="0.3">
      <c r="A65" s="187"/>
      <c r="B65" s="12" t="s">
        <v>51</v>
      </c>
      <c r="C65" s="13">
        <v>2</v>
      </c>
      <c r="D65" s="13">
        <v>6</v>
      </c>
      <c r="E65" s="14">
        <v>-0.66666666666666696</v>
      </c>
    </row>
    <row r="66" spans="1:5" x14ac:dyDescent="0.3">
      <c r="A66" s="187"/>
      <c r="B66" s="12" t="s">
        <v>58</v>
      </c>
      <c r="C66" s="13">
        <v>33</v>
      </c>
      <c r="D66" s="13">
        <v>48</v>
      </c>
      <c r="E66" s="14">
        <v>-0.3125</v>
      </c>
    </row>
    <row r="67" spans="1:5" x14ac:dyDescent="0.3">
      <c r="A67" s="187"/>
      <c r="B67" s="12" t="s">
        <v>63</v>
      </c>
      <c r="C67" s="13">
        <v>27</v>
      </c>
      <c r="D67" s="13">
        <v>28</v>
      </c>
      <c r="E67" s="14">
        <v>-3.5714285714285698E-2</v>
      </c>
    </row>
    <row r="68" spans="1:5" x14ac:dyDescent="0.3">
      <c r="A68" s="188"/>
      <c r="B68" s="15" t="s">
        <v>64</v>
      </c>
      <c r="C68" s="16">
        <v>19</v>
      </c>
      <c r="D68" s="16">
        <v>17</v>
      </c>
      <c r="E68" s="17">
        <v>0.11764705882352899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40611</v>
      </c>
      <c r="D71" s="13">
        <v>13312</v>
      </c>
      <c r="E71" s="14">
        <v>2.0507061298076898</v>
      </c>
    </row>
    <row r="72" spans="1:5" x14ac:dyDescent="0.3">
      <c r="A72" s="182"/>
      <c r="B72" s="12" t="s">
        <v>68</v>
      </c>
      <c r="C72" s="19"/>
      <c r="D72" s="19"/>
      <c r="E72" s="14">
        <v>0</v>
      </c>
    </row>
    <row r="73" spans="1:5" x14ac:dyDescent="0.3">
      <c r="A73" s="180" t="s">
        <v>69</v>
      </c>
      <c r="B73" s="12" t="s">
        <v>67</v>
      </c>
      <c r="C73" s="13">
        <v>19798</v>
      </c>
      <c r="D73" s="13">
        <v>20437</v>
      </c>
      <c r="E73" s="14">
        <v>-3.1266819983363503E-2</v>
      </c>
    </row>
    <row r="74" spans="1:5" x14ac:dyDescent="0.3">
      <c r="A74" s="182"/>
      <c r="B74" s="12" t="s">
        <v>68</v>
      </c>
      <c r="C74" s="13">
        <v>10349</v>
      </c>
      <c r="D74" s="13">
        <v>10866</v>
      </c>
      <c r="E74" s="14">
        <v>-4.75796061108043E-2</v>
      </c>
    </row>
    <row r="75" spans="1:5" x14ac:dyDescent="0.3">
      <c r="A75" s="180" t="s">
        <v>70</v>
      </c>
      <c r="B75" s="12" t="s">
        <v>67</v>
      </c>
      <c r="C75" s="13">
        <v>1250</v>
      </c>
      <c r="D75" s="13">
        <v>1183</v>
      </c>
      <c r="E75" s="14">
        <v>5.6635672020287402E-2</v>
      </c>
    </row>
    <row r="76" spans="1:5" x14ac:dyDescent="0.3">
      <c r="A76" s="182"/>
      <c r="B76" s="12" t="s">
        <v>68</v>
      </c>
      <c r="C76" s="13">
        <v>465</v>
      </c>
      <c r="D76" s="13">
        <v>470</v>
      </c>
      <c r="E76" s="14">
        <v>-1.0638297872340399E-2</v>
      </c>
    </row>
    <row r="77" spans="1:5" x14ac:dyDescent="0.3">
      <c r="A77" s="180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2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7216</v>
      </c>
      <c r="D81" s="13">
        <v>6880</v>
      </c>
      <c r="E81" s="14">
        <v>4.8837209302325602E-2</v>
      </c>
    </row>
    <row r="82" spans="1:5" ht="16.649999999999999" customHeight="1" x14ac:dyDescent="0.3">
      <c r="A82" s="11" t="s">
        <v>73</v>
      </c>
      <c r="B82" s="20"/>
      <c r="C82" s="21"/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33832</v>
      </c>
      <c r="D85" s="13">
        <v>9628</v>
      </c>
      <c r="E85" s="14">
        <v>2.5139177399252199</v>
      </c>
    </row>
    <row r="86" spans="1:5" ht="16.649999999999999" customHeight="1" x14ac:dyDescent="0.3">
      <c r="A86" s="11" t="s">
        <v>76</v>
      </c>
      <c r="B86" s="18"/>
      <c r="C86" s="13">
        <v>6779</v>
      </c>
      <c r="D86" s="13">
        <v>3684</v>
      </c>
      <c r="E86" s="14">
        <v>0.84011943539630796</v>
      </c>
    </row>
    <row r="87" spans="1:5" ht="16.649999999999999" customHeight="1" x14ac:dyDescent="0.3">
      <c r="A87" s="11" t="s">
        <v>73</v>
      </c>
      <c r="B87" s="20"/>
      <c r="C87" s="21"/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9583</v>
      </c>
      <c r="D90" s="13">
        <v>9489</v>
      </c>
      <c r="E90" s="14">
        <v>9.9062071872694692E-3</v>
      </c>
    </row>
    <row r="91" spans="1:5" x14ac:dyDescent="0.3">
      <c r="A91" s="181"/>
      <c r="B91" s="12" t="s">
        <v>79</v>
      </c>
      <c r="C91" s="13">
        <v>4259</v>
      </c>
      <c r="D91" s="13">
        <v>4818</v>
      </c>
      <c r="E91" s="14">
        <v>-0.116023246160232</v>
      </c>
    </row>
    <row r="92" spans="1:5" x14ac:dyDescent="0.3">
      <c r="A92" s="182"/>
      <c r="B92" s="12" t="s">
        <v>80</v>
      </c>
      <c r="C92" s="13">
        <v>941</v>
      </c>
      <c r="D92" s="13">
        <v>1026</v>
      </c>
      <c r="E92" s="14">
        <v>-8.2846003898635501E-2</v>
      </c>
    </row>
    <row r="93" spans="1:5" x14ac:dyDescent="0.3">
      <c r="A93" s="180" t="s">
        <v>76</v>
      </c>
      <c r="B93" s="12" t="s">
        <v>81</v>
      </c>
      <c r="C93" s="13">
        <v>2215</v>
      </c>
      <c r="D93" s="13">
        <v>2138</v>
      </c>
      <c r="E93" s="14">
        <v>3.6014967259120699E-2</v>
      </c>
    </row>
    <row r="94" spans="1:5" x14ac:dyDescent="0.3">
      <c r="A94" s="182"/>
      <c r="B94" s="12" t="s">
        <v>80</v>
      </c>
      <c r="C94" s="13">
        <v>3400</v>
      </c>
      <c r="D94" s="13">
        <v>3895</v>
      </c>
      <c r="E94" s="14">
        <v>-0.12708600770218201</v>
      </c>
    </row>
    <row r="95" spans="1:5" ht="16.649999999999999" customHeight="1" x14ac:dyDescent="0.3">
      <c r="A95" s="11" t="s">
        <v>73</v>
      </c>
      <c r="B95" s="20"/>
      <c r="C95" s="16">
        <v>212</v>
      </c>
      <c r="D95" s="16">
        <v>214</v>
      </c>
      <c r="E95" s="17">
        <v>-9.3457943925233603E-3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568</v>
      </c>
      <c r="D98" s="13">
        <v>528</v>
      </c>
      <c r="E98" s="14">
        <v>7.5757575757575801E-2</v>
      </c>
    </row>
    <row r="99" spans="1:5" x14ac:dyDescent="0.3">
      <c r="A99" s="181"/>
      <c r="B99" s="12" t="s">
        <v>79</v>
      </c>
      <c r="C99" s="13">
        <v>298</v>
      </c>
      <c r="D99" s="13">
        <v>301</v>
      </c>
      <c r="E99" s="14">
        <v>-9.9667774086378697E-3</v>
      </c>
    </row>
    <row r="100" spans="1:5" x14ac:dyDescent="0.3">
      <c r="A100" s="182"/>
      <c r="B100" s="12" t="s">
        <v>80</v>
      </c>
      <c r="C100" s="13">
        <v>112</v>
      </c>
      <c r="D100" s="13">
        <v>124</v>
      </c>
      <c r="E100" s="14">
        <v>-9.6774193548387094E-2</v>
      </c>
    </row>
    <row r="101" spans="1:5" x14ac:dyDescent="0.3">
      <c r="A101" s="180" t="s">
        <v>76</v>
      </c>
      <c r="B101" s="12" t="s">
        <v>81</v>
      </c>
      <c r="C101" s="13">
        <v>188</v>
      </c>
      <c r="D101" s="13">
        <v>189</v>
      </c>
      <c r="E101" s="14">
        <v>-5.2910052910052898E-3</v>
      </c>
    </row>
    <row r="102" spans="1:5" x14ac:dyDescent="0.3">
      <c r="A102" s="182"/>
      <c r="B102" s="12" t="s">
        <v>80</v>
      </c>
      <c r="C102" s="13">
        <v>128</v>
      </c>
      <c r="D102" s="13">
        <v>107</v>
      </c>
      <c r="E102" s="14">
        <v>0.19626168224299101</v>
      </c>
    </row>
    <row r="103" spans="1:5" ht="16.649999999999999" customHeight="1" x14ac:dyDescent="0.3">
      <c r="A103" s="11" t="s">
        <v>73</v>
      </c>
      <c r="B103" s="20"/>
      <c r="C103" s="16">
        <v>37</v>
      </c>
      <c r="D103" s="16">
        <v>35</v>
      </c>
      <c r="E103" s="17">
        <v>5.7142857142857099E-2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2"/>
      <c r="B107" s="12" t="s">
        <v>86</v>
      </c>
      <c r="C107" s="19"/>
      <c r="D107" s="19"/>
      <c r="E107" s="14">
        <v>0</v>
      </c>
    </row>
    <row r="108" spans="1:5" x14ac:dyDescent="0.3">
      <c r="A108" s="180" t="s">
        <v>87</v>
      </c>
      <c r="B108" s="12" t="s">
        <v>85</v>
      </c>
      <c r="C108" s="13">
        <v>3978</v>
      </c>
      <c r="D108" s="13">
        <v>4196</v>
      </c>
      <c r="E108" s="14">
        <v>-5.1954242135367E-2</v>
      </c>
    </row>
    <row r="109" spans="1:5" x14ac:dyDescent="0.3">
      <c r="A109" s="182"/>
      <c r="B109" s="12" t="s">
        <v>86</v>
      </c>
      <c r="C109" s="13">
        <v>9580</v>
      </c>
      <c r="D109" s="13">
        <v>9946</v>
      </c>
      <c r="E109" s="14">
        <v>-3.6798713050472602E-2</v>
      </c>
    </row>
    <row r="110" spans="1:5" x14ac:dyDescent="0.3">
      <c r="A110" s="180" t="s">
        <v>88</v>
      </c>
      <c r="B110" s="12" t="s">
        <v>85</v>
      </c>
      <c r="C110" s="13">
        <v>41403</v>
      </c>
      <c r="D110" s="13">
        <v>44512</v>
      </c>
      <c r="E110" s="14">
        <v>-6.9846333572969099E-2</v>
      </c>
    </row>
    <row r="111" spans="1:5" x14ac:dyDescent="0.3">
      <c r="A111" s="182"/>
      <c r="B111" s="15" t="s">
        <v>86</v>
      </c>
      <c r="C111" s="16">
        <v>66076</v>
      </c>
      <c r="D111" s="16">
        <v>67749</v>
      </c>
      <c r="E111" s="17">
        <v>-2.4694091425703699E-2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1280</v>
      </c>
      <c r="D114" s="13">
        <v>1218</v>
      </c>
      <c r="E114" s="14">
        <v>5.0903119868637103E-2</v>
      </c>
    </row>
    <row r="115" spans="1:5" x14ac:dyDescent="0.3">
      <c r="A115" s="182"/>
      <c r="B115" s="12" t="s">
        <v>92</v>
      </c>
      <c r="C115" s="13">
        <v>639</v>
      </c>
      <c r="D115" s="13">
        <v>509</v>
      </c>
      <c r="E115" s="14">
        <v>0.25540275049115901</v>
      </c>
    </row>
    <row r="116" spans="1:5" x14ac:dyDescent="0.3">
      <c r="A116" s="180" t="s">
        <v>93</v>
      </c>
      <c r="B116" s="12" t="s">
        <v>91</v>
      </c>
      <c r="C116" s="13">
        <v>5</v>
      </c>
      <c r="D116" s="13">
        <v>1</v>
      </c>
      <c r="E116" s="14">
        <v>4</v>
      </c>
    </row>
    <row r="117" spans="1:5" x14ac:dyDescent="0.3">
      <c r="A117" s="182"/>
      <c r="B117" s="12" t="s">
        <v>92</v>
      </c>
      <c r="C117" s="13">
        <v>1</v>
      </c>
      <c r="D117" s="13">
        <v>4</v>
      </c>
      <c r="E117" s="14">
        <v>-0.75</v>
      </c>
    </row>
    <row r="118" spans="1:5" x14ac:dyDescent="0.3">
      <c r="A118" s="180" t="s">
        <v>94</v>
      </c>
      <c r="B118" s="12" t="s">
        <v>91</v>
      </c>
      <c r="C118" s="13">
        <v>233</v>
      </c>
      <c r="D118" s="13">
        <v>162</v>
      </c>
      <c r="E118" s="14">
        <v>0.438271604938272</v>
      </c>
    </row>
    <row r="119" spans="1:5" x14ac:dyDescent="0.3">
      <c r="A119" s="182"/>
      <c r="B119" s="15" t="s">
        <v>95</v>
      </c>
      <c r="C119" s="16">
        <v>21</v>
      </c>
      <c r="D119" s="16">
        <v>12</v>
      </c>
      <c r="E119" s="17">
        <v>0.75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1273</v>
      </c>
      <c r="D122" s="13">
        <v>1259</v>
      </c>
      <c r="E122" s="14">
        <v>1.1119936457506001E-2</v>
      </c>
    </row>
    <row r="123" spans="1:5" x14ac:dyDescent="0.3">
      <c r="A123" s="180" t="s">
        <v>98</v>
      </c>
      <c r="B123" s="12" t="s">
        <v>99</v>
      </c>
      <c r="C123" s="13">
        <v>79</v>
      </c>
      <c r="D123" s="13">
        <v>92</v>
      </c>
      <c r="E123" s="14">
        <v>-0.141304347826087</v>
      </c>
    </row>
    <row r="124" spans="1:5" x14ac:dyDescent="0.3">
      <c r="A124" s="181"/>
      <c r="B124" s="12" t="s">
        <v>100</v>
      </c>
      <c r="C124" s="13">
        <v>877</v>
      </c>
      <c r="D124" s="13">
        <v>874</v>
      </c>
      <c r="E124" s="14">
        <v>3.4324942791761999E-3</v>
      </c>
    </row>
    <row r="125" spans="1:5" x14ac:dyDescent="0.3">
      <c r="A125" s="181"/>
      <c r="B125" s="12" t="s">
        <v>101</v>
      </c>
      <c r="C125" s="13">
        <v>12</v>
      </c>
      <c r="D125" s="13">
        <v>17</v>
      </c>
      <c r="E125" s="14">
        <v>-0.29411764705882398</v>
      </c>
    </row>
    <row r="126" spans="1:5" x14ac:dyDescent="0.3">
      <c r="A126" s="181"/>
      <c r="B126" s="12" t="s">
        <v>102</v>
      </c>
      <c r="C126" s="13">
        <v>18</v>
      </c>
      <c r="D126" s="13">
        <v>15</v>
      </c>
      <c r="E126" s="14">
        <v>0.2</v>
      </c>
    </row>
    <row r="127" spans="1:5" x14ac:dyDescent="0.3">
      <c r="A127" s="181"/>
      <c r="B127" s="12" t="s">
        <v>103</v>
      </c>
      <c r="C127" s="13">
        <v>268</v>
      </c>
      <c r="D127" s="13">
        <v>243</v>
      </c>
      <c r="E127" s="14">
        <v>0.102880658436214</v>
      </c>
    </row>
    <row r="128" spans="1:5" x14ac:dyDescent="0.3">
      <c r="A128" s="182"/>
      <c r="B128" s="12" t="s">
        <v>104</v>
      </c>
      <c r="C128" s="13">
        <v>19</v>
      </c>
      <c r="D128" s="13">
        <v>18</v>
      </c>
      <c r="E128" s="14">
        <v>5.5555555555555601E-2</v>
      </c>
    </row>
    <row r="129" spans="1:5" x14ac:dyDescent="0.3">
      <c r="A129" s="180" t="s">
        <v>105</v>
      </c>
      <c r="B129" s="12" t="s">
        <v>106</v>
      </c>
      <c r="C129" s="13">
        <v>303</v>
      </c>
      <c r="D129" s="13">
        <v>247</v>
      </c>
      <c r="E129" s="14">
        <v>0.22672064777327899</v>
      </c>
    </row>
    <row r="130" spans="1:5" x14ac:dyDescent="0.3">
      <c r="A130" s="182"/>
      <c r="B130" s="12" t="s">
        <v>107</v>
      </c>
      <c r="C130" s="13">
        <v>426</v>
      </c>
      <c r="D130" s="13">
        <v>478</v>
      </c>
      <c r="E130" s="14">
        <v>-0.108786610878661</v>
      </c>
    </row>
    <row r="131" spans="1:5" x14ac:dyDescent="0.3">
      <c r="A131" s="180" t="s">
        <v>108</v>
      </c>
      <c r="B131" s="12" t="s">
        <v>15</v>
      </c>
      <c r="C131" s="13">
        <v>534</v>
      </c>
      <c r="D131" s="13">
        <v>54</v>
      </c>
      <c r="E131" s="14">
        <v>8.8888888888888893</v>
      </c>
    </row>
    <row r="132" spans="1:5" x14ac:dyDescent="0.3">
      <c r="A132" s="182"/>
      <c r="B132" s="15" t="s">
        <v>19</v>
      </c>
      <c r="C132" s="16">
        <v>544</v>
      </c>
      <c r="D132" s="16">
        <v>534</v>
      </c>
      <c r="E132" s="17">
        <v>1.8726591760299598E-2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3">
        <v>8409</v>
      </c>
      <c r="D135" s="13">
        <v>8077</v>
      </c>
      <c r="E135" s="14">
        <v>4.11043704345673E-2</v>
      </c>
    </row>
    <row r="136" spans="1:5" x14ac:dyDescent="0.3">
      <c r="A136" s="181"/>
      <c r="B136" s="12" t="s">
        <v>112</v>
      </c>
      <c r="C136" s="13">
        <v>1512</v>
      </c>
      <c r="D136" s="13">
        <v>1623</v>
      </c>
      <c r="E136" s="14">
        <v>-6.8391866913123794E-2</v>
      </c>
    </row>
    <row r="137" spans="1:5" x14ac:dyDescent="0.3">
      <c r="A137" s="181"/>
      <c r="B137" s="12" t="s">
        <v>113</v>
      </c>
      <c r="C137" s="13">
        <v>1779</v>
      </c>
      <c r="D137" s="13">
        <v>1780</v>
      </c>
      <c r="E137" s="14">
        <v>-5.6179775280899001E-4</v>
      </c>
    </row>
    <row r="138" spans="1:5" x14ac:dyDescent="0.3">
      <c r="A138" s="181"/>
      <c r="B138" s="12" t="s">
        <v>114</v>
      </c>
      <c r="C138" s="13">
        <v>1504</v>
      </c>
      <c r="D138" s="13">
        <v>1589</v>
      </c>
      <c r="E138" s="14">
        <v>-5.3492762743864102E-2</v>
      </c>
    </row>
    <row r="139" spans="1:5" x14ac:dyDescent="0.3">
      <c r="A139" s="181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1"/>
      <c r="B140" s="12" t="s">
        <v>116</v>
      </c>
      <c r="C140" s="13">
        <v>193</v>
      </c>
      <c r="D140" s="13">
        <v>199</v>
      </c>
      <c r="E140" s="14">
        <v>-3.0150753768844199E-2</v>
      </c>
    </row>
    <row r="141" spans="1:5" x14ac:dyDescent="0.3">
      <c r="A141" s="181"/>
      <c r="B141" s="12" t="s">
        <v>117</v>
      </c>
      <c r="C141" s="13">
        <v>3881</v>
      </c>
      <c r="D141" s="13">
        <v>4809</v>
      </c>
      <c r="E141" s="14">
        <v>-0.192971511748804</v>
      </c>
    </row>
    <row r="142" spans="1:5" x14ac:dyDescent="0.3">
      <c r="A142" s="181"/>
      <c r="B142" s="12" t="s">
        <v>118</v>
      </c>
      <c r="C142" s="13">
        <v>18</v>
      </c>
      <c r="D142" s="13">
        <v>55</v>
      </c>
      <c r="E142" s="14">
        <v>-0.67272727272727295</v>
      </c>
    </row>
    <row r="143" spans="1:5" x14ac:dyDescent="0.3">
      <c r="A143" s="181"/>
      <c r="B143" s="12" t="s">
        <v>119</v>
      </c>
      <c r="C143" s="13">
        <v>1279</v>
      </c>
      <c r="D143" s="13">
        <v>1328</v>
      </c>
      <c r="E143" s="14">
        <v>-3.6897590361445798E-2</v>
      </c>
    </row>
    <row r="144" spans="1:5" x14ac:dyDescent="0.3">
      <c r="A144" s="181"/>
      <c r="B144" s="12" t="s">
        <v>120</v>
      </c>
      <c r="C144" s="13">
        <v>3094</v>
      </c>
      <c r="D144" s="13">
        <v>3065</v>
      </c>
      <c r="E144" s="14">
        <v>9.4616639477977191E-3</v>
      </c>
    </row>
    <row r="145" spans="1:5" x14ac:dyDescent="0.3">
      <c r="A145" s="181"/>
      <c r="B145" s="12" t="s">
        <v>121</v>
      </c>
      <c r="C145" s="19"/>
      <c r="D145" s="13">
        <v>0</v>
      </c>
      <c r="E145" s="14">
        <v>0</v>
      </c>
    </row>
    <row r="146" spans="1:5" x14ac:dyDescent="0.3">
      <c r="A146" s="181"/>
      <c r="B146" s="12" t="s">
        <v>122</v>
      </c>
      <c r="C146" s="13">
        <v>4115</v>
      </c>
      <c r="D146" s="13">
        <v>3336</v>
      </c>
      <c r="E146" s="14">
        <v>0.23351318944844099</v>
      </c>
    </row>
    <row r="147" spans="1:5" x14ac:dyDescent="0.3">
      <c r="A147" s="181"/>
      <c r="B147" s="12" t="s">
        <v>123</v>
      </c>
      <c r="C147" s="13">
        <v>3758</v>
      </c>
      <c r="D147" s="13">
        <v>3499</v>
      </c>
      <c r="E147" s="14">
        <v>7.4021148899685599E-2</v>
      </c>
    </row>
    <row r="148" spans="1:5" x14ac:dyDescent="0.3">
      <c r="A148" s="181"/>
      <c r="B148" s="12" t="s">
        <v>124</v>
      </c>
      <c r="C148" s="13">
        <v>11</v>
      </c>
      <c r="D148" s="13">
        <v>16</v>
      </c>
      <c r="E148" s="14">
        <v>-0.3125</v>
      </c>
    </row>
    <row r="149" spans="1:5" x14ac:dyDescent="0.3">
      <c r="A149" s="181"/>
      <c r="B149" s="12" t="s">
        <v>125</v>
      </c>
      <c r="C149" s="13">
        <v>121</v>
      </c>
      <c r="D149" s="13">
        <v>6</v>
      </c>
      <c r="E149" s="14">
        <v>19.1666666666667</v>
      </c>
    </row>
    <row r="150" spans="1:5" x14ac:dyDescent="0.3">
      <c r="A150" s="181"/>
      <c r="B150" s="12" t="s">
        <v>126</v>
      </c>
      <c r="C150" s="13">
        <v>170</v>
      </c>
      <c r="D150" s="13">
        <v>174</v>
      </c>
      <c r="E150" s="14">
        <v>-2.2988505747126398E-2</v>
      </c>
    </row>
    <row r="151" spans="1:5" x14ac:dyDescent="0.3">
      <c r="A151" s="181"/>
      <c r="B151" s="12" t="s">
        <v>127</v>
      </c>
      <c r="C151" s="13">
        <v>1</v>
      </c>
      <c r="D151" s="13">
        <v>3</v>
      </c>
      <c r="E151" s="14">
        <v>-0.66666666666666696</v>
      </c>
    </row>
    <row r="152" spans="1:5" x14ac:dyDescent="0.3">
      <c r="A152" s="182"/>
      <c r="B152" s="12" t="s">
        <v>128</v>
      </c>
      <c r="C152" s="13">
        <v>119</v>
      </c>
      <c r="D152" s="13">
        <v>125</v>
      </c>
      <c r="E152" s="14">
        <v>-4.8000000000000001E-2</v>
      </c>
    </row>
    <row r="153" spans="1:5" x14ac:dyDescent="0.3">
      <c r="A153" s="180" t="s">
        <v>129</v>
      </c>
      <c r="B153" s="12" t="s">
        <v>111</v>
      </c>
      <c r="C153" s="13">
        <v>9767</v>
      </c>
      <c r="D153" s="13">
        <v>9379</v>
      </c>
      <c r="E153" s="14">
        <v>4.1369015886555102E-2</v>
      </c>
    </row>
    <row r="154" spans="1:5" x14ac:dyDescent="0.3">
      <c r="A154" s="181"/>
      <c r="B154" s="12" t="s">
        <v>112</v>
      </c>
      <c r="C154" s="13">
        <v>1617</v>
      </c>
      <c r="D154" s="13">
        <v>1584</v>
      </c>
      <c r="E154" s="14">
        <v>2.0833333333333301E-2</v>
      </c>
    </row>
    <row r="155" spans="1:5" x14ac:dyDescent="0.3">
      <c r="A155" s="181"/>
      <c r="B155" s="12" t="s">
        <v>113</v>
      </c>
      <c r="C155" s="13">
        <v>1725</v>
      </c>
      <c r="D155" s="13">
        <v>1674</v>
      </c>
      <c r="E155" s="14">
        <v>3.0465949820788499E-2</v>
      </c>
    </row>
    <row r="156" spans="1:5" x14ac:dyDescent="0.3">
      <c r="A156" s="181"/>
      <c r="B156" s="12" t="s">
        <v>114</v>
      </c>
      <c r="C156" s="13">
        <v>1780</v>
      </c>
      <c r="D156" s="13">
        <v>1785</v>
      </c>
      <c r="E156" s="14">
        <v>-2.80112044817927E-3</v>
      </c>
    </row>
    <row r="157" spans="1:5" x14ac:dyDescent="0.3">
      <c r="A157" s="181"/>
      <c r="B157" s="12" t="s">
        <v>115</v>
      </c>
      <c r="C157" s="19"/>
      <c r="D157" s="13">
        <v>0</v>
      </c>
      <c r="E157" s="14">
        <v>0</v>
      </c>
    </row>
    <row r="158" spans="1:5" x14ac:dyDescent="0.3">
      <c r="A158" s="181"/>
      <c r="B158" s="12" t="s">
        <v>116</v>
      </c>
      <c r="C158" s="13">
        <v>608</v>
      </c>
      <c r="D158" s="13">
        <v>633</v>
      </c>
      <c r="E158" s="14">
        <v>-3.94944707740916E-2</v>
      </c>
    </row>
    <row r="159" spans="1:5" x14ac:dyDescent="0.3">
      <c r="A159" s="181"/>
      <c r="B159" s="12" t="s">
        <v>117</v>
      </c>
      <c r="C159" s="13">
        <v>8233</v>
      </c>
      <c r="D159" s="13">
        <v>9741</v>
      </c>
      <c r="E159" s="14">
        <v>-0.15480956780617999</v>
      </c>
    </row>
    <row r="160" spans="1:5" x14ac:dyDescent="0.3">
      <c r="A160" s="181"/>
      <c r="B160" s="12" t="s">
        <v>118</v>
      </c>
      <c r="C160" s="13">
        <v>13</v>
      </c>
      <c r="D160" s="13">
        <v>55</v>
      </c>
      <c r="E160" s="14">
        <v>-0.763636363636364</v>
      </c>
    </row>
    <row r="161" spans="1:5" x14ac:dyDescent="0.3">
      <c r="A161" s="181"/>
      <c r="B161" s="12" t="s">
        <v>119</v>
      </c>
      <c r="C161" s="13">
        <v>30</v>
      </c>
      <c r="D161" s="13">
        <v>9</v>
      </c>
      <c r="E161" s="14">
        <v>2.3333333333333299</v>
      </c>
    </row>
    <row r="162" spans="1:5" x14ac:dyDescent="0.3">
      <c r="A162" s="181"/>
      <c r="B162" s="12" t="s">
        <v>120</v>
      </c>
      <c r="C162" s="13">
        <v>958</v>
      </c>
      <c r="D162" s="13">
        <v>1136</v>
      </c>
      <c r="E162" s="14">
        <v>-0.15669014084506999</v>
      </c>
    </row>
    <row r="163" spans="1:5" x14ac:dyDescent="0.3">
      <c r="A163" s="181"/>
      <c r="B163" s="12" t="s">
        <v>121</v>
      </c>
      <c r="C163" s="13">
        <v>325</v>
      </c>
      <c r="D163" s="13">
        <v>445</v>
      </c>
      <c r="E163" s="14">
        <v>-0.26966292134831499</v>
      </c>
    </row>
    <row r="164" spans="1:5" x14ac:dyDescent="0.3">
      <c r="A164" s="181"/>
      <c r="B164" s="12" t="s">
        <v>122</v>
      </c>
      <c r="C164" s="13">
        <v>223</v>
      </c>
      <c r="D164" s="13">
        <v>162</v>
      </c>
      <c r="E164" s="14">
        <v>0.37654320987654299</v>
      </c>
    </row>
    <row r="165" spans="1:5" x14ac:dyDescent="0.3">
      <c r="A165" s="181"/>
      <c r="B165" s="12" t="s">
        <v>123</v>
      </c>
      <c r="C165" s="13">
        <v>725</v>
      </c>
      <c r="D165" s="13">
        <v>623</v>
      </c>
      <c r="E165" s="14">
        <v>0.163723916532905</v>
      </c>
    </row>
    <row r="166" spans="1:5" x14ac:dyDescent="0.3">
      <c r="A166" s="181"/>
      <c r="B166" s="12" t="s">
        <v>124</v>
      </c>
      <c r="C166" s="13">
        <v>5</v>
      </c>
      <c r="D166" s="13">
        <v>12</v>
      </c>
      <c r="E166" s="14">
        <v>-0.58333333333333304</v>
      </c>
    </row>
    <row r="167" spans="1:5" x14ac:dyDescent="0.3">
      <c r="A167" s="181"/>
      <c r="B167" s="12" t="s">
        <v>125</v>
      </c>
      <c r="C167" s="19"/>
      <c r="D167" s="13">
        <v>0</v>
      </c>
      <c r="E167" s="14">
        <v>0</v>
      </c>
    </row>
    <row r="168" spans="1:5" x14ac:dyDescent="0.3">
      <c r="A168" s="181"/>
      <c r="B168" s="12" t="s">
        <v>126</v>
      </c>
      <c r="C168" s="13">
        <v>201</v>
      </c>
      <c r="D168" s="13">
        <v>231</v>
      </c>
      <c r="E168" s="14">
        <v>-0.12987012987013</v>
      </c>
    </row>
    <row r="169" spans="1:5" x14ac:dyDescent="0.3">
      <c r="A169" s="181"/>
      <c r="B169" s="12" t="s">
        <v>127</v>
      </c>
      <c r="C169" s="19"/>
      <c r="D169" s="13">
        <v>0</v>
      </c>
      <c r="E169" s="14">
        <v>0</v>
      </c>
    </row>
    <row r="170" spans="1:5" x14ac:dyDescent="0.3">
      <c r="A170" s="182"/>
      <c r="B170" s="15" t="s">
        <v>128</v>
      </c>
      <c r="C170" s="16">
        <v>74</v>
      </c>
      <c r="D170" s="16">
        <v>82</v>
      </c>
      <c r="E170" s="17">
        <v>-9.7560975609756101E-2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6283</v>
      </c>
      <c r="D173" s="13">
        <v>6142</v>
      </c>
      <c r="E173" s="14">
        <v>2.29566916313904E-2</v>
      </c>
    </row>
    <row r="174" spans="1:5" ht="16.649999999999999" customHeight="1" x14ac:dyDescent="0.3">
      <c r="A174" s="11" t="s">
        <v>132</v>
      </c>
      <c r="B174" s="18"/>
      <c r="C174" s="13">
        <v>12297</v>
      </c>
      <c r="D174" s="13">
        <v>12297</v>
      </c>
      <c r="E174" s="14">
        <v>0</v>
      </c>
    </row>
    <row r="175" spans="1:5" ht="16.649999999999999" customHeight="1" x14ac:dyDescent="0.3">
      <c r="A175" s="11" t="s">
        <v>133</v>
      </c>
      <c r="B175" s="20"/>
      <c r="C175" s="16">
        <v>2878</v>
      </c>
      <c r="D175" s="16">
        <v>3078</v>
      </c>
      <c r="E175" s="17">
        <v>-6.4977257959714096E-2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2184</v>
      </c>
      <c r="D178" s="13">
        <v>2077</v>
      </c>
      <c r="E178" s="14">
        <v>5.1516610495907597E-2</v>
      </c>
    </row>
    <row r="179" spans="1:5" x14ac:dyDescent="0.3">
      <c r="A179" s="181"/>
      <c r="B179" s="12" t="s">
        <v>15</v>
      </c>
      <c r="C179" s="13">
        <v>347</v>
      </c>
      <c r="D179" s="13">
        <v>158</v>
      </c>
      <c r="E179" s="14">
        <v>1.19620253164557</v>
      </c>
    </row>
    <row r="180" spans="1:5" x14ac:dyDescent="0.3">
      <c r="A180" s="182"/>
      <c r="B180" s="12" t="s">
        <v>19</v>
      </c>
      <c r="C180" s="13">
        <v>862</v>
      </c>
      <c r="D180" s="13">
        <v>347</v>
      </c>
      <c r="E180" s="14">
        <v>1.4841498559077799</v>
      </c>
    </row>
    <row r="181" spans="1:5" x14ac:dyDescent="0.3">
      <c r="A181" s="180" t="s">
        <v>137</v>
      </c>
      <c r="B181" s="12" t="s">
        <v>138</v>
      </c>
      <c r="C181" s="13">
        <v>822</v>
      </c>
      <c r="D181" s="13">
        <v>836</v>
      </c>
      <c r="E181" s="14">
        <v>-1.67464114832536E-2</v>
      </c>
    </row>
    <row r="182" spans="1:5" x14ac:dyDescent="0.3">
      <c r="A182" s="181"/>
      <c r="B182" s="12" t="s">
        <v>139</v>
      </c>
      <c r="C182" s="13">
        <v>444</v>
      </c>
      <c r="D182" s="13">
        <v>555</v>
      </c>
      <c r="E182" s="14">
        <v>-0.2</v>
      </c>
    </row>
    <row r="183" spans="1:5" x14ac:dyDescent="0.3">
      <c r="A183" s="182"/>
      <c r="B183" s="12" t="s">
        <v>140</v>
      </c>
      <c r="C183" s="13">
        <v>18</v>
      </c>
      <c r="D183" s="13">
        <v>25</v>
      </c>
      <c r="E183" s="14">
        <v>-0.28000000000000003</v>
      </c>
    </row>
    <row r="184" spans="1:5" ht="16.649999999999999" customHeight="1" x14ac:dyDescent="0.3">
      <c r="A184" s="11" t="s">
        <v>141</v>
      </c>
      <c r="B184" s="18"/>
      <c r="C184" s="13">
        <v>2411</v>
      </c>
      <c r="D184" s="13">
        <v>2370</v>
      </c>
      <c r="E184" s="14">
        <v>1.7299578059071698E-2</v>
      </c>
    </row>
    <row r="185" spans="1:5" x14ac:dyDescent="0.3">
      <c r="A185" s="180" t="s">
        <v>142</v>
      </c>
      <c r="B185" s="12" t="s">
        <v>143</v>
      </c>
      <c r="C185" s="13">
        <v>1367</v>
      </c>
      <c r="D185" s="13">
        <v>1219</v>
      </c>
      <c r="E185" s="14">
        <v>0.121410992616899</v>
      </c>
    </row>
    <row r="186" spans="1:5" x14ac:dyDescent="0.3">
      <c r="A186" s="182"/>
      <c r="B186" s="12" t="s">
        <v>144</v>
      </c>
      <c r="C186" s="13">
        <v>681</v>
      </c>
      <c r="D186" s="13">
        <v>884</v>
      </c>
      <c r="E186" s="14">
        <v>-0.22963800904977399</v>
      </c>
    </row>
    <row r="187" spans="1:5" x14ac:dyDescent="0.3">
      <c r="A187" s="180" t="s">
        <v>145</v>
      </c>
      <c r="B187" s="12" t="s">
        <v>146</v>
      </c>
      <c r="C187" s="19"/>
      <c r="D187" s="13">
        <v>0</v>
      </c>
      <c r="E187" s="14">
        <v>0</v>
      </c>
    </row>
    <row r="188" spans="1:5" x14ac:dyDescent="0.3">
      <c r="A188" s="182"/>
      <c r="B188" s="12" t="s">
        <v>147</v>
      </c>
      <c r="C188" s="19"/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7164</v>
      </c>
      <c r="D189" s="13">
        <v>6637</v>
      </c>
      <c r="E189" s="14">
        <v>7.9403344884737104E-2</v>
      </c>
    </row>
    <row r="190" spans="1:5" ht="16.649999999999999" customHeight="1" x14ac:dyDescent="0.3">
      <c r="A190" s="11" t="s">
        <v>150</v>
      </c>
      <c r="B190" s="20"/>
      <c r="C190" s="21"/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175</v>
      </c>
      <c r="D193" s="13">
        <v>311</v>
      </c>
      <c r="E193" s="14">
        <v>-0.43729903536977499</v>
      </c>
    </row>
    <row r="194" spans="1:5" x14ac:dyDescent="0.3">
      <c r="A194" s="180" t="s">
        <v>153</v>
      </c>
      <c r="B194" s="12" t="s">
        <v>154</v>
      </c>
      <c r="C194" s="13">
        <v>9</v>
      </c>
      <c r="D194" s="13">
        <v>10</v>
      </c>
      <c r="E194" s="14">
        <v>-0.1</v>
      </c>
    </row>
    <row r="195" spans="1:5" x14ac:dyDescent="0.3">
      <c r="A195" s="181"/>
      <c r="B195" s="12" t="s">
        <v>155</v>
      </c>
      <c r="C195" s="19"/>
      <c r="D195" s="13">
        <v>0</v>
      </c>
      <c r="E195" s="14">
        <v>0</v>
      </c>
    </row>
    <row r="196" spans="1:5" x14ac:dyDescent="0.3">
      <c r="A196" s="182"/>
      <c r="B196" s="12" t="s">
        <v>156</v>
      </c>
      <c r="C196" s="13">
        <v>28</v>
      </c>
      <c r="D196" s="13">
        <v>22</v>
      </c>
      <c r="E196" s="14">
        <v>0.27272727272727298</v>
      </c>
    </row>
    <row r="197" spans="1:5" ht="16.649999999999999" customHeight="1" x14ac:dyDescent="0.3">
      <c r="A197" s="11" t="s">
        <v>157</v>
      </c>
      <c r="B197" s="18"/>
      <c r="C197" s="13">
        <v>2</v>
      </c>
      <c r="D197" s="13">
        <v>6</v>
      </c>
      <c r="E197" s="14">
        <v>-0.66666666666666696</v>
      </c>
    </row>
    <row r="198" spans="1:5" ht="16.649999999999999" customHeight="1" x14ac:dyDescent="0.3">
      <c r="A198" s="11" t="s">
        <v>158</v>
      </c>
      <c r="B198" s="18"/>
      <c r="C198" s="13">
        <v>2</v>
      </c>
      <c r="D198" s="13">
        <v>2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159</v>
      </c>
      <c r="D199" s="16">
        <v>143</v>
      </c>
      <c r="E199" s="17">
        <v>0.111888111888112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483</v>
      </c>
      <c r="D202" s="13">
        <v>475</v>
      </c>
      <c r="E202" s="14">
        <v>1.6842105263157901E-2</v>
      </c>
    </row>
    <row r="203" spans="1:5" x14ac:dyDescent="0.3">
      <c r="A203" s="180" t="s">
        <v>63</v>
      </c>
      <c r="B203" s="12" t="s">
        <v>161</v>
      </c>
      <c r="C203" s="13">
        <v>381</v>
      </c>
      <c r="D203" s="13">
        <v>185</v>
      </c>
      <c r="E203" s="14">
        <v>1.05945945945946</v>
      </c>
    </row>
    <row r="204" spans="1:5" x14ac:dyDescent="0.3">
      <c r="A204" s="182"/>
      <c r="B204" s="12" t="s">
        <v>104</v>
      </c>
      <c r="C204" s="13">
        <v>3469</v>
      </c>
      <c r="D204" s="13">
        <v>4062</v>
      </c>
      <c r="E204" s="14">
        <v>-0.14598719842442101</v>
      </c>
    </row>
    <row r="205" spans="1:5" ht="16.649999999999999" customHeight="1" x14ac:dyDescent="0.3">
      <c r="A205" s="11" t="s">
        <v>162</v>
      </c>
      <c r="B205" s="18"/>
      <c r="C205" s="19"/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9"/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21"/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3</v>
      </c>
      <c r="D210" s="13">
        <v>7</v>
      </c>
      <c r="E210" s="14">
        <v>-0.57142857142857095</v>
      </c>
    </row>
    <row r="211" spans="1:5" x14ac:dyDescent="0.3">
      <c r="A211" s="182"/>
      <c r="B211" s="12" t="s">
        <v>168</v>
      </c>
      <c r="C211" s="13">
        <v>275</v>
      </c>
      <c r="D211" s="13">
        <v>320</v>
      </c>
      <c r="E211" s="14">
        <v>-0.140625</v>
      </c>
    </row>
    <row r="212" spans="1:5" ht="16.649999999999999" customHeight="1" x14ac:dyDescent="0.3">
      <c r="A212" s="11" t="s">
        <v>169</v>
      </c>
      <c r="B212" s="18"/>
      <c r="C212" s="13">
        <v>18</v>
      </c>
      <c r="D212" s="13">
        <v>28</v>
      </c>
      <c r="E212" s="14">
        <v>-0.35714285714285698</v>
      </c>
    </row>
    <row r="213" spans="1:5" ht="16.649999999999999" customHeight="1" x14ac:dyDescent="0.3">
      <c r="A213" s="11" t="s">
        <v>170</v>
      </c>
      <c r="B213" s="20"/>
      <c r="C213" s="21"/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21"/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9"/>
      <c r="D221" s="19"/>
      <c r="E221" s="23"/>
    </row>
    <row r="222" spans="1:5" x14ac:dyDescent="0.3">
      <c r="A222" s="181"/>
      <c r="B222" s="12" t="s">
        <v>179</v>
      </c>
      <c r="C222" s="19"/>
      <c r="D222" s="19"/>
      <c r="E222" s="23"/>
    </row>
    <row r="223" spans="1:5" x14ac:dyDescent="0.3">
      <c r="A223" s="181"/>
      <c r="B223" s="12" t="s">
        <v>180</v>
      </c>
      <c r="C223" s="13">
        <v>72</v>
      </c>
      <c r="D223" s="19"/>
      <c r="E223" s="23"/>
    </row>
    <row r="224" spans="1:5" x14ac:dyDescent="0.3">
      <c r="A224" s="181"/>
      <c r="B224" s="12" t="s">
        <v>181</v>
      </c>
      <c r="C224" s="13">
        <v>221</v>
      </c>
      <c r="D224" s="19"/>
      <c r="E224" s="23"/>
    </row>
    <row r="225" spans="1:5" x14ac:dyDescent="0.3">
      <c r="A225" s="181"/>
      <c r="B225" s="12" t="s">
        <v>182</v>
      </c>
      <c r="C225" s="13">
        <v>2468</v>
      </c>
      <c r="D225" s="19"/>
      <c r="E225" s="23"/>
    </row>
    <row r="226" spans="1:5" x14ac:dyDescent="0.3">
      <c r="A226" s="181"/>
      <c r="B226" s="12" t="s">
        <v>183</v>
      </c>
      <c r="C226" s="13">
        <v>4845</v>
      </c>
      <c r="D226" s="19"/>
      <c r="E226" s="23"/>
    </row>
    <row r="227" spans="1:5" x14ac:dyDescent="0.3">
      <c r="A227" s="181"/>
      <c r="B227" s="12" t="s">
        <v>184</v>
      </c>
      <c r="C227" s="19"/>
      <c r="D227" s="19"/>
      <c r="E227" s="23"/>
    </row>
    <row r="228" spans="1:5" x14ac:dyDescent="0.3">
      <c r="A228" s="181"/>
      <c r="B228" s="12" t="s">
        <v>185</v>
      </c>
      <c r="C228" s="19"/>
      <c r="D228" s="19"/>
      <c r="E228" s="23"/>
    </row>
    <row r="229" spans="1:5" x14ac:dyDescent="0.3">
      <c r="A229" s="181"/>
      <c r="B229" s="12" t="s">
        <v>186</v>
      </c>
      <c r="C229" s="13">
        <v>31</v>
      </c>
      <c r="D229" s="19"/>
      <c r="E229" s="23"/>
    </row>
    <row r="230" spans="1:5" x14ac:dyDescent="0.3">
      <c r="A230" s="181"/>
      <c r="B230" s="12" t="s">
        <v>187</v>
      </c>
      <c r="C230" s="13">
        <v>3159</v>
      </c>
      <c r="D230" s="19"/>
      <c r="E230" s="23"/>
    </row>
    <row r="231" spans="1:5" x14ac:dyDescent="0.3">
      <c r="A231" s="181"/>
      <c r="B231" s="12" t="s">
        <v>188</v>
      </c>
      <c r="C231" s="13">
        <v>342</v>
      </c>
      <c r="D231" s="19"/>
      <c r="E231" s="23"/>
    </row>
    <row r="232" spans="1:5" x14ac:dyDescent="0.3">
      <c r="A232" s="181"/>
      <c r="B232" s="12" t="s">
        <v>189</v>
      </c>
      <c r="C232" s="19"/>
      <c r="D232" s="19"/>
      <c r="E232" s="23"/>
    </row>
    <row r="233" spans="1:5" x14ac:dyDescent="0.3">
      <c r="A233" s="181"/>
      <c r="B233" s="12" t="s">
        <v>190</v>
      </c>
      <c r="C233" s="19"/>
      <c r="D233" s="19"/>
      <c r="E233" s="23"/>
    </row>
    <row r="234" spans="1:5" x14ac:dyDescent="0.3">
      <c r="A234" s="181"/>
      <c r="B234" s="12" t="s">
        <v>191</v>
      </c>
      <c r="C234" s="13">
        <v>2173</v>
      </c>
      <c r="D234" s="19"/>
      <c r="E234" s="23"/>
    </row>
    <row r="235" spans="1:5" x14ac:dyDescent="0.3">
      <c r="A235" s="182"/>
      <c r="B235" s="12" t="s">
        <v>192</v>
      </c>
      <c r="C235" s="13">
        <v>165</v>
      </c>
      <c r="D235" s="19"/>
      <c r="E235" s="23"/>
    </row>
    <row r="236" spans="1:5" ht="16.649999999999999" customHeight="1" x14ac:dyDescent="0.3">
      <c r="A236" s="183" t="s">
        <v>193</v>
      </c>
      <c r="B236" s="184"/>
      <c r="C236" s="24">
        <v>13476</v>
      </c>
      <c r="D236" s="25"/>
      <c r="E236" s="26"/>
    </row>
    <row r="237" spans="1:5" x14ac:dyDescent="0.3">
      <c r="A237" s="180" t="s">
        <v>194</v>
      </c>
      <c r="B237" s="12" t="s">
        <v>195</v>
      </c>
      <c r="C237" s="13">
        <v>194</v>
      </c>
      <c r="D237" s="19"/>
      <c r="E237" s="23"/>
    </row>
    <row r="238" spans="1:5" x14ac:dyDescent="0.3">
      <c r="A238" s="181"/>
      <c r="B238" s="12" t="s">
        <v>196</v>
      </c>
      <c r="C238" s="19"/>
      <c r="D238" s="19"/>
      <c r="E238" s="23"/>
    </row>
    <row r="239" spans="1:5" x14ac:dyDescent="0.3">
      <c r="A239" s="182"/>
      <c r="B239" s="12" t="s">
        <v>197</v>
      </c>
      <c r="C239" s="19"/>
      <c r="D239" s="19"/>
      <c r="E239" s="23"/>
    </row>
    <row r="240" spans="1:5" ht="16.649999999999999" customHeight="1" x14ac:dyDescent="0.3">
      <c r="A240" s="183" t="s">
        <v>193</v>
      </c>
      <c r="B240" s="184"/>
      <c r="C240" s="24">
        <v>194</v>
      </c>
      <c r="D240" s="25"/>
      <c r="E240" s="26"/>
    </row>
    <row r="241" spans="1:5" x14ac:dyDescent="0.3">
      <c r="A241" s="180" t="s">
        <v>198</v>
      </c>
      <c r="B241" s="12" t="s">
        <v>199</v>
      </c>
      <c r="C241" s="13">
        <v>3</v>
      </c>
      <c r="D241" s="19"/>
      <c r="E241" s="23"/>
    </row>
    <row r="242" spans="1:5" x14ac:dyDescent="0.3">
      <c r="A242" s="181"/>
      <c r="B242" s="12" t="s">
        <v>200</v>
      </c>
      <c r="C242" s="19"/>
      <c r="D242" s="19"/>
      <c r="E242" s="23"/>
    </row>
    <row r="243" spans="1:5" x14ac:dyDescent="0.3">
      <c r="A243" s="181"/>
      <c r="B243" s="12" t="s">
        <v>201</v>
      </c>
      <c r="C243" s="19"/>
      <c r="D243" s="19"/>
      <c r="E243" s="23"/>
    </row>
    <row r="244" spans="1:5" x14ac:dyDescent="0.3">
      <c r="A244" s="181"/>
      <c r="B244" s="12" t="s">
        <v>202</v>
      </c>
      <c r="C244" s="19"/>
      <c r="D244" s="19"/>
      <c r="E244" s="23"/>
    </row>
    <row r="245" spans="1:5" x14ac:dyDescent="0.3">
      <c r="A245" s="181"/>
      <c r="B245" s="12" t="s">
        <v>203</v>
      </c>
      <c r="C245" s="13">
        <v>156</v>
      </c>
      <c r="D245" s="19"/>
      <c r="E245" s="23"/>
    </row>
    <row r="246" spans="1:5" x14ac:dyDescent="0.3">
      <c r="A246" s="181"/>
      <c r="B246" s="12" t="s">
        <v>204</v>
      </c>
      <c r="C246" s="19"/>
      <c r="D246" s="19"/>
      <c r="E246" s="23"/>
    </row>
    <row r="247" spans="1:5" x14ac:dyDescent="0.3">
      <c r="A247" s="181"/>
      <c r="B247" s="12" t="s">
        <v>205</v>
      </c>
      <c r="C247" s="19"/>
      <c r="D247" s="19"/>
      <c r="E247" s="23"/>
    </row>
    <row r="248" spans="1:5" x14ac:dyDescent="0.3">
      <c r="A248" s="181"/>
      <c r="B248" s="12" t="s">
        <v>206</v>
      </c>
      <c r="C248" s="19"/>
      <c r="D248" s="19"/>
      <c r="E248" s="23"/>
    </row>
    <row r="249" spans="1:5" x14ac:dyDescent="0.3">
      <c r="A249" s="181"/>
      <c r="B249" s="12" t="s">
        <v>207</v>
      </c>
      <c r="C249" s="19"/>
      <c r="D249" s="19"/>
      <c r="E249" s="23"/>
    </row>
    <row r="250" spans="1:5" x14ac:dyDescent="0.3">
      <c r="A250" s="181"/>
      <c r="B250" s="12" t="s">
        <v>208</v>
      </c>
      <c r="C250" s="19"/>
      <c r="D250" s="19"/>
      <c r="E250" s="23"/>
    </row>
    <row r="251" spans="1:5" x14ac:dyDescent="0.3">
      <c r="A251" s="181"/>
      <c r="B251" s="12" t="s">
        <v>209</v>
      </c>
      <c r="C251" s="19"/>
      <c r="D251" s="19"/>
      <c r="E251" s="23"/>
    </row>
    <row r="252" spans="1:5" x14ac:dyDescent="0.3">
      <c r="A252" s="181"/>
      <c r="B252" s="12" t="s">
        <v>210</v>
      </c>
      <c r="C252" s="19"/>
      <c r="D252" s="19"/>
      <c r="E252" s="23"/>
    </row>
    <row r="253" spans="1:5" x14ac:dyDescent="0.3">
      <c r="A253" s="181"/>
      <c r="B253" s="12" t="s">
        <v>211</v>
      </c>
      <c r="C253" s="13">
        <v>19</v>
      </c>
      <c r="D253" s="19"/>
      <c r="E253" s="23"/>
    </row>
    <row r="254" spans="1:5" x14ac:dyDescent="0.3">
      <c r="A254" s="181"/>
      <c r="B254" s="12" t="s">
        <v>212</v>
      </c>
      <c r="C254" s="19"/>
      <c r="D254" s="19"/>
      <c r="E254" s="23"/>
    </row>
    <row r="255" spans="1:5" x14ac:dyDescent="0.3">
      <c r="A255" s="181"/>
      <c r="B255" s="12" t="s">
        <v>213</v>
      </c>
      <c r="C255" s="19"/>
      <c r="D255" s="19"/>
      <c r="E255" s="23"/>
    </row>
    <row r="256" spans="1:5" x14ac:dyDescent="0.3">
      <c r="A256" s="181"/>
      <c r="B256" s="12" t="s">
        <v>214</v>
      </c>
      <c r="C256" s="19"/>
      <c r="D256" s="19"/>
      <c r="E256" s="23"/>
    </row>
    <row r="257" spans="1:5" x14ac:dyDescent="0.3">
      <c r="A257" s="181"/>
      <c r="B257" s="12" t="s">
        <v>215</v>
      </c>
      <c r="C257" s="13">
        <v>28</v>
      </c>
      <c r="D257" s="19"/>
      <c r="E257" s="23"/>
    </row>
    <row r="258" spans="1:5" x14ac:dyDescent="0.3">
      <c r="A258" s="181"/>
      <c r="B258" s="12" t="s">
        <v>216</v>
      </c>
      <c r="C258" s="19"/>
      <c r="D258" s="19"/>
      <c r="E258" s="23"/>
    </row>
    <row r="259" spans="1:5" x14ac:dyDescent="0.3">
      <c r="A259" s="181"/>
      <c r="B259" s="12" t="s">
        <v>217</v>
      </c>
      <c r="C259" s="19"/>
      <c r="D259" s="19"/>
      <c r="E259" s="23"/>
    </row>
    <row r="260" spans="1:5" x14ac:dyDescent="0.3">
      <c r="A260" s="181"/>
      <c r="B260" s="12" t="s">
        <v>218</v>
      </c>
      <c r="C260" s="13">
        <v>4620</v>
      </c>
      <c r="D260" s="19"/>
      <c r="E260" s="23"/>
    </row>
    <row r="261" spans="1:5" x14ac:dyDescent="0.3">
      <c r="A261" s="181"/>
      <c r="B261" s="12" t="s">
        <v>219</v>
      </c>
      <c r="C261" s="19"/>
      <c r="D261" s="19"/>
      <c r="E261" s="23"/>
    </row>
    <row r="262" spans="1:5" x14ac:dyDescent="0.3">
      <c r="A262" s="181"/>
      <c r="B262" s="12" t="s">
        <v>220</v>
      </c>
      <c r="C262" s="19"/>
      <c r="D262" s="19"/>
      <c r="E262" s="23"/>
    </row>
    <row r="263" spans="1:5" x14ac:dyDescent="0.3">
      <c r="A263" s="181"/>
      <c r="B263" s="12" t="s">
        <v>221</v>
      </c>
      <c r="C263" s="19"/>
      <c r="D263" s="19"/>
      <c r="E263" s="23"/>
    </row>
    <row r="264" spans="1:5" x14ac:dyDescent="0.3">
      <c r="A264" s="181"/>
      <c r="B264" s="12" t="s">
        <v>222</v>
      </c>
      <c r="C264" s="19"/>
      <c r="D264" s="19"/>
      <c r="E264" s="23"/>
    </row>
    <row r="265" spans="1:5" x14ac:dyDescent="0.3">
      <c r="A265" s="181"/>
      <c r="B265" s="12" t="s">
        <v>223</v>
      </c>
      <c r="C265" s="13">
        <v>374</v>
      </c>
      <c r="D265" s="19"/>
      <c r="E265" s="23"/>
    </row>
    <row r="266" spans="1:5" x14ac:dyDescent="0.3">
      <c r="A266" s="181"/>
      <c r="B266" s="12" t="s">
        <v>224</v>
      </c>
      <c r="C266" s="19"/>
      <c r="D266" s="19"/>
      <c r="E266" s="23"/>
    </row>
    <row r="267" spans="1:5" x14ac:dyDescent="0.3">
      <c r="A267" s="181"/>
      <c r="B267" s="12" t="s">
        <v>225</v>
      </c>
      <c r="C267" s="19"/>
      <c r="D267" s="19"/>
      <c r="E267" s="23"/>
    </row>
    <row r="268" spans="1:5" x14ac:dyDescent="0.3">
      <c r="A268" s="181"/>
      <c r="B268" s="12" t="s">
        <v>226</v>
      </c>
      <c r="C268" s="19"/>
      <c r="D268" s="19"/>
      <c r="E268" s="23"/>
    </row>
    <row r="269" spans="1:5" x14ac:dyDescent="0.3">
      <c r="A269" s="181"/>
      <c r="B269" s="12" t="s">
        <v>227</v>
      </c>
      <c r="C269" s="19"/>
      <c r="D269" s="19"/>
      <c r="E269" s="23"/>
    </row>
    <row r="270" spans="1:5" x14ac:dyDescent="0.3">
      <c r="A270" s="181"/>
      <c r="B270" s="12" t="s">
        <v>228</v>
      </c>
      <c r="C270" s="19"/>
      <c r="D270" s="19"/>
      <c r="E270" s="23"/>
    </row>
    <row r="271" spans="1:5" x14ac:dyDescent="0.3">
      <c r="A271" s="181"/>
      <c r="B271" s="12" t="s">
        <v>229</v>
      </c>
      <c r="C271" s="13">
        <v>165</v>
      </c>
      <c r="D271" s="19"/>
      <c r="E271" s="23"/>
    </row>
    <row r="272" spans="1:5" x14ac:dyDescent="0.3">
      <c r="A272" s="181"/>
      <c r="B272" s="12" t="s">
        <v>230</v>
      </c>
      <c r="C272" s="19"/>
      <c r="D272" s="19"/>
      <c r="E272" s="23"/>
    </row>
    <row r="273" spans="1:5" x14ac:dyDescent="0.3">
      <c r="A273" s="181"/>
      <c r="B273" s="12" t="s">
        <v>231</v>
      </c>
      <c r="C273" s="19"/>
      <c r="D273" s="19"/>
      <c r="E273" s="23"/>
    </row>
    <row r="274" spans="1:5" x14ac:dyDescent="0.3">
      <c r="A274" s="181"/>
      <c r="B274" s="12" t="s">
        <v>232</v>
      </c>
      <c r="C274" s="19"/>
      <c r="D274" s="19"/>
      <c r="E274" s="23"/>
    </row>
    <row r="275" spans="1:5" x14ac:dyDescent="0.3">
      <c r="A275" s="181"/>
      <c r="B275" s="12" t="s">
        <v>233</v>
      </c>
      <c r="C275" s="19"/>
      <c r="D275" s="19"/>
      <c r="E275" s="23"/>
    </row>
    <row r="276" spans="1:5" x14ac:dyDescent="0.3">
      <c r="A276" s="182"/>
      <c r="B276" s="12" t="s">
        <v>234</v>
      </c>
      <c r="C276" s="13">
        <v>43</v>
      </c>
      <c r="D276" s="19"/>
      <c r="E276" s="23"/>
    </row>
    <row r="277" spans="1:5" ht="16.649999999999999" customHeight="1" x14ac:dyDescent="0.3">
      <c r="A277" s="183" t="s">
        <v>193</v>
      </c>
      <c r="B277" s="184"/>
      <c r="C277" s="24">
        <v>5408</v>
      </c>
      <c r="D277" s="25"/>
      <c r="E277" s="26"/>
    </row>
    <row r="278" spans="1:5" ht="16.649999999999999" customHeight="1" x14ac:dyDescent="0.3">
      <c r="A278" s="11" t="s">
        <v>153</v>
      </c>
      <c r="B278" s="12" t="s">
        <v>235</v>
      </c>
      <c r="C278" s="13">
        <v>61</v>
      </c>
      <c r="D278" s="19"/>
      <c r="E278" s="23"/>
    </row>
    <row r="279" spans="1:5" ht="16.649999999999999" customHeight="1" x14ac:dyDescent="0.3">
      <c r="A279" s="183" t="s">
        <v>193</v>
      </c>
      <c r="B279" s="184"/>
      <c r="C279" s="24">
        <v>61</v>
      </c>
      <c r="D279" s="25"/>
      <c r="E279" s="26"/>
    </row>
    <row r="280" spans="1:5" x14ac:dyDescent="0.3">
      <c r="A280" s="180" t="s">
        <v>236</v>
      </c>
      <c r="B280" s="12" t="s">
        <v>237</v>
      </c>
      <c r="C280" s="19"/>
      <c r="D280" s="19"/>
      <c r="E280" s="23"/>
    </row>
    <row r="281" spans="1:5" x14ac:dyDescent="0.3">
      <c r="A281" s="181"/>
      <c r="B281" s="12" t="s">
        <v>238</v>
      </c>
      <c r="C281" s="13">
        <v>16</v>
      </c>
      <c r="D281" s="19"/>
      <c r="E281" s="23"/>
    </row>
    <row r="282" spans="1:5" x14ac:dyDescent="0.3">
      <c r="A282" s="181"/>
      <c r="B282" s="12" t="s">
        <v>239</v>
      </c>
      <c r="C282" s="19"/>
      <c r="D282" s="19"/>
      <c r="E282" s="23"/>
    </row>
    <row r="283" spans="1:5" x14ac:dyDescent="0.3">
      <c r="A283" s="181"/>
      <c r="B283" s="12" t="s">
        <v>240</v>
      </c>
      <c r="C283" s="19"/>
      <c r="D283" s="19"/>
      <c r="E283" s="23"/>
    </row>
    <row r="284" spans="1:5" x14ac:dyDescent="0.3">
      <c r="A284" s="181"/>
      <c r="B284" s="12" t="s">
        <v>241</v>
      </c>
      <c r="C284" s="19"/>
      <c r="D284" s="19"/>
      <c r="E284" s="23"/>
    </row>
    <row r="285" spans="1:5" x14ac:dyDescent="0.3">
      <c r="A285" s="181"/>
      <c r="B285" s="12" t="s">
        <v>242</v>
      </c>
      <c r="C285" s="19"/>
      <c r="D285" s="19"/>
      <c r="E285" s="23"/>
    </row>
    <row r="286" spans="1:5" x14ac:dyDescent="0.3">
      <c r="A286" s="181"/>
      <c r="B286" s="12" t="s">
        <v>243</v>
      </c>
      <c r="C286" s="19"/>
      <c r="D286" s="19"/>
      <c r="E286" s="23"/>
    </row>
    <row r="287" spans="1:5" x14ac:dyDescent="0.3">
      <c r="A287" s="181"/>
      <c r="B287" s="12" t="s">
        <v>244</v>
      </c>
      <c r="C287" s="19"/>
      <c r="D287" s="19"/>
      <c r="E287" s="23"/>
    </row>
    <row r="288" spans="1:5" x14ac:dyDescent="0.3">
      <c r="A288" s="182"/>
      <c r="B288" s="12" t="s">
        <v>245</v>
      </c>
      <c r="C288" s="19"/>
      <c r="D288" s="19"/>
      <c r="E288" s="23"/>
    </row>
    <row r="289" spans="1:5" ht="16.649999999999999" customHeight="1" x14ac:dyDescent="0.3">
      <c r="A289" s="183" t="s">
        <v>193</v>
      </c>
      <c r="B289" s="184"/>
      <c r="C289" s="24">
        <v>16</v>
      </c>
      <c r="D289" s="25"/>
      <c r="E289" s="26"/>
    </row>
    <row r="290" spans="1:5" x14ac:dyDescent="0.3">
      <c r="A290" s="180" t="s">
        <v>246</v>
      </c>
      <c r="B290" s="12" t="s">
        <v>247</v>
      </c>
      <c r="C290" s="19"/>
      <c r="D290" s="19"/>
      <c r="E290" s="23"/>
    </row>
    <row r="291" spans="1:5" x14ac:dyDescent="0.3">
      <c r="A291" s="181"/>
      <c r="B291" s="12" t="s">
        <v>248</v>
      </c>
      <c r="C291" s="19"/>
      <c r="D291" s="19"/>
      <c r="E291" s="23"/>
    </row>
    <row r="292" spans="1:5" x14ac:dyDescent="0.3">
      <c r="A292" s="182"/>
      <c r="B292" s="12" t="s">
        <v>249</v>
      </c>
      <c r="C292" s="19"/>
      <c r="D292" s="19"/>
      <c r="E292" s="23"/>
    </row>
    <row r="293" spans="1:5" ht="16.649999999999999" customHeight="1" x14ac:dyDescent="0.3">
      <c r="A293" s="183" t="s">
        <v>193</v>
      </c>
      <c r="B293" s="184"/>
      <c r="C293" s="25"/>
      <c r="D293" s="25"/>
      <c r="E293" s="26"/>
    </row>
    <row r="294" spans="1:5" x14ac:dyDescent="0.3">
      <c r="A294" s="180" t="s">
        <v>250</v>
      </c>
      <c r="B294" s="12" t="s">
        <v>251</v>
      </c>
      <c r="C294" s="13">
        <v>179</v>
      </c>
      <c r="D294" s="19"/>
      <c r="E294" s="23"/>
    </row>
    <row r="295" spans="1:5" x14ac:dyDescent="0.3">
      <c r="A295" s="181"/>
      <c r="B295" s="12" t="s">
        <v>252</v>
      </c>
      <c r="C295" s="19"/>
      <c r="D295" s="19"/>
      <c r="E295" s="23"/>
    </row>
    <row r="296" spans="1:5" x14ac:dyDescent="0.3">
      <c r="A296" s="181"/>
      <c r="B296" s="12" t="s">
        <v>253</v>
      </c>
      <c r="C296" s="19"/>
      <c r="D296" s="19"/>
      <c r="E296" s="23"/>
    </row>
    <row r="297" spans="1:5" x14ac:dyDescent="0.3">
      <c r="A297" s="181"/>
      <c r="B297" s="12" t="s">
        <v>254</v>
      </c>
      <c r="C297" s="19"/>
      <c r="D297" s="19"/>
      <c r="E297" s="23"/>
    </row>
    <row r="298" spans="1:5" x14ac:dyDescent="0.3">
      <c r="A298" s="181"/>
      <c r="B298" s="12" t="s">
        <v>255</v>
      </c>
      <c r="C298" s="19"/>
      <c r="D298" s="19"/>
      <c r="E298" s="23"/>
    </row>
    <row r="299" spans="1:5" x14ac:dyDescent="0.3">
      <c r="A299" s="181"/>
      <c r="B299" s="12" t="s">
        <v>256</v>
      </c>
      <c r="C299" s="19"/>
      <c r="D299" s="19"/>
      <c r="E299" s="23"/>
    </row>
    <row r="300" spans="1:5" x14ac:dyDescent="0.3">
      <c r="A300" s="181"/>
      <c r="B300" s="12" t="s">
        <v>257</v>
      </c>
      <c r="C300" s="19"/>
      <c r="D300" s="19"/>
      <c r="E300" s="23"/>
    </row>
    <row r="301" spans="1:5" x14ac:dyDescent="0.3">
      <c r="A301" s="181"/>
      <c r="B301" s="12" t="s">
        <v>258</v>
      </c>
      <c r="C301" s="19"/>
      <c r="D301" s="19"/>
      <c r="E301" s="23"/>
    </row>
    <row r="302" spans="1:5" x14ac:dyDescent="0.3">
      <c r="A302" s="181"/>
      <c r="B302" s="12" t="s">
        <v>259</v>
      </c>
      <c r="C302" s="19"/>
      <c r="D302" s="19"/>
      <c r="E302" s="23"/>
    </row>
    <row r="303" spans="1:5" x14ac:dyDescent="0.3">
      <c r="A303" s="181"/>
      <c r="B303" s="12" t="s">
        <v>260</v>
      </c>
      <c r="C303" s="19"/>
      <c r="D303" s="19"/>
      <c r="E303" s="23"/>
    </row>
    <row r="304" spans="1:5" x14ac:dyDescent="0.3">
      <c r="A304" s="181"/>
      <c r="B304" s="12" t="s">
        <v>261</v>
      </c>
      <c r="C304" s="19"/>
      <c r="D304" s="19"/>
      <c r="E304" s="23"/>
    </row>
    <row r="305" spans="1:5" x14ac:dyDescent="0.3">
      <c r="A305" s="181"/>
      <c r="B305" s="12" t="s">
        <v>262</v>
      </c>
      <c r="C305" s="19"/>
      <c r="D305" s="19"/>
      <c r="E305" s="23"/>
    </row>
    <row r="306" spans="1:5" x14ac:dyDescent="0.3">
      <c r="A306" s="182"/>
      <c r="B306" s="12" t="s">
        <v>263</v>
      </c>
      <c r="C306" s="19"/>
      <c r="D306" s="19"/>
      <c r="E306" s="23"/>
    </row>
    <row r="307" spans="1:5" ht="16.649999999999999" customHeight="1" x14ac:dyDescent="0.3">
      <c r="A307" s="183" t="s">
        <v>193</v>
      </c>
      <c r="B307" s="184"/>
      <c r="C307" s="24">
        <v>179</v>
      </c>
      <c r="D307" s="25"/>
      <c r="E307" s="26"/>
    </row>
    <row r="308" spans="1:5" x14ac:dyDescent="0.3">
      <c r="A308" s="180" t="s">
        <v>264</v>
      </c>
      <c r="B308" s="12" t="s">
        <v>264</v>
      </c>
      <c r="C308" s="13">
        <v>2</v>
      </c>
      <c r="D308" s="19"/>
      <c r="E308" s="23"/>
    </row>
    <row r="309" spans="1:5" x14ac:dyDescent="0.3">
      <c r="A309" s="181"/>
      <c r="B309" s="12" t="s">
        <v>265</v>
      </c>
      <c r="C309" s="19"/>
      <c r="D309" s="19"/>
      <c r="E309" s="23"/>
    </row>
    <row r="310" spans="1:5" x14ac:dyDescent="0.3">
      <c r="A310" s="182"/>
      <c r="B310" s="12" t="s">
        <v>266</v>
      </c>
      <c r="C310" s="19"/>
      <c r="D310" s="19"/>
      <c r="E310" s="23"/>
    </row>
    <row r="311" spans="1:5" ht="16.649999999999999" customHeight="1" x14ac:dyDescent="0.3">
      <c r="A311" s="183" t="s">
        <v>193</v>
      </c>
      <c r="B311" s="184"/>
      <c r="C311" s="24">
        <v>2</v>
      </c>
      <c r="D311" s="25"/>
      <c r="E311" s="26"/>
    </row>
    <row r="312" spans="1:5" x14ac:dyDescent="0.3">
      <c r="A312" s="180" t="s">
        <v>267</v>
      </c>
      <c r="B312" s="12" t="s">
        <v>268</v>
      </c>
      <c r="C312" s="19"/>
      <c r="D312" s="19"/>
      <c r="E312" s="23"/>
    </row>
    <row r="313" spans="1:5" x14ac:dyDescent="0.3">
      <c r="A313" s="181"/>
      <c r="B313" s="12" t="s">
        <v>269</v>
      </c>
      <c r="C313" s="13">
        <v>1991</v>
      </c>
      <c r="D313" s="19"/>
      <c r="E313" s="23"/>
    </row>
    <row r="314" spans="1:5" x14ac:dyDescent="0.3">
      <c r="A314" s="182"/>
      <c r="B314" s="12" t="s">
        <v>270</v>
      </c>
      <c r="C314" s="19"/>
      <c r="D314" s="19"/>
      <c r="E314" s="23"/>
    </row>
    <row r="315" spans="1:5" ht="16.649999999999999" customHeight="1" x14ac:dyDescent="0.3">
      <c r="A315" s="183" t="s">
        <v>193</v>
      </c>
      <c r="B315" s="184"/>
      <c r="C315" s="24">
        <v>1991</v>
      </c>
      <c r="D315" s="25"/>
      <c r="E315" s="26"/>
    </row>
    <row r="316" spans="1:5" x14ac:dyDescent="0.3">
      <c r="A316" s="180" t="s">
        <v>271</v>
      </c>
      <c r="B316" s="12" t="s">
        <v>272</v>
      </c>
      <c r="C316" s="19"/>
      <c r="D316" s="19"/>
      <c r="E316" s="23"/>
    </row>
    <row r="317" spans="1:5" x14ac:dyDescent="0.3">
      <c r="A317" s="181"/>
      <c r="B317" s="12" t="s">
        <v>273</v>
      </c>
      <c r="C317" s="19"/>
      <c r="D317" s="19"/>
      <c r="E317" s="23"/>
    </row>
    <row r="318" spans="1:5" x14ac:dyDescent="0.3">
      <c r="A318" s="181"/>
      <c r="B318" s="12" t="s">
        <v>274</v>
      </c>
      <c r="C318" s="13">
        <v>105</v>
      </c>
      <c r="D318" s="19"/>
      <c r="E318" s="23"/>
    </row>
    <row r="319" spans="1:5" x14ac:dyDescent="0.3">
      <c r="A319" s="181"/>
      <c r="B319" s="12" t="s">
        <v>275</v>
      </c>
      <c r="C319" s="19"/>
      <c r="D319" s="19"/>
      <c r="E319" s="23"/>
    </row>
    <row r="320" spans="1:5" x14ac:dyDescent="0.3">
      <c r="A320" s="181"/>
      <c r="B320" s="12" t="s">
        <v>264</v>
      </c>
      <c r="C320" s="19"/>
      <c r="D320" s="19"/>
      <c r="E320" s="23"/>
    </row>
    <row r="321" spans="1:5" x14ac:dyDescent="0.3">
      <c r="A321" s="181"/>
      <c r="B321" s="12" t="s">
        <v>276</v>
      </c>
      <c r="C321" s="19"/>
      <c r="D321" s="19"/>
      <c r="E321" s="23"/>
    </row>
    <row r="322" spans="1:5" x14ac:dyDescent="0.3">
      <c r="A322" s="181"/>
      <c r="B322" s="12" t="s">
        <v>277</v>
      </c>
      <c r="C322" s="19"/>
      <c r="D322" s="19"/>
      <c r="E322" s="23"/>
    </row>
    <row r="323" spans="1:5" x14ac:dyDescent="0.3">
      <c r="A323" s="181"/>
      <c r="B323" s="12" t="s">
        <v>278</v>
      </c>
      <c r="C323" s="19"/>
      <c r="D323" s="19"/>
      <c r="E323" s="23"/>
    </row>
    <row r="324" spans="1:5" x14ac:dyDescent="0.3">
      <c r="A324" s="181"/>
      <c r="B324" s="12" t="s">
        <v>279</v>
      </c>
      <c r="C324" s="19"/>
      <c r="D324" s="19"/>
      <c r="E324" s="23"/>
    </row>
    <row r="325" spans="1:5" x14ac:dyDescent="0.3">
      <c r="A325" s="181"/>
      <c r="B325" s="12" t="s">
        <v>280</v>
      </c>
      <c r="C325" s="19"/>
      <c r="D325" s="19"/>
      <c r="E325" s="23"/>
    </row>
    <row r="326" spans="1:5" x14ac:dyDescent="0.3">
      <c r="A326" s="181"/>
      <c r="B326" s="12" t="s">
        <v>281</v>
      </c>
      <c r="C326" s="19"/>
      <c r="D326" s="19"/>
      <c r="E326" s="23"/>
    </row>
    <row r="327" spans="1:5" x14ac:dyDescent="0.3">
      <c r="A327" s="181"/>
      <c r="B327" s="12" t="s">
        <v>282</v>
      </c>
      <c r="C327" s="19"/>
      <c r="D327" s="19"/>
      <c r="E327" s="23"/>
    </row>
    <row r="328" spans="1:5" x14ac:dyDescent="0.3">
      <c r="A328" s="182"/>
      <c r="B328" s="12" t="s">
        <v>283</v>
      </c>
      <c r="C328" s="19"/>
      <c r="D328" s="19"/>
      <c r="E328" s="23"/>
    </row>
    <row r="329" spans="1:5" ht="16.649999999999999" customHeight="1" x14ac:dyDescent="0.3">
      <c r="A329" s="183" t="s">
        <v>193</v>
      </c>
      <c r="B329" s="184"/>
      <c r="C329" s="24">
        <v>105</v>
      </c>
      <c r="D329" s="25"/>
      <c r="E329" s="26"/>
    </row>
    <row r="330" spans="1:5" x14ac:dyDescent="0.3">
      <c r="A330" s="180" t="s">
        <v>284</v>
      </c>
      <c r="B330" s="12" t="s">
        <v>285</v>
      </c>
      <c r="C330" s="19"/>
      <c r="D330" s="19"/>
      <c r="E330" s="23"/>
    </row>
    <row r="331" spans="1:5" x14ac:dyDescent="0.3">
      <c r="A331" s="181"/>
      <c r="B331" s="12" t="s">
        <v>286</v>
      </c>
      <c r="C331" s="19"/>
      <c r="D331" s="19"/>
      <c r="E331" s="23"/>
    </row>
    <row r="332" spans="1:5" x14ac:dyDescent="0.3">
      <c r="A332" s="181"/>
      <c r="B332" s="12" t="s">
        <v>287</v>
      </c>
      <c r="C332" s="19"/>
      <c r="D332" s="19"/>
      <c r="E332" s="23"/>
    </row>
    <row r="333" spans="1:5" x14ac:dyDescent="0.3">
      <c r="A333" s="181"/>
      <c r="B333" s="12" t="s">
        <v>288</v>
      </c>
      <c r="C333" s="19"/>
      <c r="D333" s="19"/>
      <c r="E333" s="23"/>
    </row>
    <row r="334" spans="1:5" x14ac:dyDescent="0.3">
      <c r="A334" s="181"/>
      <c r="B334" s="12" t="s">
        <v>289</v>
      </c>
      <c r="C334" s="19"/>
      <c r="D334" s="19"/>
      <c r="E334" s="23"/>
    </row>
    <row r="335" spans="1:5" x14ac:dyDescent="0.3">
      <c r="A335" s="181"/>
      <c r="B335" s="12" t="s">
        <v>290</v>
      </c>
      <c r="C335" s="19"/>
      <c r="D335" s="19"/>
      <c r="E335" s="23"/>
    </row>
    <row r="336" spans="1:5" x14ac:dyDescent="0.3">
      <c r="A336" s="181"/>
      <c r="B336" s="12" t="s">
        <v>291</v>
      </c>
      <c r="C336" s="19"/>
      <c r="D336" s="19"/>
      <c r="E336" s="23"/>
    </row>
    <row r="337" spans="1:5" x14ac:dyDescent="0.3">
      <c r="A337" s="181"/>
      <c r="B337" s="12" t="s">
        <v>292</v>
      </c>
      <c r="C337" s="19"/>
      <c r="D337" s="19"/>
      <c r="E337" s="23"/>
    </row>
    <row r="338" spans="1:5" x14ac:dyDescent="0.3">
      <c r="A338" s="181"/>
      <c r="B338" s="12" t="s">
        <v>293</v>
      </c>
      <c r="C338" s="19"/>
      <c r="D338" s="19"/>
      <c r="E338" s="23"/>
    </row>
    <row r="339" spans="1:5" x14ac:dyDescent="0.3">
      <c r="A339" s="181"/>
      <c r="B339" s="12" t="s">
        <v>294</v>
      </c>
      <c r="C339" s="19"/>
      <c r="D339" s="19"/>
      <c r="E339" s="23"/>
    </row>
    <row r="340" spans="1:5" x14ac:dyDescent="0.3">
      <c r="A340" s="181"/>
      <c r="B340" s="12" t="s">
        <v>295</v>
      </c>
      <c r="C340" s="19"/>
      <c r="D340" s="19"/>
      <c r="E340" s="23"/>
    </row>
    <row r="341" spans="1:5" x14ac:dyDescent="0.3">
      <c r="A341" s="181"/>
      <c r="B341" s="12" t="s">
        <v>296</v>
      </c>
      <c r="C341" s="19"/>
      <c r="D341" s="19"/>
      <c r="E341" s="23"/>
    </row>
    <row r="342" spans="1:5" x14ac:dyDescent="0.3">
      <c r="A342" s="181"/>
      <c r="B342" s="12" t="s">
        <v>297</v>
      </c>
      <c r="C342" s="19"/>
      <c r="D342" s="19"/>
      <c r="E342" s="23"/>
    </row>
    <row r="343" spans="1:5" x14ac:dyDescent="0.3">
      <c r="A343" s="181"/>
      <c r="B343" s="12" t="s">
        <v>298</v>
      </c>
      <c r="C343" s="19"/>
      <c r="D343" s="19"/>
      <c r="E343" s="23"/>
    </row>
    <row r="344" spans="1:5" x14ac:dyDescent="0.3">
      <c r="A344" s="181"/>
      <c r="B344" s="12" t="s">
        <v>299</v>
      </c>
      <c r="C344" s="13">
        <v>2831</v>
      </c>
      <c r="D344" s="19"/>
      <c r="E344" s="23"/>
    </row>
    <row r="345" spans="1:5" x14ac:dyDescent="0.3">
      <c r="A345" s="181"/>
      <c r="B345" s="12" t="s">
        <v>300</v>
      </c>
      <c r="C345" s="13">
        <v>7164</v>
      </c>
      <c r="D345" s="19"/>
      <c r="E345" s="23"/>
    </row>
    <row r="346" spans="1:5" x14ac:dyDescent="0.3">
      <c r="A346" s="181"/>
      <c r="B346" s="12" t="s">
        <v>301</v>
      </c>
      <c r="C346" s="13">
        <v>463</v>
      </c>
      <c r="D346" s="19"/>
      <c r="E346" s="23"/>
    </row>
    <row r="347" spans="1:5" x14ac:dyDescent="0.3">
      <c r="A347" s="181"/>
      <c r="B347" s="12" t="s">
        <v>302</v>
      </c>
      <c r="C347" s="19"/>
      <c r="D347" s="19"/>
      <c r="E347" s="23"/>
    </row>
    <row r="348" spans="1:5" x14ac:dyDescent="0.3">
      <c r="A348" s="181"/>
      <c r="B348" s="12" t="s">
        <v>303</v>
      </c>
      <c r="C348" s="19"/>
      <c r="D348" s="19"/>
      <c r="E348" s="23"/>
    </row>
    <row r="349" spans="1:5" x14ac:dyDescent="0.3">
      <c r="A349" s="181"/>
      <c r="B349" s="12" t="s">
        <v>304</v>
      </c>
      <c r="C349" s="13">
        <v>19</v>
      </c>
      <c r="D349" s="19"/>
      <c r="E349" s="23"/>
    </row>
    <row r="350" spans="1:5" x14ac:dyDescent="0.3">
      <c r="A350" s="181"/>
      <c r="B350" s="12" t="s">
        <v>305</v>
      </c>
      <c r="C350" s="19"/>
      <c r="D350" s="19"/>
      <c r="E350" s="23"/>
    </row>
    <row r="351" spans="1:5" x14ac:dyDescent="0.3">
      <c r="A351" s="181"/>
      <c r="B351" s="12" t="s">
        <v>306</v>
      </c>
      <c r="C351" s="19"/>
      <c r="D351" s="19"/>
      <c r="E351" s="23"/>
    </row>
    <row r="352" spans="1:5" x14ac:dyDescent="0.3">
      <c r="A352" s="182"/>
      <c r="B352" s="12" t="s">
        <v>307</v>
      </c>
      <c r="C352" s="13">
        <v>1367</v>
      </c>
      <c r="D352" s="19"/>
      <c r="E352" s="23"/>
    </row>
    <row r="353" spans="1:5" ht="16.649999999999999" customHeight="1" x14ac:dyDescent="0.3">
      <c r="A353" s="183" t="s">
        <v>193</v>
      </c>
      <c r="B353" s="184"/>
      <c r="C353" s="27">
        <v>11844</v>
      </c>
      <c r="D353" s="28"/>
      <c r="E353" s="29"/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954</v>
      </c>
      <c r="G2" s="91" t="s">
        <v>950</v>
      </c>
      <c r="H2" s="91" t="s">
        <v>950</v>
      </c>
      <c r="I2" s="91" t="s">
        <v>922</v>
      </c>
      <c r="J2" s="91" t="s">
        <v>922</v>
      </c>
      <c r="K2" s="91" t="s">
        <v>922</v>
      </c>
      <c r="L2" s="91" t="s">
        <v>922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721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807</v>
      </c>
      <c r="AB2" s="91" t="s">
        <v>816</v>
      </c>
      <c r="AC2" s="91" t="s">
        <v>820</v>
      </c>
      <c r="AD2" s="91" t="s">
        <v>495</v>
      </c>
      <c r="AE2" s="91" t="s">
        <v>862</v>
      </c>
      <c r="AF2" s="91" t="s">
        <v>765</v>
      </c>
      <c r="AG2" s="91" t="s">
        <v>75</v>
      </c>
      <c r="AI2" s="91" t="s">
        <v>180</v>
      </c>
      <c r="AL2" s="91" t="s">
        <v>495</v>
      </c>
      <c r="AM2" s="91" t="s">
        <v>495</v>
      </c>
      <c r="AN2" s="91" t="s">
        <v>495</v>
      </c>
      <c r="AO2" s="91" t="s">
        <v>495</v>
      </c>
      <c r="AQ2" s="91" t="s">
        <v>495</v>
      </c>
      <c r="AU2" s="91" t="s">
        <v>496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923</v>
      </c>
      <c r="F3" s="91" t="s">
        <v>924</v>
      </c>
      <c r="G3" s="91" t="s">
        <v>923</v>
      </c>
      <c r="H3" s="91" t="s">
        <v>923</v>
      </c>
      <c r="I3" s="91" t="s">
        <v>923</v>
      </c>
      <c r="J3" s="91" t="s">
        <v>923</v>
      </c>
      <c r="K3" s="91" t="s">
        <v>923</v>
      </c>
      <c r="L3" s="91" t="s">
        <v>923</v>
      </c>
      <c r="M3" s="91" t="s">
        <v>924</v>
      </c>
      <c r="N3" s="91" t="s">
        <v>924</v>
      </c>
      <c r="O3" s="91" t="s">
        <v>923</v>
      </c>
      <c r="P3" s="91" t="s">
        <v>924</v>
      </c>
      <c r="Q3" s="91" t="s">
        <v>924</v>
      </c>
      <c r="R3" s="91" t="s">
        <v>722</v>
      </c>
      <c r="S3" s="91" t="s">
        <v>924</v>
      </c>
      <c r="T3" s="91" t="s">
        <v>924</v>
      </c>
      <c r="U3" s="91" t="s">
        <v>722</v>
      </c>
      <c r="V3" s="91" t="s">
        <v>26</v>
      </c>
      <c r="W3" s="91" t="s">
        <v>107</v>
      </c>
      <c r="AA3" s="91" t="s">
        <v>808</v>
      </c>
      <c r="AB3" s="91" t="s">
        <v>817</v>
      </c>
      <c r="AC3" s="91" t="s">
        <v>821</v>
      </c>
      <c r="AD3" s="91" t="s">
        <v>496</v>
      </c>
      <c r="AE3" s="91" t="s">
        <v>863</v>
      </c>
      <c r="AF3" s="91" t="s">
        <v>872</v>
      </c>
      <c r="AG3" s="91" t="s">
        <v>76</v>
      </c>
      <c r="AI3" s="91" t="s">
        <v>181</v>
      </c>
      <c r="AL3" s="91" t="s">
        <v>496</v>
      </c>
      <c r="AM3" s="91" t="s">
        <v>496</v>
      </c>
      <c r="AN3" s="91" t="s">
        <v>496</v>
      </c>
      <c r="AO3" s="91" t="s">
        <v>496</v>
      </c>
      <c r="AQ3" s="91" t="s">
        <v>496</v>
      </c>
      <c r="AU3" s="91" t="s">
        <v>497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924</v>
      </c>
      <c r="F4" s="91" t="s">
        <v>926</v>
      </c>
      <c r="G4" s="91" t="s">
        <v>924</v>
      </c>
      <c r="H4" s="91" t="s">
        <v>924</v>
      </c>
      <c r="I4" s="91" t="s">
        <v>924</v>
      </c>
      <c r="J4" s="91" t="s">
        <v>924</v>
      </c>
      <c r="K4" s="91" t="s">
        <v>924</v>
      </c>
      <c r="L4" s="91" t="s">
        <v>924</v>
      </c>
      <c r="M4" s="91" t="s">
        <v>927</v>
      </c>
      <c r="N4" s="91" t="s">
        <v>928</v>
      </c>
      <c r="O4" s="91" t="s">
        <v>924</v>
      </c>
      <c r="P4" s="91" t="s">
        <v>969</v>
      </c>
      <c r="Q4" s="91" t="s">
        <v>970</v>
      </c>
      <c r="R4" s="91" t="s">
        <v>723</v>
      </c>
      <c r="S4" s="91" t="s">
        <v>968</v>
      </c>
      <c r="T4" s="91" t="s">
        <v>968</v>
      </c>
      <c r="U4" s="91" t="s">
        <v>723</v>
      </c>
      <c r="V4" s="91" t="s">
        <v>27</v>
      </c>
      <c r="W4" s="91" t="s">
        <v>1028</v>
      </c>
      <c r="AD4" s="91" t="s">
        <v>497</v>
      </c>
      <c r="AE4" s="91" t="s">
        <v>864</v>
      </c>
      <c r="AF4" s="91" t="s">
        <v>873</v>
      </c>
      <c r="AG4" s="91" t="s">
        <v>862</v>
      </c>
      <c r="AI4" s="91" t="s">
        <v>182</v>
      </c>
      <c r="AL4" s="91" t="s">
        <v>497</v>
      </c>
      <c r="AM4" s="91" t="s">
        <v>497</v>
      </c>
      <c r="AN4" s="91" t="s">
        <v>497</v>
      </c>
      <c r="AO4" s="91" t="s">
        <v>497</v>
      </c>
      <c r="AQ4" s="91" t="s">
        <v>498</v>
      </c>
      <c r="AU4" s="91" t="s">
        <v>498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153</v>
      </c>
      <c r="D5" s="91" t="s">
        <v>926</v>
      </c>
      <c r="E5" s="91" t="s">
        <v>925</v>
      </c>
      <c r="F5" s="91" t="s">
        <v>929</v>
      </c>
      <c r="G5" s="91" t="s">
        <v>926</v>
      </c>
      <c r="H5" s="91" t="s">
        <v>926</v>
      </c>
      <c r="I5" s="91" t="s">
        <v>926</v>
      </c>
      <c r="J5" s="91" t="s">
        <v>926</v>
      </c>
      <c r="K5" s="91" t="s">
        <v>925</v>
      </c>
      <c r="L5" s="91" t="s">
        <v>926</v>
      </c>
      <c r="M5" s="91" t="s">
        <v>928</v>
      </c>
      <c r="N5" s="91" t="s">
        <v>659</v>
      </c>
      <c r="O5" s="91" t="s">
        <v>926</v>
      </c>
      <c r="P5" s="91" t="s">
        <v>970</v>
      </c>
      <c r="Q5" s="91" t="s">
        <v>971</v>
      </c>
      <c r="R5" s="91" t="s">
        <v>724</v>
      </c>
      <c r="S5" s="91" t="s">
        <v>969</v>
      </c>
      <c r="T5" s="91" t="s">
        <v>969</v>
      </c>
      <c r="U5" s="91" t="s">
        <v>724</v>
      </c>
      <c r="V5" s="91" t="s">
        <v>28</v>
      </c>
      <c r="AD5" s="91" t="s">
        <v>498</v>
      </c>
      <c r="AE5" s="91" t="s">
        <v>865</v>
      </c>
      <c r="AF5" s="91" t="s">
        <v>769</v>
      </c>
      <c r="AG5" s="91" t="s">
        <v>863</v>
      </c>
      <c r="AI5" s="91" t="s">
        <v>183</v>
      </c>
      <c r="AL5" s="91" t="s">
        <v>498</v>
      </c>
      <c r="AM5" s="91" t="s">
        <v>498</v>
      </c>
      <c r="AN5" s="91" t="s">
        <v>498</v>
      </c>
      <c r="AO5" s="91" t="s">
        <v>498</v>
      </c>
      <c r="AQ5" s="91" t="s">
        <v>500</v>
      </c>
      <c r="AU5" s="91" t="s">
        <v>499</v>
      </c>
      <c r="AV5" s="91" t="s">
        <v>498</v>
      </c>
    </row>
    <row r="6" spans="1:48" x14ac:dyDescent="0.25">
      <c r="A6" s="91" t="s">
        <v>1021</v>
      </c>
      <c r="B6" s="91" t="s">
        <v>103</v>
      </c>
      <c r="C6" s="91" t="s">
        <v>236</v>
      </c>
      <c r="D6" s="91" t="s">
        <v>928</v>
      </c>
      <c r="E6" s="91" t="s">
        <v>926</v>
      </c>
      <c r="F6" s="91" t="s">
        <v>930</v>
      </c>
      <c r="G6" s="91" t="s">
        <v>929</v>
      </c>
      <c r="H6" s="91" t="s">
        <v>951</v>
      </c>
      <c r="I6" s="91" t="s">
        <v>930</v>
      </c>
      <c r="J6" s="91" t="s">
        <v>928</v>
      </c>
      <c r="K6" s="91" t="s">
        <v>926</v>
      </c>
      <c r="L6" s="91" t="s">
        <v>928</v>
      </c>
      <c r="M6" s="91" t="s">
        <v>659</v>
      </c>
      <c r="N6" s="91" t="s">
        <v>938</v>
      </c>
      <c r="O6" s="91" t="s">
        <v>928</v>
      </c>
      <c r="P6" s="91" t="s">
        <v>971</v>
      </c>
      <c r="R6" s="91" t="s">
        <v>725</v>
      </c>
      <c r="S6" s="91" t="s">
        <v>970</v>
      </c>
      <c r="T6" s="91" t="s">
        <v>970</v>
      </c>
      <c r="U6" s="91" t="s">
        <v>778</v>
      </c>
      <c r="V6" s="91" t="s">
        <v>29</v>
      </c>
      <c r="AD6" s="91" t="s">
        <v>499</v>
      </c>
      <c r="AE6" s="91" t="s">
        <v>478</v>
      </c>
      <c r="AG6" s="91" t="s">
        <v>865</v>
      </c>
      <c r="AI6" s="91" t="s">
        <v>186</v>
      </c>
      <c r="AL6" s="91" t="s">
        <v>499</v>
      </c>
      <c r="AM6" s="91" t="s">
        <v>499</v>
      </c>
      <c r="AN6" s="91" t="s">
        <v>499</v>
      </c>
      <c r="AO6" s="91" t="s">
        <v>499</v>
      </c>
      <c r="AU6" s="91" t="s">
        <v>500</v>
      </c>
      <c r="AV6" s="91" t="s">
        <v>499</v>
      </c>
    </row>
    <row r="7" spans="1:48" x14ac:dyDescent="0.25">
      <c r="B7" s="91" t="s">
        <v>104</v>
      </c>
      <c r="C7" s="91" t="s">
        <v>250</v>
      </c>
      <c r="D7" s="91" t="s">
        <v>929</v>
      </c>
      <c r="E7" s="91" t="s">
        <v>927</v>
      </c>
      <c r="F7" s="91" t="s">
        <v>659</v>
      </c>
      <c r="G7" s="91" t="s">
        <v>659</v>
      </c>
      <c r="H7" s="91" t="s">
        <v>929</v>
      </c>
      <c r="I7" s="91" t="s">
        <v>659</v>
      </c>
      <c r="J7" s="91" t="s">
        <v>930</v>
      </c>
      <c r="K7" s="91" t="s">
        <v>659</v>
      </c>
      <c r="L7" s="91" t="s">
        <v>930</v>
      </c>
      <c r="M7" s="91" t="s">
        <v>939</v>
      </c>
      <c r="N7" s="91" t="s">
        <v>939</v>
      </c>
      <c r="O7" s="91" t="s">
        <v>930</v>
      </c>
      <c r="R7" s="91" t="s">
        <v>726</v>
      </c>
      <c r="S7" s="91" t="s">
        <v>971</v>
      </c>
      <c r="T7" s="91" t="s">
        <v>971</v>
      </c>
      <c r="AD7" s="91" t="s">
        <v>500</v>
      </c>
      <c r="AE7" s="91" t="s">
        <v>866</v>
      </c>
      <c r="AI7" s="91" t="s">
        <v>187</v>
      </c>
      <c r="AL7" s="91" t="s">
        <v>500</v>
      </c>
      <c r="AM7" s="91" t="s">
        <v>500</v>
      </c>
      <c r="AN7" s="91" t="s">
        <v>500</v>
      </c>
      <c r="AO7" s="91" t="s">
        <v>500</v>
      </c>
      <c r="AV7" s="91" t="s">
        <v>500</v>
      </c>
    </row>
    <row r="8" spans="1:48" x14ac:dyDescent="0.25">
      <c r="C8" s="91" t="s">
        <v>264</v>
      </c>
      <c r="D8" s="91" t="s">
        <v>930</v>
      </c>
      <c r="E8" s="91" t="s">
        <v>928</v>
      </c>
      <c r="F8" s="91" t="s">
        <v>952</v>
      </c>
      <c r="G8" s="91" t="s">
        <v>936</v>
      </c>
      <c r="H8" s="91" t="s">
        <v>659</v>
      </c>
      <c r="I8" s="91" t="s">
        <v>931</v>
      </c>
      <c r="J8" s="91" t="s">
        <v>659</v>
      </c>
      <c r="K8" s="91" t="s">
        <v>935</v>
      </c>
      <c r="L8" s="91" t="s">
        <v>659</v>
      </c>
      <c r="N8" s="91" t="s">
        <v>942</v>
      </c>
      <c r="O8" s="91" t="s">
        <v>659</v>
      </c>
      <c r="AD8" s="91" t="s">
        <v>501</v>
      </c>
      <c r="AI8" s="91" t="s">
        <v>188</v>
      </c>
      <c r="AO8" s="91" t="s">
        <v>501</v>
      </c>
      <c r="AV8" s="91" t="s">
        <v>501</v>
      </c>
    </row>
    <row r="9" spans="1:48" x14ac:dyDescent="0.25">
      <c r="C9" s="91" t="s">
        <v>267</v>
      </c>
      <c r="D9" s="91" t="s">
        <v>659</v>
      </c>
      <c r="E9" s="91" t="s">
        <v>659</v>
      </c>
      <c r="F9" s="91" t="s">
        <v>955</v>
      </c>
      <c r="G9" s="91" t="s">
        <v>937</v>
      </c>
      <c r="H9" s="91" t="s">
        <v>935</v>
      </c>
      <c r="I9" s="91" t="s">
        <v>935</v>
      </c>
      <c r="J9" s="91" t="s">
        <v>931</v>
      </c>
      <c r="K9" s="91" t="s">
        <v>936</v>
      </c>
      <c r="L9" s="91" t="s">
        <v>935</v>
      </c>
      <c r="O9" s="91" t="s">
        <v>931</v>
      </c>
      <c r="AI9" s="91" t="s">
        <v>191</v>
      </c>
    </row>
    <row r="10" spans="1:48" x14ac:dyDescent="0.25">
      <c r="C10" s="91" t="s">
        <v>271</v>
      </c>
      <c r="D10" s="91" t="s">
        <v>933</v>
      </c>
      <c r="E10" s="91" t="s">
        <v>931</v>
      </c>
      <c r="F10" s="91" t="s">
        <v>862</v>
      </c>
      <c r="G10" s="91" t="s">
        <v>940</v>
      </c>
      <c r="H10" s="91" t="s">
        <v>936</v>
      </c>
      <c r="I10" s="91" t="s">
        <v>936</v>
      </c>
      <c r="J10" s="91" t="s">
        <v>936</v>
      </c>
      <c r="K10" s="91" t="s">
        <v>938</v>
      </c>
      <c r="L10" s="91" t="s">
        <v>936</v>
      </c>
      <c r="O10" s="91" t="s">
        <v>936</v>
      </c>
      <c r="AI10" s="91" t="s">
        <v>192</v>
      </c>
    </row>
    <row r="11" spans="1:48" x14ac:dyDescent="0.25">
      <c r="C11" s="91" t="s">
        <v>284</v>
      </c>
      <c r="D11" s="91" t="s">
        <v>935</v>
      </c>
      <c r="E11" s="91" t="s">
        <v>933</v>
      </c>
      <c r="F11" s="91" t="s">
        <v>956</v>
      </c>
      <c r="G11" s="91" t="s">
        <v>942</v>
      </c>
      <c r="H11" s="91" t="s">
        <v>937</v>
      </c>
      <c r="I11" s="91" t="s">
        <v>937</v>
      </c>
      <c r="J11" s="91" t="s">
        <v>937</v>
      </c>
      <c r="K11" s="91" t="s">
        <v>940</v>
      </c>
      <c r="L11" s="91" t="s">
        <v>937</v>
      </c>
      <c r="O11" s="91" t="s">
        <v>937</v>
      </c>
    </row>
    <row r="12" spans="1:48" x14ac:dyDescent="0.25">
      <c r="D12" s="91" t="s">
        <v>936</v>
      </c>
      <c r="E12" s="91" t="s">
        <v>934</v>
      </c>
      <c r="F12" s="91" t="s">
        <v>936</v>
      </c>
      <c r="G12" s="91" t="s">
        <v>104</v>
      </c>
      <c r="H12" s="91" t="s">
        <v>938</v>
      </c>
      <c r="I12" s="91" t="s">
        <v>938</v>
      </c>
      <c r="J12" s="91" t="s">
        <v>938</v>
      </c>
      <c r="K12" s="91" t="s">
        <v>942</v>
      </c>
      <c r="L12" s="91" t="s">
        <v>938</v>
      </c>
      <c r="O12" s="91" t="s">
        <v>938</v>
      </c>
    </row>
    <row r="13" spans="1:48" x14ac:dyDescent="0.25">
      <c r="D13" s="91" t="s">
        <v>937</v>
      </c>
      <c r="E13" s="91" t="s">
        <v>935</v>
      </c>
      <c r="F13" s="91" t="s">
        <v>938</v>
      </c>
      <c r="H13" s="91" t="s">
        <v>939</v>
      </c>
      <c r="I13" s="91" t="s">
        <v>939</v>
      </c>
      <c r="J13" s="91" t="s">
        <v>939</v>
      </c>
      <c r="L13" s="91" t="s">
        <v>940</v>
      </c>
      <c r="O13" s="91" t="s">
        <v>939</v>
      </c>
    </row>
    <row r="14" spans="1:48" x14ac:dyDescent="0.25">
      <c r="D14" s="91" t="s">
        <v>938</v>
      </c>
      <c r="E14" s="91" t="s">
        <v>936</v>
      </c>
      <c r="F14" s="91" t="s">
        <v>939</v>
      </c>
      <c r="H14" s="91" t="s">
        <v>940</v>
      </c>
      <c r="I14" s="91" t="s">
        <v>940</v>
      </c>
      <c r="J14" s="91" t="s">
        <v>940</v>
      </c>
      <c r="L14" s="91" t="s">
        <v>942</v>
      </c>
      <c r="O14" s="91" t="s">
        <v>940</v>
      </c>
    </row>
    <row r="15" spans="1:48" x14ac:dyDescent="0.25">
      <c r="D15" s="91" t="s">
        <v>939</v>
      </c>
      <c r="E15" s="91" t="s">
        <v>937</v>
      </c>
      <c r="F15" s="91" t="s">
        <v>940</v>
      </c>
      <c r="H15" s="91" t="s">
        <v>942</v>
      </c>
      <c r="I15" s="91" t="s">
        <v>942</v>
      </c>
      <c r="J15" s="91" t="s">
        <v>942</v>
      </c>
      <c r="L15" s="91" t="s">
        <v>945</v>
      </c>
      <c r="O15" s="91" t="s">
        <v>942</v>
      </c>
    </row>
    <row r="16" spans="1:48" x14ac:dyDescent="0.25">
      <c r="D16" s="91" t="s">
        <v>940</v>
      </c>
      <c r="E16" s="91" t="s">
        <v>938</v>
      </c>
      <c r="F16" s="91" t="s">
        <v>941</v>
      </c>
      <c r="H16" s="91" t="s">
        <v>104</v>
      </c>
      <c r="I16" s="91" t="s">
        <v>945</v>
      </c>
      <c r="J16" s="91" t="s">
        <v>945</v>
      </c>
      <c r="O16" s="91" t="s">
        <v>945</v>
      </c>
    </row>
    <row r="17" spans="4:15" x14ac:dyDescent="0.25">
      <c r="D17" s="91" t="s">
        <v>942</v>
      </c>
      <c r="E17" s="91" t="s">
        <v>939</v>
      </c>
      <c r="F17" s="91" t="s">
        <v>945</v>
      </c>
      <c r="I17" s="91" t="s">
        <v>946</v>
      </c>
      <c r="J17" s="91" t="s">
        <v>946</v>
      </c>
      <c r="O17" s="91" t="s">
        <v>104</v>
      </c>
    </row>
    <row r="18" spans="4:15" x14ac:dyDescent="0.25">
      <c r="D18" s="91" t="s">
        <v>946</v>
      </c>
      <c r="E18" s="91" t="s">
        <v>940</v>
      </c>
      <c r="F18" s="91" t="s">
        <v>633</v>
      </c>
      <c r="I18" s="91" t="s">
        <v>104</v>
      </c>
      <c r="J18" s="91" t="s">
        <v>104</v>
      </c>
    </row>
    <row r="19" spans="4:15" x14ac:dyDescent="0.25">
      <c r="D19" s="91" t="s">
        <v>104</v>
      </c>
      <c r="E19" s="91" t="s">
        <v>941</v>
      </c>
      <c r="F19" s="91" t="s">
        <v>946</v>
      </c>
    </row>
    <row r="20" spans="4:15" x14ac:dyDescent="0.25">
      <c r="E20" s="91" t="s">
        <v>942</v>
      </c>
      <c r="F20" s="91" t="s">
        <v>104</v>
      </c>
    </row>
    <row r="21" spans="4:15" x14ac:dyDescent="0.25">
      <c r="E21" s="91" t="s">
        <v>945</v>
      </c>
    </row>
    <row r="22" spans="4:15" x14ac:dyDescent="0.25">
      <c r="E22" s="91" t="s">
        <v>946</v>
      </c>
    </row>
    <row r="23" spans="4:15" x14ac:dyDescent="0.25">
      <c r="E23" s="91" t="s">
        <v>947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12204</v>
      </c>
      <c r="D4" s="85">
        <f>SUM(DatosViolenciaGénero!D52:D58)</f>
        <v>3225</v>
      </c>
    </row>
    <row r="5" spans="2:4" x14ac:dyDescent="0.25">
      <c r="B5" s="84" t="s">
        <v>924</v>
      </c>
      <c r="C5" s="85">
        <f>SUM(DatosViolenciaGénero!C59:C62)</f>
        <v>1888</v>
      </c>
      <c r="D5" s="85">
        <f>SUM(DatosViolenciaGénero!D59:D62)</f>
        <v>981</v>
      </c>
    </row>
    <row r="6" spans="2:4" ht="12.75" customHeight="1" x14ac:dyDescent="0.25">
      <c r="B6" s="84" t="s">
        <v>968</v>
      </c>
      <c r="C6" s="85">
        <f>DatosViolenciaGénero!C63</f>
        <v>6</v>
      </c>
      <c r="D6" s="85">
        <f>DatosViolenciaGénero!D63</f>
        <v>1</v>
      </c>
    </row>
    <row r="7" spans="2:4" ht="12.75" customHeight="1" x14ac:dyDescent="0.25">
      <c r="B7" s="84" t="s">
        <v>969</v>
      </c>
      <c r="C7" s="85">
        <f>SUM(DatosViolenciaGénero!C64:C66)</f>
        <v>131</v>
      </c>
      <c r="D7" s="85">
        <f>SUM(DatosViolenciaGénero!D64:D66)</f>
        <v>10</v>
      </c>
    </row>
    <row r="8" spans="2:4" ht="12.75" customHeight="1" x14ac:dyDescent="0.25">
      <c r="B8" s="84" t="s">
        <v>970</v>
      </c>
      <c r="C8" s="85">
        <f>DatosViolenciaGénero!C67</f>
        <v>11</v>
      </c>
      <c r="D8" s="85">
        <f>DatosViolenciaGénero!D67</f>
        <v>21</v>
      </c>
    </row>
    <row r="9" spans="2:4" ht="12.75" customHeight="1" x14ac:dyDescent="0.25">
      <c r="B9" s="84" t="s">
        <v>971</v>
      </c>
      <c r="C9" s="85">
        <f>SUM(DatosViolenciaGénero!C68:C70)</f>
        <v>1473</v>
      </c>
      <c r="D9" s="85">
        <f>SUM(DatosViolenciaGénero!D68:D70)</f>
        <v>769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282</v>
      </c>
    </row>
    <row r="15" spans="2:4" ht="13.8" thickBot="1" x14ac:dyDescent="0.3">
      <c r="B15" s="88" t="s">
        <v>974</v>
      </c>
      <c r="C15" s="89">
        <f>DatosViolenciaGénero!C34</f>
        <v>641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2755</v>
      </c>
      <c r="D4" s="85">
        <f>SUM(DatosViolenciaDoméstica!D40:D46)</f>
        <v>410</v>
      </c>
    </row>
    <row r="5" spans="2:4" x14ac:dyDescent="0.25">
      <c r="B5" s="84" t="s">
        <v>924</v>
      </c>
      <c r="C5" s="85">
        <f>SUM(DatosViolenciaDoméstica!C47:C50)</f>
        <v>221</v>
      </c>
      <c r="D5" s="85">
        <f>SUM(DatosViolenciaDoméstica!D47:D50)</f>
        <v>42</v>
      </c>
    </row>
    <row r="6" spans="2:4" ht="12.75" customHeight="1" x14ac:dyDescent="0.25">
      <c r="B6" s="84" t="s">
        <v>968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4" t="s">
        <v>969</v>
      </c>
      <c r="C7" s="85">
        <f>SUM(DatosViolenciaDoméstica!C52:C54)</f>
        <v>24</v>
      </c>
      <c r="D7" s="85">
        <f>SUM(DatosViolenciaDoméstica!D52:D54)</f>
        <v>0</v>
      </c>
    </row>
    <row r="8" spans="2:4" ht="12.75" customHeight="1" x14ac:dyDescent="0.25">
      <c r="B8" s="84" t="s">
        <v>970</v>
      </c>
      <c r="C8" s="85">
        <f>DatosViolenciaDoméstica!C55</f>
        <v>2</v>
      </c>
      <c r="D8" s="85">
        <f>DatosViolenciaDoméstica!D55</f>
        <v>1</v>
      </c>
    </row>
    <row r="9" spans="2:4" ht="12.75" customHeight="1" x14ac:dyDescent="0.25">
      <c r="B9" s="84" t="s">
        <v>971</v>
      </c>
      <c r="C9" s="85">
        <f>SUM(DatosViolenciaDoméstica!C56:C57)</f>
        <v>174</v>
      </c>
      <c r="D9" s="85">
        <f>SUM(DatosViolenciaDoméstica!D56:D57)</f>
        <v>33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210</v>
      </c>
    </row>
    <row r="15" spans="2:4" ht="13.8" thickBot="1" x14ac:dyDescent="0.3">
      <c r="B15" s="88" t="s">
        <v>974</v>
      </c>
      <c r="C15" s="89">
        <f>DatosViolenciaDoméstica!C31</f>
        <v>248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695</v>
      </c>
    </row>
    <row r="5" spans="2:3" x14ac:dyDescent="0.25">
      <c r="B5" s="78" t="s">
        <v>959</v>
      </c>
      <c r="C5" s="80">
        <f>DatosMenores!C60</f>
        <v>56</v>
      </c>
    </row>
    <row r="6" spans="2:3" x14ac:dyDescent="0.25">
      <c r="B6" s="78" t="s">
        <v>960</v>
      </c>
      <c r="C6" s="80">
        <f>DatosMenores!C61</f>
        <v>3560</v>
      </c>
    </row>
    <row r="7" spans="2:3" ht="26.4" x14ac:dyDescent="0.25">
      <c r="B7" s="78" t="s">
        <v>961</v>
      </c>
      <c r="C7" s="80">
        <f>DatosMenores!C64</f>
        <v>0</v>
      </c>
    </row>
    <row r="8" spans="2:3" ht="26.4" x14ac:dyDescent="0.25">
      <c r="B8" s="78" t="s">
        <v>704</v>
      </c>
      <c r="C8" s="80">
        <f>DatosMenores!C65</f>
        <v>0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0</v>
      </c>
    </row>
    <row r="11" spans="2:3" x14ac:dyDescent="0.25">
      <c r="B11" s="78" t="s">
        <v>963</v>
      </c>
      <c r="C11" s="80">
        <f>DatosMenores!C67</f>
        <v>14</v>
      </c>
    </row>
    <row r="12" spans="2:3" x14ac:dyDescent="0.25">
      <c r="B12" s="78" t="s">
        <v>964</v>
      </c>
      <c r="C12" s="80">
        <f>DatosMenores!C69</f>
        <v>22</v>
      </c>
    </row>
    <row r="13" spans="2:3" ht="26.4" x14ac:dyDescent="0.25">
      <c r="B13" s="78" t="s">
        <v>965</v>
      </c>
      <c r="C13" s="80">
        <f>DatosMenores!C62</f>
        <v>0</v>
      </c>
    </row>
    <row r="14" spans="2:3" ht="26.4" x14ac:dyDescent="0.25">
      <c r="B14" s="78" t="s">
        <v>966</v>
      </c>
      <c r="C14" s="80">
        <f>DatosMenores!C63</f>
        <v>229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45707</v>
      </c>
      <c r="E11" s="62">
        <f>DatosDelitos!G5+DatosDelitos!G13-DatosDelitos!G17</f>
        <v>3335</v>
      </c>
      <c r="F11" s="62">
        <f>DatosDelitos!H5+DatosDelitos!H13-DatosDelitos!H17</f>
        <v>3796</v>
      </c>
      <c r="G11" s="62">
        <f>DatosDelitos!I5+DatosDelitos!I13-DatosDelitos!I17</f>
        <v>72</v>
      </c>
      <c r="H11" s="63">
        <f>DatosDelitos!J5+DatosDelitos!J13-DatosDelitos!J17</f>
        <v>105</v>
      </c>
      <c r="I11" s="63">
        <f>DatosDelitos!K5+DatosDelitos!K13-DatosDelitos!K17</f>
        <v>21</v>
      </c>
      <c r="J11" s="63">
        <f>DatosDelitos!L5+DatosDelitos!L13-DatosDelitos!L17</f>
        <v>21</v>
      </c>
      <c r="K11" s="63">
        <f>DatosDelitos!N5+DatosDelitos!N13-DatosDelitos!N17</f>
        <v>230</v>
      </c>
      <c r="L11" s="64">
        <f>DatosDelitos!O5+DatosDelitos!O13-DatosDelitos!O17</f>
        <v>1585</v>
      </c>
    </row>
    <row r="12" spans="2:13" ht="13.2" customHeight="1" x14ac:dyDescent="0.25">
      <c r="B12" s="211" t="s">
        <v>285</v>
      </c>
      <c r="C12" s="211"/>
      <c r="D12" s="65">
        <f>DatosDelitos!B10</f>
        <v>2</v>
      </c>
      <c r="E12" s="66">
        <f>DatosDelitos!G10</f>
        <v>0</v>
      </c>
      <c r="F12" s="66">
        <f>DatosDelitos!H10</f>
        <v>0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0</v>
      </c>
    </row>
    <row r="13" spans="2:13" ht="13.2" customHeight="1" x14ac:dyDescent="0.25">
      <c r="B13" s="211" t="s">
        <v>338</v>
      </c>
      <c r="C13" s="211"/>
      <c r="D13" s="65">
        <f>DatosDelitos!B20</f>
        <v>11</v>
      </c>
      <c r="E13" s="66">
        <f>DatosDelitos!G20</f>
        <v>0</v>
      </c>
      <c r="F13" s="66">
        <f>DatosDelitos!H20</f>
        <v>7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0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1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21574</v>
      </c>
      <c r="E15" s="66">
        <f>DatosDelitos!G17+DatosDelitos!G44</f>
        <v>1526</v>
      </c>
      <c r="F15" s="66">
        <f>DatosDelitos!H16+DatosDelitos!H44</f>
        <v>1306</v>
      </c>
      <c r="G15" s="66">
        <f>DatosDelitos!I17+DatosDelitos!I44</f>
        <v>41</v>
      </c>
      <c r="H15" s="66">
        <f>DatosDelitos!J17+DatosDelitos!J44</f>
        <v>23</v>
      </c>
      <c r="I15" s="66">
        <f>DatosDelitos!K17+DatosDelitos!K44</f>
        <v>0</v>
      </c>
      <c r="J15" s="66">
        <f>DatosDelitos!L17+DatosDelitos!L44</f>
        <v>0</v>
      </c>
      <c r="K15" s="66">
        <f>DatosDelitos!N17+DatosDelitos!N44</f>
        <v>118</v>
      </c>
      <c r="L15" s="67">
        <f>DatosDelitos!O17+DatosDelitos!O44</f>
        <v>2753</v>
      </c>
    </row>
    <row r="16" spans="2:13" ht="13.2" customHeight="1" x14ac:dyDescent="0.25">
      <c r="B16" s="211" t="s">
        <v>924</v>
      </c>
      <c r="C16" s="211"/>
      <c r="D16" s="65">
        <f>DatosDelitos!B30</f>
        <v>2924</v>
      </c>
      <c r="E16" s="66">
        <f>DatosDelitos!G30</f>
        <v>560</v>
      </c>
      <c r="F16" s="66">
        <f>DatosDelitos!H30</f>
        <v>727</v>
      </c>
      <c r="G16" s="66">
        <f>DatosDelitos!I30</f>
        <v>16</v>
      </c>
      <c r="H16" s="66">
        <f>DatosDelitos!J30</f>
        <v>21</v>
      </c>
      <c r="I16" s="66">
        <f>DatosDelitos!K30</f>
        <v>1</v>
      </c>
      <c r="J16" s="66">
        <f>DatosDelitos!L30</f>
        <v>1</v>
      </c>
      <c r="K16" s="66">
        <f>DatosDelitos!N30</f>
        <v>74</v>
      </c>
      <c r="L16" s="67">
        <f>DatosDelitos!O30</f>
        <v>710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23</v>
      </c>
      <c r="E17" s="66">
        <f>DatosDelitos!G42-DatosDelitos!G44</f>
        <v>6</v>
      </c>
      <c r="F17" s="66">
        <f>DatosDelitos!H42-DatosDelitos!H44</f>
        <v>16</v>
      </c>
      <c r="G17" s="66">
        <f>DatosDelitos!I42-DatosDelitos!I44</f>
        <v>1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1</v>
      </c>
      <c r="L17" s="67">
        <f>DatosDelitos!O42-DatosDelitos!O44</f>
        <v>13</v>
      </c>
    </row>
    <row r="18" spans="2:12" ht="13.2" customHeight="1" x14ac:dyDescent="0.25">
      <c r="B18" s="211" t="s">
        <v>926</v>
      </c>
      <c r="C18" s="211"/>
      <c r="D18" s="65">
        <f>DatosDelitos!B50</f>
        <v>1992</v>
      </c>
      <c r="E18" s="66">
        <f>DatosDelitos!G50</f>
        <v>236</v>
      </c>
      <c r="F18" s="66">
        <f>DatosDelitos!H50</f>
        <v>271</v>
      </c>
      <c r="G18" s="66">
        <f>DatosDelitos!I50</f>
        <v>134</v>
      </c>
      <c r="H18" s="66">
        <f>DatosDelitos!J50</f>
        <v>160</v>
      </c>
      <c r="I18" s="66">
        <f>DatosDelitos!K50</f>
        <v>0</v>
      </c>
      <c r="J18" s="66">
        <f>DatosDelitos!L50</f>
        <v>0</v>
      </c>
      <c r="K18" s="66">
        <f>DatosDelitos!N50</f>
        <v>122</v>
      </c>
      <c r="L18" s="67">
        <f>DatosDelitos!O50</f>
        <v>230</v>
      </c>
    </row>
    <row r="19" spans="2:12" ht="13.2" customHeight="1" x14ac:dyDescent="0.25">
      <c r="B19" s="211" t="s">
        <v>927</v>
      </c>
      <c r="C19" s="211"/>
      <c r="D19" s="65">
        <f>DatosDelitos!B72</f>
        <v>22</v>
      </c>
      <c r="E19" s="66">
        <f>DatosDelitos!G72</f>
        <v>5</v>
      </c>
      <c r="F19" s="66">
        <f>DatosDelitos!H72</f>
        <v>4</v>
      </c>
      <c r="G19" s="66">
        <f>DatosDelitos!I72</f>
        <v>0</v>
      </c>
      <c r="H19" s="66">
        <f>DatosDelitos!J72</f>
        <v>0</v>
      </c>
      <c r="I19" s="66">
        <f>DatosDelitos!K72</f>
        <v>1</v>
      </c>
      <c r="J19" s="66">
        <f>DatosDelitos!L72</f>
        <v>0</v>
      </c>
      <c r="K19" s="66">
        <f>DatosDelitos!N72</f>
        <v>3</v>
      </c>
      <c r="L19" s="67">
        <f>DatosDelitos!O72</f>
        <v>1</v>
      </c>
    </row>
    <row r="20" spans="2:12" ht="27" customHeight="1" x14ac:dyDescent="0.25">
      <c r="B20" s="211" t="s">
        <v>928</v>
      </c>
      <c r="C20" s="211"/>
      <c r="D20" s="65">
        <f>DatosDelitos!B74</f>
        <v>384</v>
      </c>
      <c r="E20" s="66">
        <f>DatosDelitos!G74</f>
        <v>41</v>
      </c>
      <c r="F20" s="66">
        <f>DatosDelitos!H74</f>
        <v>89</v>
      </c>
      <c r="G20" s="66">
        <f>DatosDelitos!I74</f>
        <v>0</v>
      </c>
      <c r="H20" s="66">
        <f>DatosDelitos!J74</f>
        <v>4</v>
      </c>
      <c r="I20" s="66">
        <f>DatosDelitos!K74</f>
        <v>3</v>
      </c>
      <c r="J20" s="66">
        <f>DatosDelitos!L74</f>
        <v>2</v>
      </c>
      <c r="K20" s="66">
        <f>DatosDelitos!N74</f>
        <v>5</v>
      </c>
      <c r="L20" s="67">
        <f>DatosDelitos!O74</f>
        <v>55</v>
      </c>
    </row>
    <row r="21" spans="2:12" ht="13.2" customHeight="1" x14ac:dyDescent="0.25">
      <c r="B21" s="213" t="s">
        <v>929</v>
      </c>
      <c r="C21" s="213"/>
      <c r="D21" s="65">
        <f>DatosDelitos!B81</f>
        <v>373</v>
      </c>
      <c r="E21" s="66">
        <f>DatosDelitos!G81</f>
        <v>25</v>
      </c>
      <c r="F21" s="66">
        <f>DatosDelitos!H81</f>
        <v>22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27</v>
      </c>
    </row>
    <row r="22" spans="2:12" ht="13.2" customHeight="1" x14ac:dyDescent="0.25">
      <c r="B22" s="211" t="s">
        <v>930</v>
      </c>
      <c r="C22" s="211"/>
      <c r="D22" s="65">
        <f>DatosDelitos!B84</f>
        <v>1623</v>
      </c>
      <c r="E22" s="66">
        <f>DatosDelitos!G84</f>
        <v>518</v>
      </c>
      <c r="F22" s="66">
        <f>DatosDelitos!H84</f>
        <v>598</v>
      </c>
      <c r="G22" s="66">
        <f>DatosDelitos!I84</f>
        <v>0</v>
      </c>
      <c r="H22" s="66">
        <f>DatosDelitos!J84</f>
        <v>1</v>
      </c>
      <c r="I22" s="66">
        <f>DatosDelitos!K84</f>
        <v>0</v>
      </c>
      <c r="J22" s="66">
        <f>DatosDelitos!L84</f>
        <v>0</v>
      </c>
      <c r="K22" s="66">
        <f>DatosDelitos!N84</f>
        <v>0</v>
      </c>
      <c r="L22" s="67">
        <f>DatosDelitos!O84</f>
        <v>454</v>
      </c>
    </row>
    <row r="23" spans="2:12" ht="13.2" customHeight="1" x14ac:dyDescent="0.25">
      <c r="B23" s="211" t="s">
        <v>659</v>
      </c>
      <c r="C23" s="211"/>
      <c r="D23" s="65">
        <f>DatosDelitos!B96</f>
        <v>91529</v>
      </c>
      <c r="E23" s="66">
        <f>DatosDelitos!G96</f>
        <v>7851</v>
      </c>
      <c r="F23" s="66">
        <f>DatosDelitos!H96</f>
        <v>8367</v>
      </c>
      <c r="G23" s="66">
        <f>DatosDelitos!I96</f>
        <v>14</v>
      </c>
      <c r="H23" s="66">
        <f>DatosDelitos!J96</f>
        <v>16</v>
      </c>
      <c r="I23" s="66">
        <f>DatosDelitos!K96</f>
        <v>1</v>
      </c>
      <c r="J23" s="66">
        <f>DatosDelitos!L96</f>
        <v>3</v>
      </c>
      <c r="K23" s="66">
        <f>DatosDelitos!N96</f>
        <v>1121</v>
      </c>
      <c r="L23" s="67">
        <f>DatosDelitos!O96</f>
        <v>6173</v>
      </c>
    </row>
    <row r="24" spans="2:12" ht="27" customHeight="1" x14ac:dyDescent="0.25">
      <c r="B24" s="211" t="s">
        <v>931</v>
      </c>
      <c r="C24" s="211"/>
      <c r="D24" s="65">
        <f>DatosDelitos!B130</f>
        <v>78</v>
      </c>
      <c r="E24" s="66">
        <f>DatosDelitos!G130</f>
        <v>69</v>
      </c>
      <c r="F24" s="66">
        <f>DatosDelitos!H130</f>
        <v>141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1</v>
      </c>
      <c r="L24" s="67">
        <f>DatosDelitos!O130</f>
        <v>108</v>
      </c>
    </row>
    <row r="25" spans="2:12" ht="13.2" customHeight="1" x14ac:dyDescent="0.25">
      <c r="B25" s="211" t="s">
        <v>932</v>
      </c>
      <c r="C25" s="211"/>
      <c r="D25" s="65">
        <f>DatosDelitos!B136</f>
        <v>53</v>
      </c>
      <c r="E25" s="66">
        <f>DatosDelitos!G136</f>
        <v>7</v>
      </c>
      <c r="F25" s="66">
        <f>DatosDelitos!H136</f>
        <v>31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34</v>
      </c>
    </row>
    <row r="26" spans="2:12" ht="13.2" customHeight="1" x14ac:dyDescent="0.25">
      <c r="B26" s="213" t="s">
        <v>933</v>
      </c>
      <c r="C26" s="213"/>
      <c r="D26" s="65">
        <f>DatosDelitos!B143</f>
        <v>117</v>
      </c>
      <c r="E26" s="66">
        <f>DatosDelitos!G143</f>
        <v>20</v>
      </c>
      <c r="F26" s="66">
        <f>DatosDelitos!H143</f>
        <v>3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2</v>
      </c>
      <c r="L26" s="67">
        <f>DatosDelitos!O143</f>
        <v>11</v>
      </c>
    </row>
    <row r="27" spans="2:12" ht="38.25" customHeight="1" x14ac:dyDescent="0.25">
      <c r="B27" s="211" t="s">
        <v>934</v>
      </c>
      <c r="C27" s="211"/>
      <c r="D27" s="65">
        <f>DatosDelitos!B146</f>
        <v>82</v>
      </c>
      <c r="E27" s="66">
        <f>DatosDelitos!G146</f>
        <v>48</v>
      </c>
      <c r="F27" s="66">
        <f>DatosDelitos!H146</f>
        <v>50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1</v>
      </c>
      <c r="L27" s="67">
        <f>DatosDelitos!O146</f>
        <v>50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292</v>
      </c>
      <c r="E28" s="66">
        <f>DatosDelitos!G155+SUM(DatosDelitos!G166:G171)</f>
        <v>56</v>
      </c>
      <c r="F28" s="66">
        <f>DatosDelitos!H155+SUM(DatosDelitos!H166:H171)</f>
        <v>43</v>
      </c>
      <c r="G28" s="66">
        <f>DatosDelitos!I155+SUM(DatosDelitos!I166:I171)</f>
        <v>4</v>
      </c>
      <c r="H28" s="66">
        <f>DatosDelitos!J155+SUM(DatosDelitos!J166:J171)</f>
        <v>7</v>
      </c>
      <c r="I28" s="66">
        <f>DatosDelitos!K155+SUM(DatosDelitos!K166:K171)</f>
        <v>0</v>
      </c>
      <c r="J28" s="66">
        <f>DatosDelitos!L155+SUM(DatosDelitos!L166:L171)</f>
        <v>0</v>
      </c>
      <c r="K28" s="66">
        <f>DatosDelitos!N155+SUM(DatosDelitos!N166:N171)</f>
        <v>15</v>
      </c>
      <c r="L28" s="66">
        <f>DatosDelitos!O155+SUM(DatosDelitos!O166:P171)</f>
        <v>27</v>
      </c>
    </row>
    <row r="29" spans="2:12" ht="13.2" customHeight="1" x14ac:dyDescent="0.25">
      <c r="B29" s="211" t="s">
        <v>936</v>
      </c>
      <c r="C29" s="211"/>
      <c r="D29" s="65">
        <f>SUM(DatosDelitos!B172:B176)</f>
        <v>1600</v>
      </c>
      <c r="E29" s="66">
        <f>SUM(DatosDelitos!G172:G176)</f>
        <v>598</v>
      </c>
      <c r="F29" s="66">
        <f>SUM(DatosDelitos!H172:H176)</f>
        <v>707</v>
      </c>
      <c r="G29" s="66">
        <f>SUM(DatosDelitos!I172:I176)</f>
        <v>8</v>
      </c>
      <c r="H29" s="66">
        <f>SUM(DatosDelitos!J172:J176)</f>
        <v>12</v>
      </c>
      <c r="I29" s="66">
        <f>SUM(DatosDelitos!K172:K176)</f>
        <v>0</v>
      </c>
      <c r="J29" s="66">
        <f>SUM(DatosDelitos!L172:L176)</f>
        <v>0</v>
      </c>
      <c r="K29" s="66">
        <f>SUM(DatosDelitos!N172:N176)</f>
        <v>228</v>
      </c>
      <c r="L29" s="66">
        <f>SUM(DatosDelitos!O172:O176)</f>
        <v>849</v>
      </c>
    </row>
    <row r="30" spans="2:12" ht="13.2" customHeight="1" x14ac:dyDescent="0.25">
      <c r="B30" s="211" t="s">
        <v>937</v>
      </c>
      <c r="C30" s="211"/>
      <c r="D30" s="65">
        <f>DatosDelitos!B177</f>
        <v>3028</v>
      </c>
      <c r="E30" s="66">
        <f>DatosDelitos!G177</f>
        <v>2450</v>
      </c>
      <c r="F30" s="66">
        <f>DatosDelitos!H177</f>
        <v>2968</v>
      </c>
      <c r="G30" s="66">
        <f>DatosDelitos!I177</f>
        <v>0</v>
      </c>
      <c r="H30" s="66">
        <f>DatosDelitos!J177</f>
        <v>4</v>
      </c>
      <c r="I30" s="66">
        <f>DatosDelitos!K177</f>
        <v>0</v>
      </c>
      <c r="J30" s="66">
        <f>DatosDelitos!L177</f>
        <v>0</v>
      </c>
      <c r="K30" s="66">
        <f>DatosDelitos!N177</f>
        <v>82</v>
      </c>
      <c r="L30" s="66">
        <f>DatosDelitos!O177</f>
        <v>9278</v>
      </c>
    </row>
    <row r="31" spans="2:12" ht="13.2" customHeight="1" x14ac:dyDescent="0.25">
      <c r="B31" s="211" t="s">
        <v>938</v>
      </c>
      <c r="C31" s="211"/>
      <c r="D31" s="65">
        <f>DatosDelitos!B185</f>
        <v>2063</v>
      </c>
      <c r="E31" s="66">
        <f>DatosDelitos!G185</f>
        <v>927</v>
      </c>
      <c r="F31" s="66">
        <f>DatosDelitos!H185</f>
        <v>1120</v>
      </c>
      <c r="G31" s="66">
        <f>DatosDelitos!I185</f>
        <v>2</v>
      </c>
      <c r="H31" s="66">
        <f>DatosDelitos!J185</f>
        <v>6</v>
      </c>
      <c r="I31" s="66">
        <f>DatosDelitos!K185</f>
        <v>0</v>
      </c>
      <c r="J31" s="66">
        <f>DatosDelitos!L185</f>
        <v>2</v>
      </c>
      <c r="K31" s="66">
        <f>DatosDelitos!N185</f>
        <v>25</v>
      </c>
      <c r="L31" s="66">
        <f>DatosDelitos!O185</f>
        <v>880</v>
      </c>
    </row>
    <row r="32" spans="2:12" ht="13.2" customHeight="1" x14ac:dyDescent="0.25">
      <c r="B32" s="211" t="s">
        <v>939</v>
      </c>
      <c r="C32" s="211"/>
      <c r="D32" s="65">
        <f>DatosDelitos!B200</f>
        <v>265</v>
      </c>
      <c r="E32" s="66">
        <f>DatosDelitos!G200</f>
        <v>71</v>
      </c>
      <c r="F32" s="66">
        <f>DatosDelitos!H200</f>
        <v>74</v>
      </c>
      <c r="G32" s="66">
        <f>DatosDelitos!I200</f>
        <v>0</v>
      </c>
      <c r="H32" s="66">
        <f>DatosDelitos!J200</f>
        <v>0</v>
      </c>
      <c r="I32" s="66">
        <f>DatosDelitos!K200</f>
        <v>8</v>
      </c>
      <c r="J32" s="66">
        <f>DatosDelitos!L200</f>
        <v>9</v>
      </c>
      <c r="K32" s="66">
        <f>DatosDelitos!N200</f>
        <v>4</v>
      </c>
      <c r="L32" s="66">
        <f>DatosDelitos!O200</f>
        <v>51</v>
      </c>
    </row>
    <row r="33" spans="2:13" ht="13.2" customHeight="1" x14ac:dyDescent="0.25">
      <c r="B33" s="211" t="s">
        <v>940</v>
      </c>
      <c r="C33" s="211"/>
      <c r="D33" s="65">
        <f>DatosDelitos!B220</f>
        <v>5404</v>
      </c>
      <c r="E33" s="66">
        <f>DatosDelitos!G220</f>
        <v>1073</v>
      </c>
      <c r="F33" s="66">
        <f>DatosDelitos!H220</f>
        <v>1273</v>
      </c>
      <c r="G33" s="66">
        <f>DatosDelitos!I220</f>
        <v>5</v>
      </c>
      <c r="H33" s="66">
        <f>DatosDelitos!J220</f>
        <v>10</v>
      </c>
      <c r="I33" s="66">
        <f>DatosDelitos!K220</f>
        <v>0</v>
      </c>
      <c r="J33" s="66">
        <f>DatosDelitos!L220</f>
        <v>0</v>
      </c>
      <c r="K33" s="66">
        <f>DatosDelitos!N220</f>
        <v>126</v>
      </c>
      <c r="L33" s="66">
        <f>DatosDelitos!O220</f>
        <v>2452</v>
      </c>
    </row>
    <row r="34" spans="2:13" ht="13.2" customHeight="1" x14ac:dyDescent="0.25">
      <c r="B34" s="211" t="s">
        <v>941</v>
      </c>
      <c r="C34" s="211"/>
      <c r="D34" s="65">
        <f>DatosDelitos!B241</f>
        <v>55</v>
      </c>
      <c r="E34" s="66">
        <f>DatosDelitos!G241</f>
        <v>10</v>
      </c>
      <c r="F34" s="66">
        <f>DatosDelitos!H241</f>
        <v>29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5</v>
      </c>
      <c r="L34" s="66">
        <f>DatosDelitos!O241</f>
        <v>4</v>
      </c>
    </row>
    <row r="35" spans="2:13" ht="13.2" customHeight="1" x14ac:dyDescent="0.25">
      <c r="B35" s="211" t="s">
        <v>942</v>
      </c>
      <c r="C35" s="211"/>
      <c r="D35" s="65">
        <f>DatosDelitos!B268</f>
        <v>964</v>
      </c>
      <c r="E35" s="66">
        <f>DatosDelitos!G268</f>
        <v>514</v>
      </c>
      <c r="F35" s="66">
        <f>DatosDelitos!H268</f>
        <v>728</v>
      </c>
      <c r="G35" s="66">
        <f>DatosDelitos!I268</f>
        <v>6</v>
      </c>
      <c r="H35" s="66">
        <f>DatosDelitos!J268</f>
        <v>15</v>
      </c>
      <c r="I35" s="66">
        <f>DatosDelitos!K268</f>
        <v>0</v>
      </c>
      <c r="J35" s="66">
        <f>DatosDelitos!L268</f>
        <v>1</v>
      </c>
      <c r="K35" s="66">
        <f>DatosDelitos!N268</f>
        <v>46</v>
      </c>
      <c r="L35" s="66">
        <f>DatosDelitos!O268</f>
        <v>868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1</v>
      </c>
      <c r="F36" s="66">
        <f>DatosDelitos!H298</f>
        <v>0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0</v>
      </c>
    </row>
    <row r="37" spans="2:13" ht="13.2" customHeight="1" x14ac:dyDescent="0.25">
      <c r="B37" s="211" t="s">
        <v>944</v>
      </c>
      <c r="C37" s="211"/>
      <c r="D37" s="65">
        <f>DatosDelitos!B302</f>
        <v>0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0</v>
      </c>
      <c r="E38" s="66">
        <f>DatosDelitos!G309+DatosDelitos!G315+DatosDelitos!G317</f>
        <v>187</v>
      </c>
      <c r="F38" s="66">
        <f>DatosDelitos!H309+DatosDelitos!H315+DatosDelitos!H317</f>
        <v>172</v>
      </c>
      <c r="G38" s="66">
        <f>DatosDelitos!I309+DatosDelitos!I315+DatosDelitos!I317</f>
        <v>0</v>
      </c>
      <c r="H38" s="66">
        <f>DatosDelitos!J309+DatosDelitos!J315+DatosDelitos!J317</f>
        <v>1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2</v>
      </c>
      <c r="L38" s="66">
        <f>DatosDelitos!O309+DatosDelitos!O315+DatosDelitos!O317</f>
        <v>81</v>
      </c>
    </row>
    <row r="39" spans="2:13" ht="13.2" customHeight="1" x14ac:dyDescent="0.25">
      <c r="B39" s="211" t="s">
        <v>946</v>
      </c>
      <c r="C39" s="211"/>
      <c r="D39" s="65">
        <f>DatosDelitos!B320</f>
        <v>15080</v>
      </c>
      <c r="E39" s="66">
        <f>DatosDelitos!G320</f>
        <v>512</v>
      </c>
      <c r="F39" s="66">
        <f>DatosDelitos!H320</f>
        <v>101</v>
      </c>
      <c r="G39" s="66">
        <f>DatosDelitos!I320</f>
        <v>0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43</v>
      </c>
      <c r="L39" s="66">
        <f>DatosDelitos!O320</f>
        <v>0</v>
      </c>
    </row>
    <row r="40" spans="2:13" ht="13.2" customHeight="1" x14ac:dyDescent="0.25">
      <c r="B40" s="211" t="s">
        <v>947</v>
      </c>
      <c r="C40" s="211"/>
      <c r="D40" s="65">
        <f>DatosDelitos!B322</f>
        <v>0</v>
      </c>
      <c r="E40" s="65">
        <f>DatosDelitos!G322</f>
        <v>2</v>
      </c>
      <c r="F40" s="65">
        <f>DatosDelitos!H322</f>
        <v>0</v>
      </c>
      <c r="G40" s="65">
        <f>DatosDelitos!I322</f>
        <v>0</v>
      </c>
      <c r="H40" s="65">
        <f>DatosDelitos!J322</f>
        <v>0</v>
      </c>
      <c r="I40" s="65">
        <f>DatosDelitos!K322</f>
        <v>0</v>
      </c>
      <c r="J40" s="65">
        <f>DatosDelitos!L322</f>
        <v>0</v>
      </c>
      <c r="K40" s="65">
        <f>DatosDelitos!N322</f>
        <v>3</v>
      </c>
      <c r="L40" s="65">
        <f>DatosDelitos!O322</f>
        <v>2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195245</v>
      </c>
      <c r="E42" s="68">
        <f t="shared" ref="E42:L42" si="0">SUM(E11:E41)</f>
        <v>20649</v>
      </c>
      <c r="F42" s="68">
        <f t="shared" si="0"/>
        <v>22643</v>
      </c>
      <c r="G42" s="68">
        <f t="shared" si="0"/>
        <v>303</v>
      </c>
      <c r="H42" s="68">
        <f t="shared" si="0"/>
        <v>385</v>
      </c>
      <c r="I42" s="68">
        <f t="shared" si="0"/>
        <v>35</v>
      </c>
      <c r="J42" s="68">
        <f t="shared" si="0"/>
        <v>39</v>
      </c>
      <c r="K42" s="68">
        <f t="shared" si="0"/>
        <v>2257</v>
      </c>
      <c r="L42" s="68">
        <f t="shared" si="0"/>
        <v>26696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0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759</v>
      </c>
      <c r="E49" s="71">
        <f>DatosDelitos!F13-DatosDelitos!F17</f>
        <v>479</v>
      </c>
    </row>
    <row r="50" spans="2:5" ht="13.2" customHeight="1" x14ac:dyDescent="0.3">
      <c r="B50" s="209" t="s">
        <v>285</v>
      </c>
      <c r="C50" s="209"/>
      <c r="D50" s="71">
        <f>DatosDelitos!E10</f>
        <v>0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6566</v>
      </c>
      <c r="E53" s="71">
        <f>DatosDelitos!F17+DatosDelitos!F44</f>
        <v>2347</v>
      </c>
    </row>
    <row r="54" spans="2:5" ht="13.2" customHeight="1" x14ac:dyDescent="0.3">
      <c r="B54" s="209" t="s">
        <v>924</v>
      </c>
      <c r="C54" s="209"/>
      <c r="D54" s="71">
        <f>DatosDelitos!E30</f>
        <v>2188</v>
      </c>
      <c r="E54" s="71">
        <f>DatosDelitos!F30</f>
        <v>818</v>
      </c>
    </row>
    <row r="55" spans="2:5" ht="13.2" customHeight="1" x14ac:dyDescent="0.3">
      <c r="B55" s="209" t="s">
        <v>925</v>
      </c>
      <c r="C55" s="209"/>
      <c r="D55" s="71">
        <f>DatosDelitos!E42-DatosDelitos!E44</f>
        <v>3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97</v>
      </c>
      <c r="E56" s="71">
        <f>DatosDelitos!F50</f>
        <v>39</v>
      </c>
    </row>
    <row r="57" spans="2:5" ht="13.2" customHeight="1" x14ac:dyDescent="0.3">
      <c r="B57" s="209" t="s">
        <v>927</v>
      </c>
      <c r="C57" s="209"/>
      <c r="D57" s="71">
        <f>DatosDelitos!E72</f>
        <v>0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37</v>
      </c>
      <c r="E58" s="71">
        <f>DatosDelitos!F74</f>
        <v>21</v>
      </c>
    </row>
    <row r="59" spans="2:5" ht="13.2" customHeight="1" x14ac:dyDescent="0.3">
      <c r="B59" s="209" t="s">
        <v>929</v>
      </c>
      <c r="C59" s="209"/>
      <c r="D59" s="71">
        <f>DatosDelitos!E81</f>
        <v>75</v>
      </c>
      <c r="E59" s="71">
        <f>DatosDelitos!F81</f>
        <v>42</v>
      </c>
    </row>
    <row r="60" spans="2:5" ht="13.2" customHeight="1" x14ac:dyDescent="0.3">
      <c r="B60" s="209" t="s">
        <v>930</v>
      </c>
      <c r="C60" s="209"/>
      <c r="D60" s="71">
        <f>DatosDelitos!E84</f>
        <v>11</v>
      </c>
      <c r="E60" s="71">
        <f>DatosDelitos!F84</f>
        <v>2</v>
      </c>
    </row>
    <row r="61" spans="2:5" ht="13.2" customHeight="1" x14ac:dyDescent="0.3">
      <c r="B61" s="209" t="s">
        <v>659</v>
      </c>
      <c r="C61" s="209"/>
      <c r="D61" s="71">
        <f>DatosDelitos!E96</f>
        <v>4756</v>
      </c>
      <c r="E61" s="71">
        <f>DatosDelitos!F96</f>
        <v>2082</v>
      </c>
    </row>
    <row r="62" spans="2:5" ht="27" customHeight="1" x14ac:dyDescent="0.3">
      <c r="B62" s="209" t="s">
        <v>952</v>
      </c>
      <c r="C62" s="209"/>
      <c r="D62" s="71">
        <f>DatosDelitos!E130</f>
        <v>0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1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11</v>
      </c>
      <c r="E65" s="71">
        <f>DatosDelitos!F146</f>
        <v>1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29</v>
      </c>
      <c r="E66" s="72">
        <f>DatosDelitos!F155+SUM(DatosDelitos!F166:G171)</f>
        <v>54</v>
      </c>
    </row>
    <row r="67" spans="2:5" ht="13.2" customHeight="1" x14ac:dyDescent="0.3">
      <c r="B67" s="209" t="s">
        <v>936</v>
      </c>
      <c r="C67" s="209"/>
      <c r="D67" s="71">
        <f>SUM(DatosDelitos!E172:F176)</f>
        <v>422</v>
      </c>
      <c r="E67" s="71">
        <f>SUM(DatosDelitos!F172:G176)</f>
        <v>803</v>
      </c>
    </row>
    <row r="68" spans="2:5" ht="13.2" customHeight="1" x14ac:dyDescent="0.3">
      <c r="B68" s="209" t="s">
        <v>937</v>
      </c>
      <c r="C68" s="209"/>
      <c r="D68" s="71">
        <f>DatosDelitos!E177</f>
        <v>7829</v>
      </c>
      <c r="E68" s="71">
        <f>DatosDelitos!F177</f>
        <v>6719</v>
      </c>
    </row>
    <row r="69" spans="2:5" ht="13.2" customHeight="1" x14ac:dyDescent="0.3">
      <c r="B69" s="209" t="s">
        <v>938</v>
      </c>
      <c r="C69" s="209"/>
      <c r="D69" s="71">
        <f>DatosDelitos!E185</f>
        <v>26</v>
      </c>
      <c r="E69" s="71">
        <f>DatosDelitos!F185</f>
        <v>20</v>
      </c>
    </row>
    <row r="70" spans="2:5" ht="13.2" customHeight="1" x14ac:dyDescent="0.3">
      <c r="B70" s="209" t="s">
        <v>939</v>
      </c>
      <c r="C70" s="209"/>
      <c r="D70" s="71">
        <f>DatosDelitos!E200</f>
        <v>27</v>
      </c>
      <c r="E70" s="71">
        <f>DatosDelitos!F200</f>
        <v>11</v>
      </c>
    </row>
    <row r="71" spans="2:5" ht="13.2" customHeight="1" x14ac:dyDescent="0.3">
      <c r="B71" s="209" t="s">
        <v>940</v>
      </c>
      <c r="C71" s="209"/>
      <c r="D71" s="71">
        <f>DatosDelitos!E220</f>
        <v>1325</v>
      </c>
      <c r="E71" s="71">
        <f>DatosDelitos!F220</f>
        <v>841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480</v>
      </c>
      <c r="E73" s="71">
        <f>DatosDelitos!F268</f>
        <v>337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2</v>
      </c>
      <c r="E76" s="71">
        <f>DatosDelitos!F309+DatosDelitos!F315+DatosDelitos!F317</f>
        <v>2</v>
      </c>
    </row>
    <row r="77" spans="2:5" ht="13.95" customHeight="1" x14ac:dyDescent="0.3">
      <c r="B77" s="209" t="s">
        <v>946</v>
      </c>
      <c r="C77" s="209"/>
      <c r="D77" s="71">
        <f>DatosDelitos!E320</f>
        <v>0</v>
      </c>
      <c r="E77" s="71">
        <f>DatosDelitos!F320</f>
        <v>0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24644</v>
      </c>
      <c r="E80" s="71">
        <f>SUM(E48:E79)</f>
        <v>14618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3</v>
      </c>
    </row>
    <row r="86" spans="2:13" ht="13.2" customHeight="1" x14ac:dyDescent="0.3">
      <c r="B86" s="209" t="s">
        <v>285</v>
      </c>
      <c r="C86" s="209"/>
      <c r="D86" s="71">
        <f>DatosDelitos!M10</f>
        <v>1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85</v>
      </c>
    </row>
    <row r="90" spans="2:13" ht="13.2" customHeight="1" x14ac:dyDescent="0.3">
      <c r="B90" s="209" t="s">
        <v>924</v>
      </c>
      <c r="C90" s="209"/>
      <c r="D90" s="71">
        <f>DatosDelitos!M30</f>
        <v>30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2</v>
      </c>
    </row>
    <row r="92" spans="2:13" ht="13.2" customHeight="1" x14ac:dyDescent="0.3">
      <c r="B92" s="209" t="s">
        <v>926</v>
      </c>
      <c r="C92" s="209"/>
      <c r="D92" s="71">
        <f>DatosDelitos!M50</f>
        <v>43</v>
      </c>
    </row>
    <row r="93" spans="2:13" ht="13.2" customHeight="1" x14ac:dyDescent="0.3">
      <c r="B93" s="209" t="s">
        <v>927</v>
      </c>
      <c r="C93" s="209"/>
      <c r="D93" s="71">
        <f>DatosDelitos!M72</f>
        <v>1</v>
      </c>
    </row>
    <row r="94" spans="2:13" ht="27" customHeight="1" x14ac:dyDescent="0.3">
      <c r="B94" s="209" t="s">
        <v>951</v>
      </c>
      <c r="C94" s="209"/>
      <c r="D94" s="71">
        <f>DatosDelitos!M74</f>
        <v>5</v>
      </c>
    </row>
    <row r="95" spans="2:13" ht="13.2" customHeight="1" x14ac:dyDescent="0.3">
      <c r="B95" s="209" t="s">
        <v>929</v>
      </c>
      <c r="C95" s="209"/>
      <c r="D95" s="71">
        <f>DatosDelitos!M81</f>
        <v>18</v>
      </c>
    </row>
    <row r="96" spans="2:13" ht="13.2" customHeight="1" x14ac:dyDescent="0.3">
      <c r="B96" s="209" t="s">
        <v>930</v>
      </c>
      <c r="C96" s="209"/>
      <c r="D96" s="71">
        <f>DatosDelitos!M84</f>
        <v>15</v>
      </c>
    </row>
    <row r="97" spans="2:4" ht="13.2" customHeight="1" x14ac:dyDescent="0.3">
      <c r="B97" s="209" t="s">
        <v>659</v>
      </c>
      <c r="C97" s="209"/>
      <c r="D97" s="71">
        <f>DatosDelitos!M96</f>
        <v>107</v>
      </c>
    </row>
    <row r="98" spans="2:4" ht="27" customHeight="1" x14ac:dyDescent="0.3">
      <c r="B98" s="209" t="s">
        <v>952</v>
      </c>
      <c r="C98" s="209"/>
      <c r="D98" s="71">
        <f>DatosDelitos!M130</f>
        <v>46</v>
      </c>
    </row>
    <row r="99" spans="2:4" ht="13.2" customHeight="1" x14ac:dyDescent="0.3">
      <c r="B99" s="209" t="s">
        <v>932</v>
      </c>
      <c r="C99" s="209"/>
      <c r="D99" s="71">
        <f>DatosDelitos!M136</f>
        <v>0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38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4</v>
      </c>
    </row>
    <row r="103" spans="2:4" ht="13.2" customHeight="1" x14ac:dyDescent="0.3">
      <c r="B103" s="209" t="s">
        <v>862</v>
      </c>
      <c r="C103" s="209"/>
      <c r="D103" s="71">
        <f>SUM(DatosDelitos!M150:N154)</f>
        <v>15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10</v>
      </c>
    </row>
    <row r="105" spans="2:4" ht="13.2" customHeight="1" x14ac:dyDescent="0.3">
      <c r="B105" s="209" t="s">
        <v>956</v>
      </c>
      <c r="C105" s="209"/>
      <c r="D105" s="71">
        <f>SUM(DatosDelitos!M160:N164)</f>
        <v>21</v>
      </c>
    </row>
    <row r="106" spans="2:4" ht="13.2" customHeight="1" x14ac:dyDescent="0.3">
      <c r="B106" s="209" t="s">
        <v>936</v>
      </c>
      <c r="C106" s="209"/>
      <c r="D106" s="71">
        <f>SUM(DatosDelitos!M172:N176)</f>
        <v>256</v>
      </c>
    </row>
    <row r="107" spans="2:4" ht="13.2" customHeight="1" x14ac:dyDescent="0.3">
      <c r="B107" s="209" t="s">
        <v>937</v>
      </c>
      <c r="C107" s="209"/>
      <c r="D107" s="71">
        <f>DatosDelitos!M177</f>
        <v>0</v>
      </c>
    </row>
    <row r="108" spans="2:4" ht="13.2" customHeight="1" x14ac:dyDescent="0.3">
      <c r="B108" s="209" t="s">
        <v>938</v>
      </c>
      <c r="C108" s="209"/>
      <c r="D108" s="71">
        <f>DatosDelitos!M185</f>
        <v>54</v>
      </c>
    </row>
    <row r="109" spans="2:4" ht="13.2" customHeight="1" x14ac:dyDescent="0.3">
      <c r="B109" s="209" t="s">
        <v>939</v>
      </c>
      <c r="C109" s="209"/>
      <c r="D109" s="71">
        <f>DatosDelitos!M200</f>
        <v>75</v>
      </c>
    </row>
    <row r="110" spans="2:4" ht="13.2" customHeight="1" x14ac:dyDescent="0.3">
      <c r="B110" s="209" t="s">
        <v>940</v>
      </c>
      <c r="C110" s="209"/>
      <c r="D110" s="71">
        <f>DatosDelitos!M220</f>
        <v>21</v>
      </c>
    </row>
    <row r="111" spans="2:4" ht="13.2" customHeight="1" x14ac:dyDescent="0.3">
      <c r="B111" s="209" t="s">
        <v>941</v>
      </c>
      <c r="C111" s="209"/>
      <c r="D111" s="71">
        <f>DatosDelitos!M241</f>
        <v>56</v>
      </c>
    </row>
    <row r="112" spans="2:4" ht="13.2" customHeight="1" x14ac:dyDescent="0.3">
      <c r="B112" s="209" t="s">
        <v>942</v>
      </c>
      <c r="C112" s="209"/>
      <c r="D112" s="71">
        <f>DatosDelitos!M268</f>
        <v>4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35</v>
      </c>
    </row>
    <row r="116" spans="2:4" ht="13.2" customHeight="1" x14ac:dyDescent="0.3">
      <c r="B116" s="209" t="s">
        <v>633</v>
      </c>
      <c r="C116" s="209"/>
      <c r="D116" s="71">
        <f>DatosDelitos!M315</f>
        <v>526</v>
      </c>
    </row>
    <row r="117" spans="2:4" ht="13.95" customHeight="1" x14ac:dyDescent="0.3">
      <c r="B117" s="209" t="s">
        <v>946</v>
      </c>
      <c r="C117" s="209"/>
      <c r="D117" s="71">
        <f>DatosDelitos!M320</f>
        <v>130</v>
      </c>
    </row>
    <row r="118" spans="2:4" ht="14.4" x14ac:dyDescent="0.3">
      <c r="B118" s="210" t="s">
        <v>947</v>
      </c>
      <c r="C118" s="210"/>
      <c r="D118" s="71">
        <f>DatosDelitos!M322</f>
        <v>0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1601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0" t="s">
        <v>309</v>
      </c>
      <c r="C4" s="30" t="s">
        <v>310</v>
      </c>
      <c r="D4" s="30" t="s">
        <v>311</v>
      </c>
      <c r="E4" s="30" t="s">
        <v>312</v>
      </c>
      <c r="F4" s="30" t="s">
        <v>313</v>
      </c>
      <c r="G4" s="30" t="s">
        <v>314</v>
      </c>
      <c r="H4" s="30" t="s">
        <v>315</v>
      </c>
      <c r="I4" s="30" t="s">
        <v>316</v>
      </c>
      <c r="J4" s="30" t="s">
        <v>317</v>
      </c>
      <c r="K4" s="30" t="s">
        <v>318</v>
      </c>
      <c r="L4" s="30" t="s">
        <v>319</v>
      </c>
      <c r="M4" s="30" t="s">
        <v>320</v>
      </c>
      <c r="N4" s="30" t="s">
        <v>321</v>
      </c>
      <c r="O4" s="30" t="s">
        <v>322</v>
      </c>
    </row>
    <row r="5" spans="1:15" ht="16.649999999999999" customHeight="1" x14ac:dyDescent="0.3">
      <c r="A5" s="30" t="s">
        <v>323</v>
      </c>
      <c r="B5" s="31">
        <v>161</v>
      </c>
      <c r="C5" s="31">
        <v>169</v>
      </c>
      <c r="D5" s="32">
        <v>-4.7337278106508902E-2</v>
      </c>
      <c r="E5" s="31">
        <v>0</v>
      </c>
      <c r="F5" s="31">
        <v>0</v>
      </c>
      <c r="G5" s="31">
        <v>24</v>
      </c>
      <c r="H5" s="31">
        <v>32</v>
      </c>
      <c r="I5" s="31">
        <v>38</v>
      </c>
      <c r="J5" s="31">
        <v>71</v>
      </c>
      <c r="K5" s="31">
        <v>21</v>
      </c>
      <c r="L5" s="31">
        <v>21</v>
      </c>
      <c r="M5" s="31">
        <v>0</v>
      </c>
      <c r="N5" s="31">
        <v>98</v>
      </c>
      <c r="O5" s="31">
        <v>103</v>
      </c>
    </row>
    <row r="6" spans="1:15" x14ac:dyDescent="0.3">
      <c r="A6" s="12" t="s">
        <v>324</v>
      </c>
      <c r="B6" s="13">
        <v>126</v>
      </c>
      <c r="C6" s="13">
        <v>138</v>
      </c>
      <c r="D6" s="33">
        <v>-8.6956521739130405E-2</v>
      </c>
      <c r="E6" s="13">
        <v>0</v>
      </c>
      <c r="F6" s="13">
        <v>0</v>
      </c>
      <c r="G6" s="13">
        <v>21</v>
      </c>
      <c r="H6" s="13">
        <v>19</v>
      </c>
      <c r="I6" s="13">
        <v>33</v>
      </c>
      <c r="J6" s="13">
        <v>53</v>
      </c>
      <c r="K6" s="13">
        <v>15</v>
      </c>
      <c r="L6" s="13">
        <v>15</v>
      </c>
      <c r="M6" s="13">
        <v>0</v>
      </c>
      <c r="N6" s="13">
        <v>82</v>
      </c>
      <c r="O6" s="34">
        <v>67</v>
      </c>
    </row>
    <row r="7" spans="1:15" x14ac:dyDescent="0.3">
      <c r="A7" s="12" t="s">
        <v>325</v>
      </c>
      <c r="B7" s="13">
        <v>10</v>
      </c>
      <c r="C7" s="13">
        <v>9</v>
      </c>
      <c r="D7" s="33">
        <v>0.11111111111111099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17</v>
      </c>
      <c r="K7" s="13">
        <v>6</v>
      </c>
      <c r="L7" s="13">
        <v>6</v>
      </c>
      <c r="M7" s="13">
        <v>0</v>
      </c>
      <c r="N7" s="13">
        <v>15</v>
      </c>
      <c r="O7" s="34">
        <v>26</v>
      </c>
    </row>
    <row r="8" spans="1:15" x14ac:dyDescent="0.3">
      <c r="A8" s="12" t="s">
        <v>326</v>
      </c>
      <c r="B8" s="13">
        <v>24</v>
      </c>
      <c r="C8" s="13">
        <v>18</v>
      </c>
      <c r="D8" s="33">
        <v>0.33333333333333298</v>
      </c>
      <c r="E8" s="13">
        <v>0</v>
      </c>
      <c r="F8" s="13">
        <v>0</v>
      </c>
      <c r="G8" s="13">
        <v>3</v>
      </c>
      <c r="H8" s="13">
        <v>13</v>
      </c>
      <c r="I8" s="13">
        <v>3</v>
      </c>
      <c r="J8" s="13">
        <v>1</v>
      </c>
      <c r="K8" s="13">
        <v>0</v>
      </c>
      <c r="L8" s="13">
        <v>0</v>
      </c>
      <c r="M8" s="13">
        <v>0</v>
      </c>
      <c r="N8" s="13">
        <v>1</v>
      </c>
      <c r="O8" s="34">
        <v>8</v>
      </c>
    </row>
    <row r="9" spans="1:15" x14ac:dyDescent="0.3">
      <c r="A9" s="12" t="s">
        <v>327</v>
      </c>
      <c r="B9" s="13">
        <v>1</v>
      </c>
      <c r="C9" s="13">
        <v>4</v>
      </c>
      <c r="D9" s="33">
        <v>-0.75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34">
        <v>2</v>
      </c>
    </row>
    <row r="10" spans="1:15" ht="16.649999999999999" customHeight="1" x14ac:dyDescent="0.3">
      <c r="A10" s="30" t="s">
        <v>328</v>
      </c>
      <c r="B10" s="31">
        <v>2</v>
      </c>
      <c r="C10" s="31">
        <v>2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1</v>
      </c>
      <c r="N10" s="31">
        <v>0</v>
      </c>
      <c r="O10" s="31">
        <v>0</v>
      </c>
    </row>
    <row r="11" spans="1:15" x14ac:dyDescent="0.3">
      <c r="A11" s="12" t="s">
        <v>285</v>
      </c>
      <c r="B11" s="13">
        <v>0</v>
      </c>
      <c r="C11" s="13">
        <v>2</v>
      </c>
      <c r="D11" s="33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34">
        <v>0</v>
      </c>
    </row>
    <row r="12" spans="1:15" x14ac:dyDescent="0.3">
      <c r="A12" s="12" t="s">
        <v>329</v>
      </c>
      <c r="B12" s="13">
        <v>2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34">
        <v>0</v>
      </c>
    </row>
    <row r="13" spans="1:15" ht="16.649999999999999" customHeight="1" x14ac:dyDescent="0.3">
      <c r="A13" s="30" t="s">
        <v>330</v>
      </c>
      <c r="B13" s="31">
        <v>55638</v>
      </c>
      <c r="C13" s="31">
        <v>54775</v>
      </c>
      <c r="D13" s="32">
        <v>1.5755362848014601E-2</v>
      </c>
      <c r="E13" s="31">
        <v>6929</v>
      </c>
      <c r="F13" s="31">
        <v>2455</v>
      </c>
      <c r="G13" s="31">
        <v>3501</v>
      </c>
      <c r="H13" s="31">
        <v>3931</v>
      </c>
      <c r="I13" s="31">
        <v>42</v>
      </c>
      <c r="J13" s="31">
        <v>39</v>
      </c>
      <c r="K13" s="31">
        <v>0</v>
      </c>
      <c r="L13" s="31">
        <v>0</v>
      </c>
      <c r="M13" s="31">
        <v>41</v>
      </c>
      <c r="N13" s="31">
        <v>152</v>
      </c>
      <c r="O13" s="31">
        <v>1816</v>
      </c>
    </row>
    <row r="14" spans="1:15" x14ac:dyDescent="0.3">
      <c r="A14" s="12" t="s">
        <v>331</v>
      </c>
      <c r="B14" s="13">
        <v>44258</v>
      </c>
      <c r="C14" s="13">
        <v>41639</v>
      </c>
      <c r="D14" s="33">
        <v>6.2897764115372595E-2</v>
      </c>
      <c r="E14" s="13">
        <v>752</v>
      </c>
      <c r="F14" s="13">
        <v>472</v>
      </c>
      <c r="G14" s="13">
        <v>3298</v>
      </c>
      <c r="H14" s="13">
        <v>3672</v>
      </c>
      <c r="I14" s="13">
        <v>33</v>
      </c>
      <c r="J14" s="13">
        <v>29</v>
      </c>
      <c r="K14" s="13">
        <v>0</v>
      </c>
      <c r="L14" s="13">
        <v>0</v>
      </c>
      <c r="M14" s="13">
        <v>3</v>
      </c>
      <c r="N14" s="13">
        <v>131</v>
      </c>
      <c r="O14" s="34">
        <v>1419</v>
      </c>
    </row>
    <row r="15" spans="1:15" x14ac:dyDescent="0.3">
      <c r="A15" s="12" t="s">
        <v>332</v>
      </c>
      <c r="B15" s="13">
        <v>10</v>
      </c>
      <c r="C15" s="13">
        <v>20</v>
      </c>
      <c r="D15" s="33">
        <v>-0.5</v>
      </c>
      <c r="E15" s="13">
        <v>0</v>
      </c>
      <c r="F15" s="13">
        <v>1</v>
      </c>
      <c r="G15" s="13">
        <v>13</v>
      </c>
      <c r="H15" s="13">
        <v>18</v>
      </c>
      <c r="I15" s="13">
        <v>1</v>
      </c>
      <c r="J15" s="13">
        <v>5</v>
      </c>
      <c r="K15" s="13">
        <v>0</v>
      </c>
      <c r="L15" s="13">
        <v>0</v>
      </c>
      <c r="M15" s="13">
        <v>0</v>
      </c>
      <c r="N15" s="13">
        <v>1</v>
      </c>
      <c r="O15" s="34">
        <v>17</v>
      </c>
    </row>
    <row r="16" spans="1:15" x14ac:dyDescent="0.3">
      <c r="A16" s="12" t="s">
        <v>333</v>
      </c>
      <c r="B16" s="13">
        <v>1058</v>
      </c>
      <c r="C16" s="13">
        <v>1112</v>
      </c>
      <c r="D16" s="33">
        <v>-4.8561151079136701E-2</v>
      </c>
      <c r="E16" s="13">
        <v>7</v>
      </c>
      <c r="F16" s="13">
        <v>6</v>
      </c>
      <c r="G16" s="13">
        <v>0</v>
      </c>
      <c r="H16" s="13">
        <v>74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34">
        <v>44</v>
      </c>
    </row>
    <row r="17" spans="1:15" x14ac:dyDescent="0.3">
      <c r="A17" s="12" t="s">
        <v>334</v>
      </c>
      <c r="B17" s="13">
        <v>10092</v>
      </c>
      <c r="C17" s="13">
        <v>11993</v>
      </c>
      <c r="D17" s="33">
        <v>-0.15850913032602401</v>
      </c>
      <c r="E17" s="13">
        <v>6170</v>
      </c>
      <c r="F17" s="13">
        <v>1976</v>
      </c>
      <c r="G17" s="13">
        <v>190</v>
      </c>
      <c r="H17" s="13">
        <v>167</v>
      </c>
      <c r="I17" s="13">
        <v>8</v>
      </c>
      <c r="J17" s="13">
        <v>5</v>
      </c>
      <c r="K17" s="13">
        <v>0</v>
      </c>
      <c r="L17" s="13">
        <v>0</v>
      </c>
      <c r="M17" s="13">
        <v>38</v>
      </c>
      <c r="N17" s="13">
        <v>20</v>
      </c>
      <c r="O17" s="34">
        <v>334</v>
      </c>
    </row>
    <row r="18" spans="1:15" x14ac:dyDescent="0.3">
      <c r="A18" s="12" t="s">
        <v>335</v>
      </c>
      <c r="B18" s="13">
        <v>220</v>
      </c>
      <c r="C18" s="13">
        <v>9</v>
      </c>
      <c r="D18" s="33">
        <v>23.4444444444444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34">
        <v>2</v>
      </c>
    </row>
    <row r="19" spans="1:15" x14ac:dyDescent="0.3">
      <c r="A19" s="12" t="s">
        <v>336</v>
      </c>
      <c r="B19" s="13">
        <v>0</v>
      </c>
      <c r="C19" s="13">
        <v>2</v>
      </c>
      <c r="D19" s="33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34">
        <v>0</v>
      </c>
    </row>
    <row r="20" spans="1:15" ht="16.649999999999999" customHeight="1" x14ac:dyDescent="0.3">
      <c r="A20" s="30" t="s">
        <v>337</v>
      </c>
      <c r="B20" s="31">
        <v>11</v>
      </c>
      <c r="C20" s="31">
        <v>11</v>
      </c>
      <c r="D20" s="32">
        <v>0</v>
      </c>
      <c r="E20" s="31">
        <v>0</v>
      </c>
      <c r="F20" s="31">
        <v>0</v>
      </c>
      <c r="G20" s="31">
        <v>0</v>
      </c>
      <c r="H20" s="31">
        <v>7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3">
      <c r="A21" s="12" t="s">
        <v>338</v>
      </c>
      <c r="B21" s="13">
        <v>10</v>
      </c>
      <c r="C21" s="13">
        <v>7</v>
      </c>
      <c r="D21" s="33">
        <v>0.42857142857142899</v>
      </c>
      <c r="E21" s="13">
        <v>0</v>
      </c>
      <c r="F21" s="13">
        <v>0</v>
      </c>
      <c r="G21" s="13">
        <v>0</v>
      </c>
      <c r="H21" s="13">
        <v>6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4">
        <v>0</v>
      </c>
    </row>
    <row r="22" spans="1:15" x14ac:dyDescent="0.3">
      <c r="A22" s="12" t="s">
        <v>339</v>
      </c>
      <c r="B22" s="13">
        <v>1</v>
      </c>
      <c r="C22" s="13">
        <v>4</v>
      </c>
      <c r="D22" s="33">
        <v>-0.75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34">
        <v>0</v>
      </c>
    </row>
    <row r="23" spans="1:15" ht="16.649999999999999" customHeight="1" x14ac:dyDescent="0.3">
      <c r="A23" s="30" t="s">
        <v>340</v>
      </c>
      <c r="B23" s="31">
        <v>0</v>
      </c>
      <c r="C23" s="31">
        <v>7</v>
      </c>
      <c r="D23" s="32">
        <v>-1</v>
      </c>
      <c r="E23" s="31">
        <v>0</v>
      </c>
      <c r="F23" s="31">
        <v>0</v>
      </c>
      <c r="G23" s="31">
        <v>1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3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34">
        <v>0</v>
      </c>
    </row>
    <row r="26" spans="1:15" x14ac:dyDescent="0.3">
      <c r="A26" s="12" t="s">
        <v>343</v>
      </c>
      <c r="B26" s="13">
        <v>0</v>
      </c>
      <c r="C26" s="13">
        <v>6</v>
      </c>
      <c r="D26" s="33">
        <v>-1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3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34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34">
        <v>0</v>
      </c>
    </row>
    <row r="29" spans="1:15" x14ac:dyDescent="0.3">
      <c r="A29" s="12" t="s">
        <v>346</v>
      </c>
      <c r="B29" s="13">
        <v>0</v>
      </c>
      <c r="C29" s="13">
        <v>1</v>
      </c>
      <c r="D29" s="33">
        <v>-1</v>
      </c>
      <c r="E29" s="13">
        <v>0</v>
      </c>
      <c r="F29" s="13">
        <v>0</v>
      </c>
      <c r="G29" s="13">
        <v>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34">
        <v>0</v>
      </c>
    </row>
    <row r="30" spans="1:15" ht="16.649999999999999" customHeight="1" x14ac:dyDescent="0.3">
      <c r="A30" s="30" t="s">
        <v>347</v>
      </c>
      <c r="B30" s="31">
        <v>2924</v>
      </c>
      <c r="C30" s="31">
        <v>3191</v>
      </c>
      <c r="D30" s="32">
        <v>-8.3672829833907905E-2</v>
      </c>
      <c r="E30" s="31">
        <v>2188</v>
      </c>
      <c r="F30" s="31">
        <v>818</v>
      </c>
      <c r="G30" s="31">
        <v>560</v>
      </c>
      <c r="H30" s="31">
        <v>727</v>
      </c>
      <c r="I30" s="31">
        <v>16</v>
      </c>
      <c r="J30" s="31">
        <v>21</v>
      </c>
      <c r="K30" s="31">
        <v>1</v>
      </c>
      <c r="L30" s="31">
        <v>1</v>
      </c>
      <c r="M30" s="31">
        <v>30</v>
      </c>
      <c r="N30" s="31">
        <v>74</v>
      </c>
      <c r="O30" s="31">
        <v>710</v>
      </c>
    </row>
    <row r="31" spans="1:15" x14ac:dyDescent="0.3">
      <c r="A31" s="12" t="s">
        <v>348</v>
      </c>
      <c r="B31" s="13">
        <v>48</v>
      </c>
      <c r="C31" s="13">
        <v>68</v>
      </c>
      <c r="D31" s="33">
        <v>-0.29411764705882398</v>
      </c>
      <c r="E31" s="13">
        <v>1</v>
      </c>
      <c r="F31" s="13">
        <v>1</v>
      </c>
      <c r="G31" s="13">
        <v>15</v>
      </c>
      <c r="H31" s="13">
        <v>18</v>
      </c>
      <c r="I31" s="13">
        <v>4</v>
      </c>
      <c r="J31" s="13">
        <v>4</v>
      </c>
      <c r="K31" s="13">
        <v>0</v>
      </c>
      <c r="L31" s="13">
        <v>0</v>
      </c>
      <c r="M31" s="13">
        <v>5</v>
      </c>
      <c r="N31" s="13">
        <v>7</v>
      </c>
      <c r="O31" s="34">
        <v>18</v>
      </c>
    </row>
    <row r="32" spans="1:15" x14ac:dyDescent="0.3">
      <c r="A32" s="12" t="s">
        <v>349</v>
      </c>
      <c r="B32" s="13">
        <v>20</v>
      </c>
      <c r="C32" s="13">
        <v>11</v>
      </c>
      <c r="D32" s="33">
        <v>0.81818181818181801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34">
        <v>0</v>
      </c>
    </row>
    <row r="33" spans="1:15" x14ac:dyDescent="0.3">
      <c r="A33" s="12" t="s">
        <v>350</v>
      </c>
      <c r="B33" s="13">
        <v>795</v>
      </c>
      <c r="C33" s="13">
        <v>975</v>
      </c>
      <c r="D33" s="33">
        <v>-0.18461538461538499</v>
      </c>
      <c r="E33" s="13">
        <v>403</v>
      </c>
      <c r="F33" s="13">
        <v>175</v>
      </c>
      <c r="G33" s="13">
        <v>140</v>
      </c>
      <c r="H33" s="13">
        <v>210</v>
      </c>
      <c r="I33" s="13">
        <v>1</v>
      </c>
      <c r="J33" s="13">
        <v>6</v>
      </c>
      <c r="K33" s="13">
        <v>0</v>
      </c>
      <c r="L33" s="13">
        <v>0</v>
      </c>
      <c r="M33" s="13">
        <v>12</v>
      </c>
      <c r="N33" s="13">
        <v>22</v>
      </c>
      <c r="O33" s="34">
        <v>139</v>
      </c>
    </row>
    <row r="34" spans="1:15" x14ac:dyDescent="0.3">
      <c r="A34" s="12" t="s">
        <v>351</v>
      </c>
      <c r="B34" s="13">
        <v>942</v>
      </c>
      <c r="C34" s="13">
        <v>1088</v>
      </c>
      <c r="D34" s="33">
        <v>-0.13419117647058801</v>
      </c>
      <c r="E34" s="13">
        <v>367</v>
      </c>
      <c r="F34" s="13">
        <v>158</v>
      </c>
      <c r="G34" s="13">
        <v>138</v>
      </c>
      <c r="H34" s="13">
        <v>171</v>
      </c>
      <c r="I34" s="13">
        <v>3</v>
      </c>
      <c r="J34" s="13">
        <v>8</v>
      </c>
      <c r="K34" s="13">
        <v>1</v>
      </c>
      <c r="L34" s="13">
        <v>1</v>
      </c>
      <c r="M34" s="13">
        <v>4</v>
      </c>
      <c r="N34" s="13">
        <v>12</v>
      </c>
      <c r="O34" s="34">
        <v>179</v>
      </c>
    </row>
    <row r="35" spans="1:15" x14ac:dyDescent="0.3">
      <c r="A35" s="12" t="s">
        <v>352</v>
      </c>
      <c r="B35" s="13">
        <v>566</v>
      </c>
      <c r="C35" s="13">
        <v>727</v>
      </c>
      <c r="D35" s="33">
        <v>-0.221458046767538</v>
      </c>
      <c r="E35" s="13">
        <v>219</v>
      </c>
      <c r="F35" s="13">
        <v>65</v>
      </c>
      <c r="G35" s="13">
        <v>98</v>
      </c>
      <c r="H35" s="13">
        <v>101</v>
      </c>
      <c r="I35" s="13">
        <v>2</v>
      </c>
      <c r="J35" s="13">
        <v>2</v>
      </c>
      <c r="K35" s="13">
        <v>0</v>
      </c>
      <c r="L35" s="13">
        <v>0</v>
      </c>
      <c r="M35" s="13">
        <v>8</v>
      </c>
      <c r="N35" s="13">
        <v>8</v>
      </c>
      <c r="O35" s="34">
        <v>100</v>
      </c>
    </row>
    <row r="36" spans="1:15" x14ac:dyDescent="0.3">
      <c r="A36" s="12" t="s">
        <v>353</v>
      </c>
      <c r="B36" s="13">
        <v>142</v>
      </c>
      <c r="C36" s="13">
        <v>153</v>
      </c>
      <c r="D36" s="33">
        <v>-7.1895424836601302E-2</v>
      </c>
      <c r="E36" s="13">
        <v>942</v>
      </c>
      <c r="F36" s="13">
        <v>357</v>
      </c>
      <c r="G36" s="13">
        <v>76</v>
      </c>
      <c r="H36" s="13">
        <v>138</v>
      </c>
      <c r="I36" s="13">
        <v>5</v>
      </c>
      <c r="J36" s="13">
        <v>1</v>
      </c>
      <c r="K36" s="13">
        <v>0</v>
      </c>
      <c r="L36" s="13">
        <v>0</v>
      </c>
      <c r="M36" s="13">
        <v>1</v>
      </c>
      <c r="N36" s="13">
        <v>13</v>
      </c>
      <c r="O36" s="34">
        <v>245</v>
      </c>
    </row>
    <row r="37" spans="1:15" x14ac:dyDescent="0.3">
      <c r="A37" s="12" t="s">
        <v>354</v>
      </c>
      <c r="B37" s="13">
        <v>24</v>
      </c>
      <c r="C37" s="13">
        <v>16</v>
      </c>
      <c r="D37" s="33">
        <v>0.5</v>
      </c>
      <c r="E37" s="13">
        <v>2</v>
      </c>
      <c r="F37" s="13">
        <v>2</v>
      </c>
      <c r="G37" s="13">
        <v>8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4</v>
      </c>
      <c r="O37" s="34">
        <v>10</v>
      </c>
    </row>
    <row r="38" spans="1:15" x14ac:dyDescent="0.3">
      <c r="A38" s="12" t="s">
        <v>355</v>
      </c>
      <c r="B38" s="13">
        <v>19</v>
      </c>
      <c r="C38" s="13">
        <v>5</v>
      </c>
      <c r="D38" s="33">
        <v>2.8</v>
      </c>
      <c r="E38" s="13">
        <v>8</v>
      </c>
      <c r="F38" s="13">
        <v>8</v>
      </c>
      <c r="G38" s="13">
        <v>32</v>
      </c>
      <c r="H38" s="13">
        <v>51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3</v>
      </c>
      <c r="O38" s="34">
        <v>19</v>
      </c>
    </row>
    <row r="39" spans="1:15" x14ac:dyDescent="0.3">
      <c r="A39" s="12" t="s">
        <v>356</v>
      </c>
      <c r="B39" s="13">
        <v>0</v>
      </c>
      <c r="C39" s="13">
        <v>1</v>
      </c>
      <c r="D39" s="33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34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34">
        <v>0</v>
      </c>
    </row>
    <row r="41" spans="1:15" x14ac:dyDescent="0.3">
      <c r="A41" s="12" t="s">
        <v>358</v>
      </c>
      <c r="B41" s="13">
        <v>368</v>
      </c>
      <c r="C41" s="13">
        <v>147</v>
      </c>
      <c r="D41" s="33">
        <v>1.50340136054422</v>
      </c>
      <c r="E41" s="13">
        <v>246</v>
      </c>
      <c r="F41" s="13">
        <v>52</v>
      </c>
      <c r="G41" s="13">
        <v>53</v>
      </c>
      <c r="H41" s="13">
        <v>35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5</v>
      </c>
      <c r="O41" s="34">
        <v>0</v>
      </c>
    </row>
    <row r="42" spans="1:15" ht="16.649999999999999" customHeight="1" x14ac:dyDescent="0.3">
      <c r="A42" s="30" t="s">
        <v>359</v>
      </c>
      <c r="B42" s="31">
        <v>11505</v>
      </c>
      <c r="C42" s="31">
        <v>888</v>
      </c>
      <c r="D42" s="32">
        <v>11.9560810810811</v>
      </c>
      <c r="E42" s="31">
        <v>399</v>
      </c>
      <c r="F42" s="31">
        <v>371</v>
      </c>
      <c r="G42" s="31">
        <v>1342</v>
      </c>
      <c r="H42" s="31">
        <v>1248</v>
      </c>
      <c r="I42" s="31">
        <v>34</v>
      </c>
      <c r="J42" s="31">
        <v>18</v>
      </c>
      <c r="K42" s="31">
        <v>0</v>
      </c>
      <c r="L42" s="31">
        <v>0</v>
      </c>
      <c r="M42" s="31">
        <v>49</v>
      </c>
      <c r="N42" s="31">
        <v>99</v>
      </c>
      <c r="O42" s="31">
        <v>2432</v>
      </c>
    </row>
    <row r="43" spans="1:15" x14ac:dyDescent="0.3">
      <c r="A43" s="12" t="s">
        <v>360</v>
      </c>
      <c r="B43" s="13">
        <v>14</v>
      </c>
      <c r="C43" s="13">
        <v>5</v>
      </c>
      <c r="D43" s="33">
        <v>1.8</v>
      </c>
      <c r="E43" s="13">
        <v>1</v>
      </c>
      <c r="F43" s="13">
        <v>0</v>
      </c>
      <c r="G43" s="13">
        <v>6</v>
      </c>
      <c r="H43" s="13">
        <v>13</v>
      </c>
      <c r="I43" s="13">
        <v>1</v>
      </c>
      <c r="J43" s="13">
        <v>0</v>
      </c>
      <c r="K43" s="13">
        <v>0</v>
      </c>
      <c r="L43" s="13">
        <v>0</v>
      </c>
      <c r="M43" s="13">
        <v>2</v>
      </c>
      <c r="N43" s="13">
        <v>1</v>
      </c>
      <c r="O43" s="34">
        <v>13</v>
      </c>
    </row>
    <row r="44" spans="1:15" x14ac:dyDescent="0.3">
      <c r="A44" s="12" t="s">
        <v>361</v>
      </c>
      <c r="B44" s="13">
        <v>11482</v>
      </c>
      <c r="C44" s="13">
        <v>870</v>
      </c>
      <c r="D44" s="33">
        <v>12.197701149425299</v>
      </c>
      <c r="E44" s="13">
        <v>396</v>
      </c>
      <c r="F44" s="13">
        <v>371</v>
      </c>
      <c r="G44" s="13">
        <v>1336</v>
      </c>
      <c r="H44" s="13">
        <v>1232</v>
      </c>
      <c r="I44" s="13">
        <v>33</v>
      </c>
      <c r="J44" s="13">
        <v>18</v>
      </c>
      <c r="K44" s="13">
        <v>0</v>
      </c>
      <c r="L44" s="13">
        <v>0</v>
      </c>
      <c r="M44" s="13">
        <v>47</v>
      </c>
      <c r="N44" s="13">
        <v>98</v>
      </c>
      <c r="O44" s="34">
        <v>2419</v>
      </c>
    </row>
    <row r="45" spans="1:15" x14ac:dyDescent="0.3">
      <c r="A45" s="12" t="s">
        <v>362</v>
      </c>
      <c r="B45" s="13">
        <v>6</v>
      </c>
      <c r="C45" s="13">
        <v>7</v>
      </c>
      <c r="D45" s="33">
        <v>-0.14285714285714299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34">
        <v>0</v>
      </c>
    </row>
    <row r="46" spans="1:15" x14ac:dyDescent="0.3">
      <c r="A46" s="12" t="s">
        <v>363</v>
      </c>
      <c r="B46" s="13">
        <v>3</v>
      </c>
      <c r="C46" s="13">
        <v>4</v>
      </c>
      <c r="D46" s="33">
        <v>-0.25</v>
      </c>
      <c r="E46" s="13">
        <v>2</v>
      </c>
      <c r="F46" s="13">
        <v>0</v>
      </c>
      <c r="G46" s="13">
        <v>0</v>
      </c>
      <c r="H46" s="13">
        <v>3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34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34">
        <v>0</v>
      </c>
    </row>
    <row r="48" spans="1:15" x14ac:dyDescent="0.3">
      <c r="A48" s="12" t="s">
        <v>365</v>
      </c>
      <c r="B48" s="13">
        <v>0</v>
      </c>
      <c r="C48" s="13">
        <v>1</v>
      </c>
      <c r="D48" s="33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34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3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34">
        <v>0</v>
      </c>
    </row>
    <row r="50" spans="1:15" ht="16.649999999999999" customHeight="1" x14ac:dyDescent="0.3">
      <c r="A50" s="30" t="s">
        <v>367</v>
      </c>
      <c r="B50" s="31">
        <v>1992</v>
      </c>
      <c r="C50" s="31">
        <v>1570</v>
      </c>
      <c r="D50" s="32">
        <v>0.268789808917197</v>
      </c>
      <c r="E50" s="31">
        <v>97</v>
      </c>
      <c r="F50" s="31">
        <v>39</v>
      </c>
      <c r="G50" s="31">
        <v>236</v>
      </c>
      <c r="H50" s="31">
        <v>271</v>
      </c>
      <c r="I50" s="31">
        <v>134</v>
      </c>
      <c r="J50" s="31">
        <v>160</v>
      </c>
      <c r="K50" s="31">
        <v>0</v>
      </c>
      <c r="L50" s="31">
        <v>0</v>
      </c>
      <c r="M50" s="31">
        <v>43</v>
      </c>
      <c r="N50" s="31">
        <v>122</v>
      </c>
      <c r="O50" s="31">
        <v>230</v>
      </c>
    </row>
    <row r="51" spans="1:15" x14ac:dyDescent="0.3">
      <c r="A51" s="12" t="s">
        <v>368</v>
      </c>
      <c r="B51" s="13">
        <v>729</v>
      </c>
      <c r="C51" s="13">
        <v>676</v>
      </c>
      <c r="D51" s="33">
        <v>7.8402366863905296E-2</v>
      </c>
      <c r="E51" s="13">
        <v>36</v>
      </c>
      <c r="F51" s="13">
        <v>6</v>
      </c>
      <c r="G51" s="13">
        <v>45</v>
      </c>
      <c r="H51" s="13">
        <v>46</v>
      </c>
      <c r="I51" s="13">
        <v>84</v>
      </c>
      <c r="J51" s="13">
        <v>69</v>
      </c>
      <c r="K51" s="13">
        <v>0</v>
      </c>
      <c r="L51" s="13">
        <v>0</v>
      </c>
      <c r="M51" s="13">
        <v>1</v>
      </c>
      <c r="N51" s="13">
        <v>49</v>
      </c>
      <c r="O51" s="34">
        <v>57</v>
      </c>
    </row>
    <row r="52" spans="1:15" x14ac:dyDescent="0.3">
      <c r="A52" s="12" t="s">
        <v>369</v>
      </c>
      <c r="B52" s="13">
        <v>6</v>
      </c>
      <c r="C52" s="13">
        <v>7</v>
      </c>
      <c r="D52" s="33">
        <v>-0.14285714285714299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10</v>
      </c>
      <c r="K52" s="13">
        <v>0</v>
      </c>
      <c r="L52" s="13">
        <v>0</v>
      </c>
      <c r="M52" s="13">
        <v>4</v>
      </c>
      <c r="N52" s="13">
        <v>2</v>
      </c>
      <c r="O52" s="34">
        <v>11</v>
      </c>
    </row>
    <row r="53" spans="1:15" x14ac:dyDescent="0.3">
      <c r="A53" s="12" t="s">
        <v>370</v>
      </c>
      <c r="B53" s="13">
        <v>629</v>
      </c>
      <c r="C53" s="13">
        <v>485</v>
      </c>
      <c r="D53" s="33">
        <v>0.29690721649484503</v>
      </c>
      <c r="E53" s="13">
        <v>39</v>
      </c>
      <c r="F53" s="13">
        <v>21</v>
      </c>
      <c r="G53" s="13">
        <v>80</v>
      </c>
      <c r="H53" s="13">
        <v>87</v>
      </c>
      <c r="I53" s="13">
        <v>27</v>
      </c>
      <c r="J53" s="13">
        <v>33</v>
      </c>
      <c r="K53" s="13">
        <v>0</v>
      </c>
      <c r="L53" s="13">
        <v>0</v>
      </c>
      <c r="M53" s="13">
        <v>12</v>
      </c>
      <c r="N53" s="13">
        <v>29</v>
      </c>
      <c r="O53" s="34">
        <v>86</v>
      </c>
    </row>
    <row r="54" spans="1:15" x14ac:dyDescent="0.3">
      <c r="A54" s="12" t="s">
        <v>371</v>
      </c>
      <c r="B54" s="13">
        <v>27</v>
      </c>
      <c r="C54" s="13">
        <v>8</v>
      </c>
      <c r="D54" s="33">
        <v>2.375</v>
      </c>
      <c r="E54" s="13">
        <v>0</v>
      </c>
      <c r="F54" s="13">
        <v>0</v>
      </c>
      <c r="G54" s="13">
        <v>2</v>
      </c>
      <c r="H54" s="13">
        <v>0</v>
      </c>
      <c r="I54" s="13">
        <v>3</v>
      </c>
      <c r="J54" s="13">
        <v>6</v>
      </c>
      <c r="K54" s="13">
        <v>0</v>
      </c>
      <c r="L54" s="13">
        <v>0</v>
      </c>
      <c r="M54" s="13">
        <v>0</v>
      </c>
      <c r="N54" s="13">
        <v>1</v>
      </c>
      <c r="O54" s="34">
        <v>2</v>
      </c>
    </row>
    <row r="55" spans="1:15" x14ac:dyDescent="0.3">
      <c r="A55" s="12" t="s">
        <v>372</v>
      </c>
      <c r="B55" s="13">
        <v>8</v>
      </c>
      <c r="C55" s="13">
        <v>1</v>
      </c>
      <c r="D55" s="33">
        <v>7</v>
      </c>
      <c r="E55" s="13">
        <v>0</v>
      </c>
      <c r="F55" s="13">
        <v>0</v>
      </c>
      <c r="G55" s="13">
        <v>1</v>
      </c>
      <c r="H55" s="13">
        <v>2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34">
        <v>0</v>
      </c>
    </row>
    <row r="56" spans="1:15" x14ac:dyDescent="0.3">
      <c r="A56" s="12" t="s">
        <v>373</v>
      </c>
      <c r="B56" s="13">
        <v>26</v>
      </c>
      <c r="C56" s="13">
        <v>27</v>
      </c>
      <c r="D56" s="33">
        <v>-3.7037037037037E-2</v>
      </c>
      <c r="E56" s="13">
        <v>5</v>
      </c>
      <c r="F56" s="13">
        <v>0</v>
      </c>
      <c r="G56" s="13">
        <v>7</v>
      </c>
      <c r="H56" s="13">
        <v>7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34">
        <v>3</v>
      </c>
    </row>
    <row r="57" spans="1:15" x14ac:dyDescent="0.3">
      <c r="A57" s="12" t="s">
        <v>374</v>
      </c>
      <c r="B57" s="13">
        <v>39</v>
      </c>
      <c r="C57" s="13">
        <v>64</v>
      </c>
      <c r="D57" s="33">
        <v>-0.390625</v>
      </c>
      <c r="E57" s="13">
        <v>7</v>
      </c>
      <c r="F57" s="13">
        <v>6</v>
      </c>
      <c r="G57" s="13">
        <v>21</v>
      </c>
      <c r="H57" s="13">
        <v>18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34">
        <v>35</v>
      </c>
    </row>
    <row r="58" spans="1:15" x14ac:dyDescent="0.3">
      <c r="A58" s="12" t="s">
        <v>375</v>
      </c>
      <c r="B58" s="13">
        <v>2</v>
      </c>
      <c r="C58" s="13">
        <v>0</v>
      </c>
      <c r="D58" s="33">
        <v>0</v>
      </c>
      <c r="E58" s="13">
        <v>0</v>
      </c>
      <c r="F58" s="13">
        <v>0</v>
      </c>
      <c r="G58" s="13">
        <v>8</v>
      </c>
      <c r="H58" s="13">
        <v>5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34">
        <v>6</v>
      </c>
    </row>
    <row r="59" spans="1:15" x14ac:dyDescent="0.3">
      <c r="A59" s="12" t="s">
        <v>376</v>
      </c>
      <c r="B59" s="13">
        <v>87</v>
      </c>
      <c r="C59" s="13">
        <v>94</v>
      </c>
      <c r="D59" s="33">
        <v>-7.4468085106383003E-2</v>
      </c>
      <c r="E59" s="13">
        <v>1</v>
      </c>
      <c r="F59" s="13">
        <v>0</v>
      </c>
      <c r="G59" s="13">
        <v>0</v>
      </c>
      <c r="H59" s="13">
        <v>5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4</v>
      </c>
      <c r="O59" s="34">
        <v>2</v>
      </c>
    </row>
    <row r="60" spans="1:15" x14ac:dyDescent="0.3">
      <c r="A60" s="12" t="s">
        <v>377</v>
      </c>
      <c r="B60" s="13">
        <v>48</v>
      </c>
      <c r="C60" s="13">
        <v>18</v>
      </c>
      <c r="D60" s="33">
        <v>1.6666666666666701</v>
      </c>
      <c r="E60" s="13">
        <v>1</v>
      </c>
      <c r="F60" s="13">
        <v>1</v>
      </c>
      <c r="G60" s="13">
        <v>15</v>
      </c>
      <c r="H60" s="13">
        <v>23</v>
      </c>
      <c r="I60" s="13">
        <v>0</v>
      </c>
      <c r="J60" s="13">
        <v>12</v>
      </c>
      <c r="K60" s="13">
        <v>0</v>
      </c>
      <c r="L60" s="13">
        <v>0</v>
      </c>
      <c r="M60" s="13">
        <v>1</v>
      </c>
      <c r="N60" s="13">
        <v>3</v>
      </c>
      <c r="O60" s="34">
        <v>16</v>
      </c>
    </row>
    <row r="61" spans="1:15" x14ac:dyDescent="0.3">
      <c r="A61" s="12" t="s">
        <v>378</v>
      </c>
      <c r="B61" s="13">
        <v>56</v>
      </c>
      <c r="C61" s="13">
        <v>40</v>
      </c>
      <c r="D61" s="33">
        <v>0.4</v>
      </c>
      <c r="E61" s="13">
        <v>1</v>
      </c>
      <c r="F61" s="13">
        <v>1</v>
      </c>
      <c r="G61" s="13">
        <v>10</v>
      </c>
      <c r="H61" s="13">
        <v>33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0</v>
      </c>
      <c r="O61" s="34">
        <v>1</v>
      </c>
    </row>
    <row r="62" spans="1:15" x14ac:dyDescent="0.3">
      <c r="A62" s="12" t="s">
        <v>379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34">
        <v>0</v>
      </c>
    </row>
    <row r="63" spans="1:15" x14ac:dyDescent="0.3">
      <c r="A63" s="12" t="s">
        <v>380</v>
      </c>
      <c r="B63" s="13">
        <v>219</v>
      </c>
      <c r="C63" s="13">
        <v>109</v>
      </c>
      <c r="D63" s="33">
        <v>1.0091743119266099</v>
      </c>
      <c r="E63" s="13">
        <v>1</v>
      </c>
      <c r="F63" s="13">
        <v>0</v>
      </c>
      <c r="G63" s="13">
        <v>32</v>
      </c>
      <c r="H63" s="13">
        <v>32</v>
      </c>
      <c r="I63" s="13">
        <v>11</v>
      </c>
      <c r="J63" s="13">
        <v>15</v>
      </c>
      <c r="K63" s="13">
        <v>0</v>
      </c>
      <c r="L63" s="13">
        <v>0</v>
      </c>
      <c r="M63" s="13">
        <v>22</v>
      </c>
      <c r="N63" s="13">
        <v>23</v>
      </c>
      <c r="O63" s="34">
        <v>0</v>
      </c>
    </row>
    <row r="64" spans="1:15" x14ac:dyDescent="0.3">
      <c r="A64" s="12" t="s">
        <v>381</v>
      </c>
      <c r="B64" s="13">
        <v>0</v>
      </c>
      <c r="C64" s="13">
        <v>19</v>
      </c>
      <c r="D64" s="33">
        <v>-1</v>
      </c>
      <c r="E64" s="13">
        <v>0</v>
      </c>
      <c r="F64" s="13">
        <v>0</v>
      </c>
      <c r="G64" s="13">
        <v>3</v>
      </c>
      <c r="H64" s="13">
        <v>0</v>
      </c>
      <c r="I64" s="13">
        <v>7</v>
      </c>
      <c r="J64" s="13">
        <v>13</v>
      </c>
      <c r="K64" s="13">
        <v>0</v>
      </c>
      <c r="L64" s="13">
        <v>0</v>
      </c>
      <c r="M64" s="13">
        <v>0</v>
      </c>
      <c r="N64" s="13">
        <v>10</v>
      </c>
      <c r="O64" s="34">
        <v>3</v>
      </c>
    </row>
    <row r="65" spans="1:15" x14ac:dyDescent="0.3">
      <c r="A65" s="12" t="s">
        <v>382</v>
      </c>
      <c r="B65" s="13">
        <v>4</v>
      </c>
      <c r="C65" s="13">
        <v>3</v>
      </c>
      <c r="D65" s="33">
        <v>0.33333333333333298</v>
      </c>
      <c r="E65" s="13">
        <v>0</v>
      </c>
      <c r="F65" s="13">
        <v>0</v>
      </c>
      <c r="G65" s="13">
        <v>2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34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34">
        <v>0</v>
      </c>
    </row>
    <row r="67" spans="1:15" x14ac:dyDescent="0.3">
      <c r="A67" s="12" t="s">
        <v>384</v>
      </c>
      <c r="B67" s="13">
        <v>46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34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34">
        <v>0</v>
      </c>
    </row>
    <row r="69" spans="1:15" x14ac:dyDescent="0.3">
      <c r="A69" s="12" t="s">
        <v>386</v>
      </c>
      <c r="B69" s="13">
        <v>49</v>
      </c>
      <c r="C69" s="13">
        <v>0</v>
      </c>
      <c r="D69" s="33">
        <v>0</v>
      </c>
      <c r="E69" s="13">
        <v>6</v>
      </c>
      <c r="F69" s="13">
        <v>4</v>
      </c>
      <c r="G69" s="13">
        <v>8</v>
      </c>
      <c r="H69" s="13">
        <v>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34">
        <v>3</v>
      </c>
    </row>
    <row r="70" spans="1:15" x14ac:dyDescent="0.3">
      <c r="A70" s="12" t="s">
        <v>387</v>
      </c>
      <c r="B70" s="13">
        <v>17</v>
      </c>
      <c r="C70" s="13">
        <v>0</v>
      </c>
      <c r="D70" s="33">
        <v>0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1</v>
      </c>
      <c r="N70" s="13">
        <v>0</v>
      </c>
      <c r="O70" s="34">
        <v>0</v>
      </c>
    </row>
    <row r="71" spans="1:15" x14ac:dyDescent="0.3">
      <c r="A71" s="12" t="s">
        <v>388</v>
      </c>
      <c r="B71" s="13">
        <v>0</v>
      </c>
      <c r="C71" s="13">
        <v>19</v>
      </c>
      <c r="D71" s="33">
        <v>-1</v>
      </c>
      <c r="E71" s="13">
        <v>0</v>
      </c>
      <c r="F71" s="13">
        <v>0</v>
      </c>
      <c r="G71" s="13">
        <v>1</v>
      </c>
      <c r="H71" s="13">
        <v>4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34">
        <v>5</v>
      </c>
    </row>
    <row r="72" spans="1:15" ht="16.649999999999999" customHeight="1" x14ac:dyDescent="0.3">
      <c r="A72" s="30" t="s">
        <v>389</v>
      </c>
      <c r="B72" s="31">
        <v>22</v>
      </c>
      <c r="C72" s="31">
        <v>8</v>
      </c>
      <c r="D72" s="32">
        <v>1.75</v>
      </c>
      <c r="E72" s="31">
        <v>0</v>
      </c>
      <c r="F72" s="31">
        <v>0</v>
      </c>
      <c r="G72" s="31">
        <v>5</v>
      </c>
      <c r="H72" s="31">
        <v>4</v>
      </c>
      <c r="I72" s="31">
        <v>0</v>
      </c>
      <c r="J72" s="31">
        <v>0</v>
      </c>
      <c r="K72" s="31">
        <v>1</v>
      </c>
      <c r="L72" s="31">
        <v>0</v>
      </c>
      <c r="M72" s="31">
        <v>1</v>
      </c>
      <c r="N72" s="31">
        <v>3</v>
      </c>
      <c r="O72" s="31">
        <v>1</v>
      </c>
    </row>
    <row r="73" spans="1:15" x14ac:dyDescent="0.3">
      <c r="A73" s="12" t="s">
        <v>390</v>
      </c>
      <c r="B73" s="13">
        <v>22</v>
      </c>
      <c r="C73" s="13">
        <v>8</v>
      </c>
      <c r="D73" s="33">
        <v>1.75</v>
      </c>
      <c r="E73" s="13">
        <v>0</v>
      </c>
      <c r="F73" s="13">
        <v>0</v>
      </c>
      <c r="G73" s="13">
        <v>5</v>
      </c>
      <c r="H73" s="13">
        <v>4</v>
      </c>
      <c r="I73" s="13">
        <v>0</v>
      </c>
      <c r="J73" s="13">
        <v>0</v>
      </c>
      <c r="K73" s="13">
        <v>1</v>
      </c>
      <c r="L73" s="13">
        <v>0</v>
      </c>
      <c r="M73" s="13">
        <v>1</v>
      </c>
      <c r="N73" s="13">
        <v>3</v>
      </c>
      <c r="O73" s="34">
        <v>1</v>
      </c>
    </row>
    <row r="74" spans="1:15" ht="16.649999999999999" customHeight="1" x14ac:dyDescent="0.3">
      <c r="A74" s="30" t="s">
        <v>391</v>
      </c>
      <c r="B74" s="31">
        <v>384</v>
      </c>
      <c r="C74" s="31">
        <v>548</v>
      </c>
      <c r="D74" s="32">
        <v>-0.29927007299270098</v>
      </c>
      <c r="E74" s="31">
        <v>37</v>
      </c>
      <c r="F74" s="31">
        <v>21</v>
      </c>
      <c r="G74" s="31">
        <v>41</v>
      </c>
      <c r="H74" s="31">
        <v>89</v>
      </c>
      <c r="I74" s="31">
        <v>0</v>
      </c>
      <c r="J74" s="31">
        <v>4</v>
      </c>
      <c r="K74" s="31">
        <v>3</v>
      </c>
      <c r="L74" s="31">
        <v>2</v>
      </c>
      <c r="M74" s="31">
        <v>5</v>
      </c>
      <c r="N74" s="31">
        <v>5</v>
      </c>
      <c r="O74" s="31">
        <v>55</v>
      </c>
    </row>
    <row r="75" spans="1:15" x14ac:dyDescent="0.3">
      <c r="A75" s="12" t="s">
        <v>392</v>
      </c>
      <c r="B75" s="13">
        <v>143</v>
      </c>
      <c r="C75" s="13">
        <v>216</v>
      </c>
      <c r="D75" s="33">
        <v>-0.33796296296296302</v>
      </c>
      <c r="E75" s="13">
        <v>19</v>
      </c>
      <c r="F75" s="13">
        <v>6</v>
      </c>
      <c r="G75" s="13">
        <v>14</v>
      </c>
      <c r="H75" s="13">
        <v>43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34">
        <v>21</v>
      </c>
    </row>
    <row r="76" spans="1:15" x14ac:dyDescent="0.3">
      <c r="A76" s="12" t="s">
        <v>393</v>
      </c>
      <c r="B76" s="13">
        <v>68</v>
      </c>
      <c r="C76" s="13">
        <v>80</v>
      </c>
      <c r="D76" s="33">
        <v>-0.15</v>
      </c>
      <c r="E76" s="13">
        <v>1</v>
      </c>
      <c r="F76" s="13">
        <v>1</v>
      </c>
      <c r="G76" s="13">
        <v>5</v>
      </c>
      <c r="H76" s="13">
        <v>3</v>
      </c>
      <c r="I76" s="13">
        <v>0</v>
      </c>
      <c r="J76" s="13">
        <v>0</v>
      </c>
      <c r="K76" s="13">
        <v>0</v>
      </c>
      <c r="L76" s="13">
        <v>0</v>
      </c>
      <c r="M76" s="13">
        <v>3</v>
      </c>
      <c r="N76" s="13">
        <v>0</v>
      </c>
      <c r="O76" s="34">
        <v>1</v>
      </c>
    </row>
    <row r="77" spans="1:15" x14ac:dyDescent="0.3">
      <c r="A77" s="12" t="s">
        <v>394</v>
      </c>
      <c r="B77" s="13">
        <v>56</v>
      </c>
      <c r="C77" s="13">
        <v>51</v>
      </c>
      <c r="D77" s="33">
        <v>9.8039215686274495E-2</v>
      </c>
      <c r="E77" s="13">
        <v>10</v>
      </c>
      <c r="F77" s="13">
        <v>10</v>
      </c>
      <c r="G77" s="13">
        <v>5</v>
      </c>
      <c r="H77" s="13">
        <v>25</v>
      </c>
      <c r="I77" s="13">
        <v>0</v>
      </c>
      <c r="J77" s="13">
        <v>4</v>
      </c>
      <c r="K77" s="13">
        <v>3</v>
      </c>
      <c r="L77" s="13">
        <v>2</v>
      </c>
      <c r="M77" s="13">
        <v>0</v>
      </c>
      <c r="N77" s="13">
        <v>5</v>
      </c>
      <c r="O77" s="34">
        <v>19</v>
      </c>
    </row>
    <row r="78" spans="1:15" x14ac:dyDescent="0.3">
      <c r="A78" s="12" t="s">
        <v>395</v>
      </c>
      <c r="B78" s="13">
        <v>8</v>
      </c>
      <c r="C78" s="13">
        <v>43</v>
      </c>
      <c r="D78" s="33">
        <v>-0.81395348837209303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34">
        <v>0</v>
      </c>
    </row>
    <row r="79" spans="1:15" x14ac:dyDescent="0.3">
      <c r="A79" s="12" t="s">
        <v>396</v>
      </c>
      <c r="B79" s="13">
        <v>109</v>
      </c>
      <c r="C79" s="13">
        <v>158</v>
      </c>
      <c r="D79" s="33">
        <v>-0.310126582278481</v>
      </c>
      <c r="E79" s="13">
        <v>7</v>
      </c>
      <c r="F79" s="13">
        <v>4</v>
      </c>
      <c r="G79" s="13">
        <v>16</v>
      </c>
      <c r="H79" s="13">
        <v>17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34">
        <v>14</v>
      </c>
    </row>
    <row r="80" spans="1:15" x14ac:dyDescent="0.3">
      <c r="A80" s="12" t="s">
        <v>397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34">
        <v>0</v>
      </c>
    </row>
    <row r="81" spans="1:15" ht="16.649999999999999" customHeight="1" x14ac:dyDescent="0.3">
      <c r="A81" s="30" t="s">
        <v>398</v>
      </c>
      <c r="B81" s="31">
        <v>373</v>
      </c>
      <c r="C81" s="31">
        <v>384</v>
      </c>
      <c r="D81" s="32">
        <v>-2.8645833333333301E-2</v>
      </c>
      <c r="E81" s="31">
        <v>75</v>
      </c>
      <c r="F81" s="31">
        <v>42</v>
      </c>
      <c r="G81" s="31">
        <v>25</v>
      </c>
      <c r="H81" s="31">
        <v>22</v>
      </c>
      <c r="I81" s="31">
        <v>0</v>
      </c>
      <c r="J81" s="31">
        <v>0</v>
      </c>
      <c r="K81" s="31">
        <v>0</v>
      </c>
      <c r="L81" s="31">
        <v>0</v>
      </c>
      <c r="M81" s="31">
        <v>18</v>
      </c>
      <c r="N81" s="31">
        <v>0</v>
      </c>
      <c r="O81" s="31">
        <v>27</v>
      </c>
    </row>
    <row r="82" spans="1:15" x14ac:dyDescent="0.3">
      <c r="A82" s="12" t="s">
        <v>399</v>
      </c>
      <c r="B82" s="13">
        <v>74</v>
      </c>
      <c r="C82" s="13">
        <v>52</v>
      </c>
      <c r="D82" s="33">
        <v>0.42307692307692302</v>
      </c>
      <c r="E82" s="13">
        <v>2</v>
      </c>
      <c r="F82" s="13">
        <v>2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11</v>
      </c>
      <c r="N82" s="13">
        <v>0</v>
      </c>
      <c r="O82" s="34">
        <v>2</v>
      </c>
    </row>
    <row r="83" spans="1:15" x14ac:dyDescent="0.3">
      <c r="A83" s="12" t="s">
        <v>400</v>
      </c>
      <c r="B83" s="13">
        <v>299</v>
      </c>
      <c r="C83" s="13">
        <v>332</v>
      </c>
      <c r="D83" s="33">
        <v>-9.9397590361445798E-2</v>
      </c>
      <c r="E83" s="13">
        <v>73</v>
      </c>
      <c r="F83" s="13">
        <v>40</v>
      </c>
      <c r="G83" s="13">
        <v>25</v>
      </c>
      <c r="H83" s="13">
        <v>22</v>
      </c>
      <c r="I83" s="13">
        <v>0</v>
      </c>
      <c r="J83" s="13">
        <v>0</v>
      </c>
      <c r="K83" s="13">
        <v>0</v>
      </c>
      <c r="L83" s="13">
        <v>0</v>
      </c>
      <c r="M83" s="13">
        <v>7</v>
      </c>
      <c r="N83" s="13">
        <v>0</v>
      </c>
      <c r="O83" s="34">
        <v>25</v>
      </c>
    </row>
    <row r="84" spans="1:15" ht="16.649999999999999" customHeight="1" x14ac:dyDescent="0.3">
      <c r="A84" s="30" t="s">
        <v>401</v>
      </c>
      <c r="B84" s="31">
        <v>1623</v>
      </c>
      <c r="C84" s="31">
        <v>2034</v>
      </c>
      <c r="D84" s="32">
        <v>-0.20206489675516201</v>
      </c>
      <c r="E84" s="31">
        <v>11</v>
      </c>
      <c r="F84" s="31">
        <v>2</v>
      </c>
      <c r="G84" s="31">
        <v>518</v>
      </c>
      <c r="H84" s="31">
        <v>598</v>
      </c>
      <c r="I84" s="31">
        <v>0</v>
      </c>
      <c r="J84" s="31">
        <v>1</v>
      </c>
      <c r="K84" s="31">
        <v>0</v>
      </c>
      <c r="L84" s="31">
        <v>0</v>
      </c>
      <c r="M84" s="31">
        <v>15</v>
      </c>
      <c r="N84" s="31">
        <v>0</v>
      </c>
      <c r="O84" s="31">
        <v>454</v>
      </c>
    </row>
    <row r="85" spans="1:15" x14ac:dyDescent="0.3">
      <c r="A85" s="12" t="s">
        <v>402</v>
      </c>
      <c r="B85" s="13">
        <v>5</v>
      </c>
      <c r="C85" s="13">
        <v>7</v>
      </c>
      <c r="D85" s="33">
        <v>-0.28571428571428598</v>
      </c>
      <c r="E85" s="13">
        <v>0</v>
      </c>
      <c r="F85" s="13">
        <v>0</v>
      </c>
      <c r="G85" s="13">
        <v>3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3</v>
      </c>
      <c r="N85" s="13">
        <v>0</v>
      </c>
      <c r="O85" s="34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34">
        <v>0</v>
      </c>
    </row>
    <row r="87" spans="1:15" x14ac:dyDescent="0.3">
      <c r="A87" s="12" t="s">
        <v>404</v>
      </c>
      <c r="B87" s="13">
        <v>3</v>
      </c>
      <c r="C87" s="13">
        <v>2</v>
      </c>
      <c r="D87" s="33">
        <v>0.5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34">
        <v>0</v>
      </c>
    </row>
    <row r="88" spans="1:15" x14ac:dyDescent="0.3">
      <c r="A88" s="12" t="s">
        <v>405</v>
      </c>
      <c r="B88" s="13">
        <v>44</v>
      </c>
      <c r="C88" s="13">
        <v>58</v>
      </c>
      <c r="D88" s="33">
        <v>-0.24137931034482801</v>
      </c>
      <c r="E88" s="13">
        <v>0</v>
      </c>
      <c r="F88" s="13">
        <v>0</v>
      </c>
      <c r="G88" s="13">
        <v>4</v>
      </c>
      <c r="H88" s="13">
        <v>2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34">
        <v>0</v>
      </c>
    </row>
    <row r="89" spans="1:15" x14ac:dyDescent="0.3">
      <c r="A89" s="12" t="s">
        <v>406</v>
      </c>
      <c r="B89" s="13">
        <v>3</v>
      </c>
      <c r="C89" s="13">
        <v>3</v>
      </c>
      <c r="D89" s="3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34">
        <v>0</v>
      </c>
    </row>
    <row r="90" spans="1:15" x14ac:dyDescent="0.3">
      <c r="A90" s="12" t="s">
        <v>407</v>
      </c>
      <c r="B90" s="13">
        <v>75</v>
      </c>
      <c r="C90" s="13">
        <v>67</v>
      </c>
      <c r="D90" s="33">
        <v>0.119402985074627</v>
      </c>
      <c r="E90" s="13">
        <v>1</v>
      </c>
      <c r="F90" s="13">
        <v>0</v>
      </c>
      <c r="G90" s="13">
        <v>2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3</v>
      </c>
      <c r="N90" s="13">
        <v>0</v>
      </c>
      <c r="O90" s="34">
        <v>4</v>
      </c>
    </row>
    <row r="91" spans="1:15" x14ac:dyDescent="0.3">
      <c r="A91" s="12" t="s">
        <v>408</v>
      </c>
      <c r="B91" s="13">
        <v>422</v>
      </c>
      <c r="C91" s="13">
        <v>461</v>
      </c>
      <c r="D91" s="33">
        <v>-8.4598698481561804E-2</v>
      </c>
      <c r="E91" s="13">
        <v>3</v>
      </c>
      <c r="F91" s="13">
        <v>2</v>
      </c>
      <c r="G91" s="13">
        <v>137</v>
      </c>
      <c r="H91" s="13">
        <v>199</v>
      </c>
      <c r="I91" s="13">
        <v>0</v>
      </c>
      <c r="J91" s="13">
        <v>1</v>
      </c>
      <c r="K91" s="13">
        <v>0</v>
      </c>
      <c r="L91" s="13">
        <v>0</v>
      </c>
      <c r="M91" s="13">
        <v>6</v>
      </c>
      <c r="N91" s="13">
        <v>0</v>
      </c>
      <c r="O91" s="34">
        <v>103</v>
      </c>
    </row>
    <row r="92" spans="1:15" x14ac:dyDescent="0.3">
      <c r="A92" s="12" t="s">
        <v>409</v>
      </c>
      <c r="B92" s="13">
        <v>59</v>
      </c>
      <c r="C92" s="13">
        <v>62</v>
      </c>
      <c r="D92" s="33">
        <v>-4.8387096774193603E-2</v>
      </c>
      <c r="E92" s="13">
        <v>4</v>
      </c>
      <c r="F92" s="13">
        <v>0</v>
      </c>
      <c r="G92" s="13">
        <v>5</v>
      </c>
      <c r="H92" s="13">
        <v>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34">
        <v>8</v>
      </c>
    </row>
    <row r="93" spans="1:15" x14ac:dyDescent="0.3">
      <c r="A93" s="12" t="s">
        <v>410</v>
      </c>
      <c r="B93" s="13">
        <v>1011</v>
      </c>
      <c r="C93" s="13">
        <v>1370</v>
      </c>
      <c r="D93" s="33">
        <v>-0.262043795620438</v>
      </c>
      <c r="E93" s="13">
        <v>3</v>
      </c>
      <c r="F93" s="13">
        <v>0</v>
      </c>
      <c r="G93" s="13">
        <v>367</v>
      </c>
      <c r="H93" s="13">
        <v>391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34">
        <v>339</v>
      </c>
    </row>
    <row r="94" spans="1:15" x14ac:dyDescent="0.3">
      <c r="A94" s="12" t="s">
        <v>411</v>
      </c>
      <c r="B94" s="13">
        <v>1</v>
      </c>
      <c r="C94" s="13">
        <v>4</v>
      </c>
      <c r="D94" s="33">
        <v>-0.75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34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34">
        <v>0</v>
      </c>
    </row>
    <row r="96" spans="1:15" ht="16.649999999999999" customHeight="1" x14ac:dyDescent="0.3">
      <c r="A96" s="30" t="s">
        <v>413</v>
      </c>
      <c r="B96" s="31">
        <v>91529</v>
      </c>
      <c r="C96" s="31">
        <v>241517</v>
      </c>
      <c r="D96" s="32">
        <v>-0.62102460696348505</v>
      </c>
      <c r="E96" s="31">
        <v>4756</v>
      </c>
      <c r="F96" s="31">
        <v>2082</v>
      </c>
      <c r="G96" s="31">
        <v>7851</v>
      </c>
      <c r="H96" s="31">
        <v>8367</v>
      </c>
      <c r="I96" s="31">
        <v>14</v>
      </c>
      <c r="J96" s="31">
        <v>16</v>
      </c>
      <c r="K96" s="31">
        <v>1</v>
      </c>
      <c r="L96" s="31">
        <v>3</v>
      </c>
      <c r="M96" s="31">
        <v>107</v>
      </c>
      <c r="N96" s="31">
        <v>1121</v>
      </c>
      <c r="O96" s="31">
        <v>6173</v>
      </c>
    </row>
    <row r="97" spans="1:15" x14ac:dyDescent="0.3">
      <c r="A97" s="12" t="s">
        <v>414</v>
      </c>
      <c r="B97" s="13">
        <v>8734</v>
      </c>
      <c r="C97" s="13">
        <v>101392</v>
      </c>
      <c r="D97" s="33">
        <v>-0.91385908158434603</v>
      </c>
      <c r="E97" s="13">
        <v>1080</v>
      </c>
      <c r="F97" s="13">
        <v>923</v>
      </c>
      <c r="G97" s="13">
        <v>1515</v>
      </c>
      <c r="H97" s="13">
        <v>1585</v>
      </c>
      <c r="I97" s="13">
        <v>1</v>
      </c>
      <c r="J97" s="13">
        <v>1</v>
      </c>
      <c r="K97" s="13">
        <v>0</v>
      </c>
      <c r="L97" s="13">
        <v>0</v>
      </c>
      <c r="M97" s="13">
        <v>0</v>
      </c>
      <c r="N97" s="13">
        <v>28</v>
      </c>
      <c r="O97" s="34">
        <v>1469</v>
      </c>
    </row>
    <row r="98" spans="1:15" x14ac:dyDescent="0.3">
      <c r="A98" s="12" t="s">
        <v>415</v>
      </c>
      <c r="B98" s="13">
        <v>57385</v>
      </c>
      <c r="C98" s="13">
        <v>65081</v>
      </c>
      <c r="D98" s="33">
        <v>-0.118252639019069</v>
      </c>
      <c r="E98" s="13">
        <v>2638</v>
      </c>
      <c r="F98" s="13">
        <v>427</v>
      </c>
      <c r="G98" s="13">
        <v>3501</v>
      </c>
      <c r="H98" s="13">
        <v>3268</v>
      </c>
      <c r="I98" s="13">
        <v>2</v>
      </c>
      <c r="J98" s="13">
        <v>1</v>
      </c>
      <c r="K98" s="13">
        <v>0</v>
      </c>
      <c r="L98" s="13">
        <v>0</v>
      </c>
      <c r="M98" s="13">
        <v>1</v>
      </c>
      <c r="N98" s="13">
        <v>340</v>
      </c>
      <c r="O98" s="34">
        <v>1541</v>
      </c>
    </row>
    <row r="99" spans="1:15" x14ac:dyDescent="0.3">
      <c r="A99" s="12" t="s">
        <v>416</v>
      </c>
      <c r="B99" s="13">
        <v>1094</v>
      </c>
      <c r="C99" s="13">
        <v>1538</v>
      </c>
      <c r="D99" s="33">
        <v>-0.28868660598179502</v>
      </c>
      <c r="E99" s="13">
        <v>82</v>
      </c>
      <c r="F99" s="13">
        <v>80</v>
      </c>
      <c r="G99" s="13">
        <v>173</v>
      </c>
      <c r="H99" s="13">
        <v>304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136</v>
      </c>
      <c r="O99" s="34">
        <v>265</v>
      </c>
    </row>
    <row r="100" spans="1:15" x14ac:dyDescent="0.3">
      <c r="A100" s="12" t="s">
        <v>417</v>
      </c>
      <c r="B100" s="13">
        <v>7840</v>
      </c>
      <c r="C100" s="13">
        <v>8811</v>
      </c>
      <c r="D100" s="33">
        <v>-0.110203155146975</v>
      </c>
      <c r="E100" s="13">
        <v>487</v>
      </c>
      <c r="F100" s="13">
        <v>383</v>
      </c>
      <c r="G100" s="13">
        <v>640</v>
      </c>
      <c r="H100" s="13">
        <v>748</v>
      </c>
      <c r="I100" s="13">
        <v>8</v>
      </c>
      <c r="J100" s="13">
        <v>11</v>
      </c>
      <c r="K100" s="13">
        <v>0</v>
      </c>
      <c r="L100" s="13">
        <v>1</v>
      </c>
      <c r="M100" s="13">
        <v>0</v>
      </c>
      <c r="N100" s="13">
        <v>546</v>
      </c>
      <c r="O100" s="34">
        <v>966</v>
      </c>
    </row>
    <row r="101" spans="1:15" x14ac:dyDescent="0.3">
      <c r="A101" s="12" t="s">
        <v>418</v>
      </c>
      <c r="B101" s="13">
        <v>57</v>
      </c>
      <c r="C101" s="13">
        <v>74</v>
      </c>
      <c r="D101" s="33">
        <v>-0.22972972972972999</v>
      </c>
      <c r="E101" s="13">
        <v>1</v>
      </c>
      <c r="F101" s="13">
        <v>0</v>
      </c>
      <c r="G101" s="13">
        <v>9</v>
      </c>
      <c r="H101" s="13">
        <v>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</v>
      </c>
      <c r="O101" s="34">
        <v>8</v>
      </c>
    </row>
    <row r="102" spans="1:15" x14ac:dyDescent="0.3">
      <c r="A102" s="12" t="s">
        <v>419</v>
      </c>
      <c r="B102" s="13">
        <v>3605</v>
      </c>
      <c r="C102" s="13">
        <v>5609</v>
      </c>
      <c r="D102" s="33">
        <v>-0.35728293813514</v>
      </c>
      <c r="E102" s="13">
        <v>93</v>
      </c>
      <c r="F102" s="13">
        <v>63</v>
      </c>
      <c r="G102" s="13">
        <v>138</v>
      </c>
      <c r="H102" s="13">
        <v>152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9</v>
      </c>
      <c r="O102" s="34">
        <v>191</v>
      </c>
    </row>
    <row r="103" spans="1:15" x14ac:dyDescent="0.3">
      <c r="A103" s="12" t="s">
        <v>420</v>
      </c>
      <c r="B103" s="13">
        <v>2342</v>
      </c>
      <c r="C103" s="13">
        <v>4362</v>
      </c>
      <c r="D103" s="33">
        <v>-0.46309032553874402</v>
      </c>
      <c r="E103" s="13">
        <v>6</v>
      </c>
      <c r="F103" s="13">
        <v>0</v>
      </c>
      <c r="G103" s="13">
        <v>65</v>
      </c>
      <c r="H103" s="13">
        <v>52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1</v>
      </c>
      <c r="O103" s="34">
        <v>99</v>
      </c>
    </row>
    <row r="104" spans="1:15" x14ac:dyDescent="0.3">
      <c r="A104" s="12" t="s">
        <v>421</v>
      </c>
      <c r="B104" s="13">
        <v>4550</v>
      </c>
      <c r="C104" s="13">
        <v>22622</v>
      </c>
      <c r="D104" s="33">
        <v>-0.79886835823534597</v>
      </c>
      <c r="E104" s="13">
        <v>62</v>
      </c>
      <c r="F104" s="13">
        <v>34</v>
      </c>
      <c r="G104" s="13">
        <v>690</v>
      </c>
      <c r="H104" s="13">
        <v>840</v>
      </c>
      <c r="I104" s="13">
        <v>0</v>
      </c>
      <c r="J104" s="13">
        <v>0</v>
      </c>
      <c r="K104" s="13">
        <v>0</v>
      </c>
      <c r="L104" s="13">
        <v>1</v>
      </c>
      <c r="M104" s="13">
        <v>57</v>
      </c>
      <c r="N104" s="13">
        <v>33</v>
      </c>
      <c r="O104" s="34">
        <v>590</v>
      </c>
    </row>
    <row r="105" spans="1:15" x14ac:dyDescent="0.3">
      <c r="A105" s="12" t="s">
        <v>422</v>
      </c>
      <c r="B105" s="13">
        <v>2194</v>
      </c>
      <c r="C105" s="13">
        <v>3029</v>
      </c>
      <c r="D105" s="33">
        <v>-0.27566853747111297</v>
      </c>
      <c r="E105" s="13">
        <v>59</v>
      </c>
      <c r="F105" s="13">
        <v>30</v>
      </c>
      <c r="G105" s="13">
        <v>324</v>
      </c>
      <c r="H105" s="13">
        <v>383</v>
      </c>
      <c r="I105" s="13">
        <v>0</v>
      </c>
      <c r="J105" s="13">
        <v>1</v>
      </c>
      <c r="K105" s="13">
        <v>0</v>
      </c>
      <c r="L105" s="13">
        <v>1</v>
      </c>
      <c r="M105" s="13">
        <v>27</v>
      </c>
      <c r="N105" s="13">
        <v>2</v>
      </c>
      <c r="O105" s="34">
        <v>275</v>
      </c>
    </row>
    <row r="106" spans="1:15" x14ac:dyDescent="0.3">
      <c r="A106" s="12" t="s">
        <v>423</v>
      </c>
      <c r="B106" s="13">
        <v>185</v>
      </c>
      <c r="C106" s="13">
        <v>262</v>
      </c>
      <c r="D106" s="33">
        <v>-0.29389312977099202</v>
      </c>
      <c r="E106" s="13">
        <v>2</v>
      </c>
      <c r="F106" s="13">
        <v>1</v>
      </c>
      <c r="G106" s="13">
        <v>43</v>
      </c>
      <c r="H106" s="13">
        <v>33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34">
        <v>10</v>
      </c>
    </row>
    <row r="107" spans="1:15" x14ac:dyDescent="0.3">
      <c r="A107" s="12" t="s">
        <v>424</v>
      </c>
      <c r="B107" s="13">
        <v>0</v>
      </c>
      <c r="C107" s="13">
        <v>0</v>
      </c>
      <c r="D107" s="3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2</v>
      </c>
      <c r="N107" s="13">
        <v>0</v>
      </c>
      <c r="O107" s="34">
        <v>0</v>
      </c>
    </row>
    <row r="108" spans="1:15" x14ac:dyDescent="0.3">
      <c r="A108" s="12" t="s">
        <v>425</v>
      </c>
      <c r="B108" s="13">
        <v>60</v>
      </c>
      <c r="C108" s="13">
        <v>81</v>
      </c>
      <c r="D108" s="33">
        <v>-0.25925925925925902</v>
      </c>
      <c r="E108" s="13">
        <v>0</v>
      </c>
      <c r="F108" s="13">
        <v>0</v>
      </c>
      <c r="G108" s="13">
        <v>34</v>
      </c>
      <c r="H108" s="13">
        <v>57</v>
      </c>
      <c r="I108" s="13">
        <v>0</v>
      </c>
      <c r="J108" s="13">
        <v>0</v>
      </c>
      <c r="K108" s="13">
        <v>0</v>
      </c>
      <c r="L108" s="13">
        <v>0</v>
      </c>
      <c r="M108" s="13">
        <v>16</v>
      </c>
      <c r="N108" s="13">
        <v>1</v>
      </c>
      <c r="O108" s="34">
        <v>31</v>
      </c>
    </row>
    <row r="109" spans="1:15" x14ac:dyDescent="0.3">
      <c r="A109" s="12" t="s">
        <v>426</v>
      </c>
      <c r="B109" s="13">
        <v>3</v>
      </c>
      <c r="C109" s="13">
        <v>2</v>
      </c>
      <c r="D109" s="33">
        <v>0.5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34">
        <v>2</v>
      </c>
    </row>
    <row r="110" spans="1:15" x14ac:dyDescent="0.3">
      <c r="A110" s="12" t="s">
        <v>427</v>
      </c>
      <c r="B110" s="13">
        <v>2542</v>
      </c>
      <c r="C110" s="13">
        <v>27637</v>
      </c>
      <c r="D110" s="33">
        <v>-0.90802185475992303</v>
      </c>
      <c r="E110" s="13">
        <v>226</v>
      </c>
      <c r="F110" s="13">
        <v>127</v>
      </c>
      <c r="G110" s="13">
        <v>437</v>
      </c>
      <c r="H110" s="13">
        <v>507</v>
      </c>
      <c r="I110" s="13">
        <v>2</v>
      </c>
      <c r="J110" s="13">
        <v>1</v>
      </c>
      <c r="K110" s="13">
        <v>0</v>
      </c>
      <c r="L110" s="13">
        <v>0</v>
      </c>
      <c r="M110" s="13">
        <v>2</v>
      </c>
      <c r="N110" s="13">
        <v>17</v>
      </c>
      <c r="O110" s="34">
        <v>450</v>
      </c>
    </row>
    <row r="111" spans="1:15" x14ac:dyDescent="0.3">
      <c r="A111" s="12" t="s">
        <v>428</v>
      </c>
      <c r="B111" s="13">
        <v>0</v>
      </c>
      <c r="C111" s="13">
        <v>0</v>
      </c>
      <c r="D111" s="3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34">
        <v>0</v>
      </c>
    </row>
    <row r="112" spans="1:15" x14ac:dyDescent="0.3">
      <c r="A112" s="12" t="s">
        <v>429</v>
      </c>
      <c r="B112" s="13">
        <v>1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7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34">
        <v>0</v>
      </c>
    </row>
    <row r="113" spans="1:15" x14ac:dyDescent="0.3">
      <c r="A113" s="12" t="s">
        <v>430</v>
      </c>
      <c r="B113" s="13">
        <v>3</v>
      </c>
      <c r="C113" s="13">
        <v>1</v>
      </c>
      <c r="D113" s="33">
        <v>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34">
        <v>3</v>
      </c>
    </row>
    <row r="114" spans="1:15" x14ac:dyDescent="0.3">
      <c r="A114" s="12" t="s">
        <v>431</v>
      </c>
      <c r="B114" s="13">
        <v>38</v>
      </c>
      <c r="C114" s="13">
        <v>65</v>
      </c>
      <c r="D114" s="33">
        <v>-0.41538461538461502</v>
      </c>
      <c r="E114" s="13">
        <v>0</v>
      </c>
      <c r="F114" s="13">
        <v>0</v>
      </c>
      <c r="G114" s="13">
        <v>10</v>
      </c>
      <c r="H114" s="13">
        <v>18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2</v>
      </c>
      <c r="O114" s="34">
        <v>16</v>
      </c>
    </row>
    <row r="115" spans="1:15" x14ac:dyDescent="0.3">
      <c r="A115" s="12" t="s">
        <v>432</v>
      </c>
      <c r="B115" s="13">
        <v>111</v>
      </c>
      <c r="C115" s="13">
        <v>145</v>
      </c>
      <c r="D115" s="33">
        <v>-0.23448275862069001</v>
      </c>
      <c r="E115" s="13">
        <v>0</v>
      </c>
      <c r="F115" s="13">
        <v>0</v>
      </c>
      <c r="G115" s="13">
        <v>34</v>
      </c>
      <c r="H115" s="13">
        <v>45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34">
        <v>37</v>
      </c>
    </row>
    <row r="116" spans="1:15" x14ac:dyDescent="0.3">
      <c r="A116" s="12" t="s">
        <v>433</v>
      </c>
      <c r="B116" s="13">
        <v>0</v>
      </c>
      <c r="C116" s="13">
        <v>2</v>
      </c>
      <c r="D116" s="33">
        <v>-1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34">
        <v>2</v>
      </c>
    </row>
    <row r="117" spans="1:15" x14ac:dyDescent="0.3">
      <c r="A117" s="12" t="s">
        <v>434</v>
      </c>
      <c r="B117" s="13">
        <v>0</v>
      </c>
      <c r="C117" s="13">
        <v>8</v>
      </c>
      <c r="D117" s="33">
        <v>-1</v>
      </c>
      <c r="E117" s="13">
        <v>0</v>
      </c>
      <c r="F117" s="13">
        <v>0</v>
      </c>
      <c r="G117" s="13">
        <v>4</v>
      </c>
      <c r="H117" s="13">
        <v>4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34">
        <v>0</v>
      </c>
    </row>
    <row r="118" spans="1:15" x14ac:dyDescent="0.3">
      <c r="A118" s="12" t="s">
        <v>435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34">
        <v>0</v>
      </c>
    </row>
    <row r="119" spans="1:15" x14ac:dyDescent="0.3">
      <c r="A119" s="12" t="s">
        <v>436</v>
      </c>
      <c r="B119" s="13">
        <v>15</v>
      </c>
      <c r="C119" s="13">
        <v>44</v>
      </c>
      <c r="D119" s="33">
        <v>-0.65909090909090895</v>
      </c>
      <c r="E119" s="13">
        <v>0</v>
      </c>
      <c r="F119" s="13">
        <v>0</v>
      </c>
      <c r="G119" s="13">
        <v>10</v>
      </c>
      <c r="H119" s="13">
        <v>17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34">
        <v>5</v>
      </c>
    </row>
    <row r="120" spans="1:15" x14ac:dyDescent="0.3">
      <c r="A120" s="12" t="s">
        <v>437</v>
      </c>
      <c r="B120" s="13">
        <v>585</v>
      </c>
      <c r="C120" s="13">
        <v>591</v>
      </c>
      <c r="D120" s="33">
        <v>-1.01522842639594E-2</v>
      </c>
      <c r="E120" s="13">
        <v>20</v>
      </c>
      <c r="F120" s="13">
        <v>14</v>
      </c>
      <c r="G120" s="13">
        <v>183</v>
      </c>
      <c r="H120" s="13">
        <v>275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3</v>
      </c>
      <c r="O120" s="34">
        <v>202</v>
      </c>
    </row>
    <row r="121" spans="1:15" x14ac:dyDescent="0.3">
      <c r="A121" s="12" t="s">
        <v>438</v>
      </c>
      <c r="B121" s="13">
        <v>15</v>
      </c>
      <c r="C121" s="13">
        <v>32</v>
      </c>
      <c r="D121" s="33">
        <v>-0.53125</v>
      </c>
      <c r="E121" s="13">
        <v>0</v>
      </c>
      <c r="F121" s="13">
        <v>0</v>
      </c>
      <c r="G121" s="13">
        <v>7</v>
      </c>
      <c r="H121" s="13">
        <v>16</v>
      </c>
      <c r="I121" s="13">
        <v>1</v>
      </c>
      <c r="J121" s="13">
        <v>1</v>
      </c>
      <c r="K121" s="13">
        <v>0</v>
      </c>
      <c r="L121" s="13">
        <v>0</v>
      </c>
      <c r="M121" s="13">
        <v>0</v>
      </c>
      <c r="N121" s="13">
        <v>1</v>
      </c>
      <c r="O121" s="34">
        <v>4</v>
      </c>
    </row>
    <row r="122" spans="1:15" x14ac:dyDescent="0.3">
      <c r="A122" s="12" t="s">
        <v>439</v>
      </c>
      <c r="B122" s="13">
        <v>2</v>
      </c>
      <c r="C122" s="13">
        <v>8</v>
      </c>
      <c r="D122" s="33">
        <v>-0.75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34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1</v>
      </c>
      <c r="L123" s="13">
        <v>0</v>
      </c>
      <c r="M123" s="13">
        <v>0</v>
      </c>
      <c r="N123" s="13">
        <v>0</v>
      </c>
      <c r="O123" s="3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34">
        <v>0</v>
      </c>
    </row>
    <row r="125" spans="1:15" x14ac:dyDescent="0.3">
      <c r="A125" s="12" t="s">
        <v>442</v>
      </c>
      <c r="B125" s="13">
        <v>37</v>
      </c>
      <c r="C125" s="13">
        <v>18</v>
      </c>
      <c r="D125" s="33">
        <v>1.05555555555556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34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34">
        <v>0</v>
      </c>
    </row>
    <row r="127" spans="1:15" x14ac:dyDescent="0.3">
      <c r="A127" s="12" t="s">
        <v>444</v>
      </c>
      <c r="B127" s="13">
        <v>62</v>
      </c>
      <c r="C127" s="13">
        <v>35</v>
      </c>
      <c r="D127" s="33">
        <v>0.77142857142857202</v>
      </c>
      <c r="E127" s="13">
        <v>0</v>
      </c>
      <c r="F127" s="13">
        <v>0</v>
      </c>
      <c r="G127" s="13">
        <v>18</v>
      </c>
      <c r="H127" s="13">
        <v>32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34">
        <v>6</v>
      </c>
    </row>
    <row r="128" spans="1:15" x14ac:dyDescent="0.3">
      <c r="A128" s="12" t="s">
        <v>445</v>
      </c>
      <c r="B128" s="13">
        <v>3</v>
      </c>
      <c r="C128" s="13">
        <v>1</v>
      </c>
      <c r="D128" s="33">
        <v>2</v>
      </c>
      <c r="E128" s="13">
        <v>0</v>
      </c>
      <c r="F128" s="13">
        <v>0</v>
      </c>
      <c r="G128" s="13">
        <v>1</v>
      </c>
      <c r="H128" s="13">
        <v>3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34">
        <v>0</v>
      </c>
    </row>
    <row r="129" spans="1:15" x14ac:dyDescent="0.3">
      <c r="A129" s="12" t="s">
        <v>446</v>
      </c>
      <c r="B129" s="13">
        <v>66</v>
      </c>
      <c r="C129" s="13">
        <v>67</v>
      </c>
      <c r="D129" s="33">
        <v>-1.49253731343284E-2</v>
      </c>
      <c r="E129" s="13">
        <v>0</v>
      </c>
      <c r="F129" s="13">
        <v>0</v>
      </c>
      <c r="G129" s="13">
        <v>15</v>
      </c>
      <c r="H129" s="13">
        <v>12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34">
        <v>1</v>
      </c>
    </row>
    <row r="130" spans="1:15" ht="16.649999999999999" customHeight="1" x14ac:dyDescent="0.3">
      <c r="A130" s="30" t="s">
        <v>447</v>
      </c>
      <c r="B130" s="31">
        <v>78</v>
      </c>
      <c r="C130" s="31">
        <v>82</v>
      </c>
      <c r="D130" s="32">
        <v>-4.8780487804878099E-2</v>
      </c>
      <c r="E130" s="31">
        <v>0</v>
      </c>
      <c r="F130" s="31">
        <v>0</v>
      </c>
      <c r="G130" s="31">
        <v>69</v>
      </c>
      <c r="H130" s="31">
        <v>141</v>
      </c>
      <c r="I130" s="31">
        <v>0</v>
      </c>
      <c r="J130" s="31">
        <v>0</v>
      </c>
      <c r="K130" s="31">
        <v>0</v>
      </c>
      <c r="L130" s="31">
        <v>0</v>
      </c>
      <c r="M130" s="31">
        <v>46</v>
      </c>
      <c r="N130" s="31">
        <v>1</v>
      </c>
      <c r="O130" s="31">
        <v>108</v>
      </c>
    </row>
    <row r="131" spans="1:15" x14ac:dyDescent="0.3">
      <c r="A131" s="12" t="s">
        <v>448</v>
      </c>
      <c r="B131" s="13">
        <v>49</v>
      </c>
      <c r="C131" s="13">
        <v>65</v>
      </c>
      <c r="D131" s="33">
        <v>-0.246153846153846</v>
      </c>
      <c r="E131" s="13">
        <v>0</v>
      </c>
      <c r="F131" s="13">
        <v>0</v>
      </c>
      <c r="G131" s="13">
        <v>65</v>
      </c>
      <c r="H131" s="13">
        <v>135</v>
      </c>
      <c r="I131" s="13">
        <v>0</v>
      </c>
      <c r="J131" s="13">
        <v>0</v>
      </c>
      <c r="K131" s="13">
        <v>0</v>
      </c>
      <c r="L131" s="13">
        <v>0</v>
      </c>
      <c r="M131" s="13">
        <v>46</v>
      </c>
      <c r="N131" s="13">
        <v>0</v>
      </c>
      <c r="O131" s="34">
        <v>100</v>
      </c>
    </row>
    <row r="132" spans="1:15" x14ac:dyDescent="0.3">
      <c r="A132" s="12" t="s">
        <v>449</v>
      </c>
      <c r="B132" s="13">
        <v>4</v>
      </c>
      <c r="C132" s="13">
        <v>0</v>
      </c>
      <c r="D132" s="3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34">
        <v>0</v>
      </c>
    </row>
    <row r="133" spans="1:15" x14ac:dyDescent="0.3">
      <c r="A133" s="12" t="s">
        <v>450</v>
      </c>
      <c r="B133" s="13">
        <v>23</v>
      </c>
      <c r="C133" s="13">
        <v>13</v>
      </c>
      <c r="D133" s="33">
        <v>0.76923076923076905</v>
      </c>
      <c r="E133" s="13">
        <v>0</v>
      </c>
      <c r="F133" s="13">
        <v>0</v>
      </c>
      <c r="G133" s="13">
        <v>3</v>
      </c>
      <c r="H133" s="13">
        <v>5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1</v>
      </c>
      <c r="O133" s="34">
        <v>8</v>
      </c>
    </row>
    <row r="134" spans="1:15" x14ac:dyDescent="0.3">
      <c r="A134" s="12" t="s">
        <v>451</v>
      </c>
      <c r="B134" s="13">
        <v>2</v>
      </c>
      <c r="C134" s="13">
        <v>4</v>
      </c>
      <c r="D134" s="33">
        <v>-0.5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34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34">
        <v>0</v>
      </c>
    </row>
    <row r="136" spans="1:15" ht="16.649999999999999" customHeight="1" x14ac:dyDescent="0.3">
      <c r="A136" s="30" t="s">
        <v>453</v>
      </c>
      <c r="B136" s="31">
        <v>53</v>
      </c>
      <c r="C136" s="31">
        <v>51</v>
      </c>
      <c r="D136" s="32">
        <v>3.9215686274509803E-2</v>
      </c>
      <c r="E136" s="31">
        <v>0</v>
      </c>
      <c r="F136" s="31">
        <v>0</v>
      </c>
      <c r="G136" s="31">
        <v>7</v>
      </c>
      <c r="H136" s="31">
        <v>31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34</v>
      </c>
    </row>
    <row r="137" spans="1:15" x14ac:dyDescent="0.3">
      <c r="A137" s="12" t="s">
        <v>454</v>
      </c>
      <c r="B137" s="13">
        <v>0</v>
      </c>
      <c r="C137" s="13">
        <v>0</v>
      </c>
      <c r="D137" s="33">
        <v>0</v>
      </c>
      <c r="E137" s="13">
        <v>0</v>
      </c>
      <c r="F137" s="13">
        <v>0</v>
      </c>
      <c r="G137" s="13">
        <v>0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34">
        <v>2</v>
      </c>
    </row>
    <row r="138" spans="1:15" x14ac:dyDescent="0.3">
      <c r="A138" s="12" t="s">
        <v>455</v>
      </c>
      <c r="B138" s="13">
        <v>0</v>
      </c>
      <c r="C138" s="13">
        <v>2</v>
      </c>
      <c r="D138" s="33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34">
        <v>0</v>
      </c>
    </row>
    <row r="139" spans="1:15" x14ac:dyDescent="0.3">
      <c r="A139" s="12" t="s">
        <v>456</v>
      </c>
      <c r="B139" s="13">
        <v>1</v>
      </c>
      <c r="C139" s="13">
        <v>1</v>
      </c>
      <c r="D139" s="3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34">
        <v>0</v>
      </c>
    </row>
    <row r="140" spans="1:15" x14ac:dyDescent="0.3">
      <c r="A140" s="12" t="s">
        <v>457</v>
      </c>
      <c r="B140" s="13">
        <v>1</v>
      </c>
      <c r="C140" s="13">
        <v>2</v>
      </c>
      <c r="D140" s="33">
        <v>-0.5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34">
        <v>0</v>
      </c>
    </row>
    <row r="141" spans="1:15" x14ac:dyDescent="0.3">
      <c r="A141" s="12" t="s">
        <v>458</v>
      </c>
      <c r="B141" s="13">
        <v>34</v>
      </c>
      <c r="C141" s="13">
        <v>35</v>
      </c>
      <c r="D141" s="33">
        <v>-2.8571428571428598E-2</v>
      </c>
      <c r="E141" s="13">
        <v>0</v>
      </c>
      <c r="F141" s="13">
        <v>0</v>
      </c>
      <c r="G141" s="13">
        <v>4</v>
      </c>
      <c r="H141" s="13">
        <v>19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34">
        <v>21</v>
      </c>
    </row>
    <row r="142" spans="1:15" x14ac:dyDescent="0.3">
      <c r="A142" s="12" t="s">
        <v>459</v>
      </c>
      <c r="B142" s="13">
        <v>17</v>
      </c>
      <c r="C142" s="13">
        <v>11</v>
      </c>
      <c r="D142" s="33">
        <v>0.54545454545454497</v>
      </c>
      <c r="E142" s="13">
        <v>0</v>
      </c>
      <c r="F142" s="13">
        <v>0</v>
      </c>
      <c r="G142" s="13">
        <v>3</v>
      </c>
      <c r="H142" s="13">
        <v>10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34">
        <v>11</v>
      </c>
    </row>
    <row r="143" spans="1:15" ht="16.649999999999999" customHeight="1" x14ac:dyDescent="0.3">
      <c r="A143" s="30" t="s">
        <v>460</v>
      </c>
      <c r="B143" s="31">
        <v>117</v>
      </c>
      <c r="C143" s="31">
        <v>162</v>
      </c>
      <c r="D143" s="32">
        <v>-0.27777777777777801</v>
      </c>
      <c r="E143" s="31">
        <v>1</v>
      </c>
      <c r="F143" s="31">
        <v>0</v>
      </c>
      <c r="G143" s="31">
        <v>20</v>
      </c>
      <c r="H143" s="31">
        <v>3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2</v>
      </c>
      <c r="O143" s="31">
        <v>11</v>
      </c>
    </row>
    <row r="144" spans="1:15" x14ac:dyDescent="0.3">
      <c r="A144" s="12" t="s">
        <v>461</v>
      </c>
      <c r="B144" s="13">
        <v>111</v>
      </c>
      <c r="C144" s="13">
        <v>159</v>
      </c>
      <c r="D144" s="33">
        <v>-0.30188679245283001</v>
      </c>
      <c r="E144" s="13">
        <v>1</v>
      </c>
      <c r="F144" s="13">
        <v>0</v>
      </c>
      <c r="G144" s="13">
        <v>19</v>
      </c>
      <c r="H144" s="13">
        <v>2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</v>
      </c>
      <c r="O144" s="34">
        <v>7</v>
      </c>
    </row>
    <row r="145" spans="1:15" x14ac:dyDescent="0.3">
      <c r="A145" s="12" t="s">
        <v>462</v>
      </c>
      <c r="B145" s="13">
        <v>6</v>
      </c>
      <c r="C145" s="13">
        <v>3</v>
      </c>
      <c r="D145" s="33">
        <v>1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34">
        <v>4</v>
      </c>
    </row>
    <row r="146" spans="1:15" ht="16.649999999999999" customHeight="1" x14ac:dyDescent="0.3">
      <c r="A146" s="30" t="s">
        <v>463</v>
      </c>
      <c r="B146" s="31">
        <v>82</v>
      </c>
      <c r="C146" s="31">
        <v>65</v>
      </c>
      <c r="D146" s="32">
        <v>0.261538461538462</v>
      </c>
      <c r="E146" s="31">
        <v>11</v>
      </c>
      <c r="F146" s="31">
        <v>1</v>
      </c>
      <c r="G146" s="31">
        <v>48</v>
      </c>
      <c r="H146" s="31">
        <v>50</v>
      </c>
      <c r="I146" s="31">
        <v>0</v>
      </c>
      <c r="J146" s="31">
        <v>0</v>
      </c>
      <c r="K146" s="31">
        <v>0</v>
      </c>
      <c r="L146" s="31">
        <v>0</v>
      </c>
      <c r="M146" s="31">
        <v>57</v>
      </c>
      <c r="N146" s="31">
        <v>1</v>
      </c>
      <c r="O146" s="31">
        <v>50</v>
      </c>
    </row>
    <row r="147" spans="1:15" x14ac:dyDescent="0.3">
      <c r="A147" s="12" t="s">
        <v>464</v>
      </c>
      <c r="B147" s="13">
        <v>16</v>
      </c>
      <c r="C147" s="13">
        <v>9</v>
      </c>
      <c r="D147" s="33">
        <v>0.77777777777777801</v>
      </c>
      <c r="E147" s="13">
        <v>0</v>
      </c>
      <c r="F147" s="13">
        <v>0</v>
      </c>
      <c r="G147" s="13">
        <v>7</v>
      </c>
      <c r="H147" s="13">
        <v>6</v>
      </c>
      <c r="I147" s="13">
        <v>0</v>
      </c>
      <c r="J147" s="13">
        <v>0</v>
      </c>
      <c r="K147" s="13">
        <v>0</v>
      </c>
      <c r="L147" s="13">
        <v>0</v>
      </c>
      <c r="M147" s="13">
        <v>38</v>
      </c>
      <c r="N147" s="13">
        <v>0</v>
      </c>
      <c r="O147" s="34">
        <v>8</v>
      </c>
    </row>
    <row r="148" spans="1:15" x14ac:dyDescent="0.3">
      <c r="A148" s="12" t="s">
        <v>465</v>
      </c>
      <c r="B148" s="13">
        <v>11</v>
      </c>
      <c r="C148" s="13">
        <v>0</v>
      </c>
      <c r="D148" s="33">
        <v>0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1</v>
      </c>
      <c r="O148" s="34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3">
        <v>0</v>
      </c>
      <c r="E149" s="13">
        <v>0</v>
      </c>
      <c r="F149" s="13">
        <v>0</v>
      </c>
      <c r="G149" s="13">
        <v>1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34">
        <v>0</v>
      </c>
    </row>
    <row r="150" spans="1:15" x14ac:dyDescent="0.3">
      <c r="A150" s="12" t="s">
        <v>467</v>
      </c>
      <c r="B150" s="13">
        <v>4</v>
      </c>
      <c r="C150" s="13">
        <v>13</v>
      </c>
      <c r="D150" s="33">
        <v>-0.69230769230769196</v>
      </c>
      <c r="E150" s="13">
        <v>0</v>
      </c>
      <c r="F150" s="13">
        <v>0</v>
      </c>
      <c r="G150" s="13">
        <v>1</v>
      </c>
      <c r="H150" s="13">
        <v>5</v>
      </c>
      <c r="I150" s="13">
        <v>0</v>
      </c>
      <c r="J150" s="13">
        <v>0</v>
      </c>
      <c r="K150" s="13">
        <v>0</v>
      </c>
      <c r="L150" s="13">
        <v>0</v>
      </c>
      <c r="M150" s="13">
        <v>12</v>
      </c>
      <c r="N150" s="13">
        <v>0</v>
      </c>
      <c r="O150" s="34">
        <v>4</v>
      </c>
    </row>
    <row r="151" spans="1:15" x14ac:dyDescent="0.3">
      <c r="A151" s="12" t="s">
        <v>468</v>
      </c>
      <c r="B151" s="13">
        <v>1</v>
      </c>
      <c r="C151" s="13">
        <v>0</v>
      </c>
      <c r="D151" s="3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34">
        <v>0</v>
      </c>
    </row>
    <row r="152" spans="1:15" x14ac:dyDescent="0.3">
      <c r="A152" s="12" t="s">
        <v>469</v>
      </c>
      <c r="B152" s="13">
        <v>7</v>
      </c>
      <c r="C152" s="13">
        <v>3</v>
      </c>
      <c r="D152" s="33">
        <v>1.3333333333333299</v>
      </c>
      <c r="E152" s="13">
        <v>0</v>
      </c>
      <c r="F152" s="13">
        <v>0</v>
      </c>
      <c r="G152" s="13">
        <v>5</v>
      </c>
      <c r="H152" s="13">
        <v>5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34">
        <v>5</v>
      </c>
    </row>
    <row r="153" spans="1:15" x14ac:dyDescent="0.3">
      <c r="A153" s="12" t="s">
        <v>470</v>
      </c>
      <c r="B153" s="13">
        <v>26</v>
      </c>
      <c r="C153" s="13">
        <v>34</v>
      </c>
      <c r="D153" s="33">
        <v>-0.23529411764705899</v>
      </c>
      <c r="E153" s="13">
        <v>4</v>
      </c>
      <c r="F153" s="13">
        <v>0</v>
      </c>
      <c r="G153" s="13">
        <v>23</v>
      </c>
      <c r="H153" s="13">
        <v>24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34">
        <v>29</v>
      </c>
    </row>
    <row r="154" spans="1:15" x14ac:dyDescent="0.3">
      <c r="A154" s="12" t="s">
        <v>471</v>
      </c>
      <c r="B154" s="13">
        <v>17</v>
      </c>
      <c r="C154" s="13">
        <v>6</v>
      </c>
      <c r="D154" s="33">
        <v>1.8333333333333299</v>
      </c>
      <c r="E154" s="13">
        <v>7</v>
      </c>
      <c r="F154" s="13">
        <v>1</v>
      </c>
      <c r="G154" s="13">
        <v>10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34">
        <v>4</v>
      </c>
    </row>
    <row r="155" spans="1:15" ht="16.649999999999999" customHeight="1" x14ac:dyDescent="0.3">
      <c r="A155" s="30" t="s">
        <v>472</v>
      </c>
      <c r="B155" s="31">
        <v>135</v>
      </c>
      <c r="C155" s="31">
        <v>261</v>
      </c>
      <c r="D155" s="32">
        <v>-0.48275862068965503</v>
      </c>
      <c r="E155" s="31">
        <v>1</v>
      </c>
      <c r="F155" s="31">
        <v>0</v>
      </c>
      <c r="G155" s="31">
        <v>14</v>
      </c>
      <c r="H155" s="31">
        <v>9</v>
      </c>
      <c r="I155" s="31">
        <v>3</v>
      </c>
      <c r="J155" s="31">
        <v>7</v>
      </c>
      <c r="K155" s="31">
        <v>0</v>
      </c>
      <c r="L155" s="31">
        <v>0</v>
      </c>
      <c r="M155" s="31">
        <v>16</v>
      </c>
      <c r="N155" s="31">
        <v>5</v>
      </c>
      <c r="O155" s="31">
        <v>6</v>
      </c>
    </row>
    <row r="156" spans="1:15" x14ac:dyDescent="0.3">
      <c r="A156" s="12" t="s">
        <v>473</v>
      </c>
      <c r="B156" s="13">
        <v>0</v>
      </c>
      <c r="C156" s="13">
        <v>0</v>
      </c>
      <c r="D156" s="3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34">
        <v>0</v>
      </c>
    </row>
    <row r="157" spans="1:15" x14ac:dyDescent="0.3">
      <c r="A157" s="12" t="s">
        <v>474</v>
      </c>
      <c r="B157" s="13">
        <v>0</v>
      </c>
      <c r="C157" s="13">
        <v>26</v>
      </c>
      <c r="D157" s="33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34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34">
        <v>0</v>
      </c>
    </row>
    <row r="159" spans="1:15" x14ac:dyDescent="0.3">
      <c r="A159" s="12" t="s">
        <v>476</v>
      </c>
      <c r="B159" s="13">
        <v>0</v>
      </c>
      <c r="C159" s="13">
        <v>6</v>
      </c>
      <c r="D159" s="33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34">
        <v>0</v>
      </c>
    </row>
    <row r="160" spans="1:15" x14ac:dyDescent="0.3">
      <c r="A160" s="12" t="s">
        <v>477</v>
      </c>
      <c r="B160" s="13">
        <v>53</v>
      </c>
      <c r="C160" s="13">
        <v>85</v>
      </c>
      <c r="D160" s="33">
        <v>-0.376470588235294</v>
      </c>
      <c r="E160" s="13">
        <v>1</v>
      </c>
      <c r="F160" s="13">
        <v>0</v>
      </c>
      <c r="G160" s="13">
        <v>7</v>
      </c>
      <c r="H160" s="13">
        <v>1</v>
      </c>
      <c r="I160" s="13">
        <v>1</v>
      </c>
      <c r="J160" s="13">
        <v>5</v>
      </c>
      <c r="K160" s="13">
        <v>0</v>
      </c>
      <c r="L160" s="13">
        <v>0</v>
      </c>
      <c r="M160" s="13">
        <v>0</v>
      </c>
      <c r="N160" s="13">
        <v>4</v>
      </c>
      <c r="O160" s="34">
        <v>1</v>
      </c>
    </row>
    <row r="161" spans="1:15" x14ac:dyDescent="0.3">
      <c r="A161" s="12" t="s">
        <v>478</v>
      </c>
      <c r="B161" s="13">
        <v>21</v>
      </c>
      <c r="C161" s="13">
        <v>32</v>
      </c>
      <c r="D161" s="33">
        <v>-0.34375</v>
      </c>
      <c r="E161" s="13">
        <v>0</v>
      </c>
      <c r="F161" s="13">
        <v>0</v>
      </c>
      <c r="G161" s="13">
        <v>4</v>
      </c>
      <c r="H161" s="13">
        <v>6</v>
      </c>
      <c r="I161" s="13">
        <v>0</v>
      </c>
      <c r="J161" s="13">
        <v>0</v>
      </c>
      <c r="K161" s="13">
        <v>0</v>
      </c>
      <c r="L161" s="13">
        <v>0</v>
      </c>
      <c r="M161" s="13">
        <v>16</v>
      </c>
      <c r="N161" s="13">
        <v>0</v>
      </c>
      <c r="O161" s="34">
        <v>4</v>
      </c>
    </row>
    <row r="162" spans="1:15" x14ac:dyDescent="0.3">
      <c r="A162" s="12" t="s">
        <v>479</v>
      </c>
      <c r="B162" s="13">
        <v>17</v>
      </c>
      <c r="C162" s="13">
        <v>40</v>
      </c>
      <c r="D162" s="33">
        <v>-0.57499999999999996</v>
      </c>
      <c r="E162" s="13">
        <v>0</v>
      </c>
      <c r="F162" s="13">
        <v>0</v>
      </c>
      <c r="G162" s="13">
        <v>2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34">
        <v>0</v>
      </c>
    </row>
    <row r="163" spans="1:15" x14ac:dyDescent="0.3">
      <c r="A163" s="12" t="s">
        <v>480</v>
      </c>
      <c r="B163" s="13">
        <v>22</v>
      </c>
      <c r="C163" s="13">
        <v>28</v>
      </c>
      <c r="D163" s="33">
        <v>-0.214285714285714</v>
      </c>
      <c r="E163" s="13">
        <v>0</v>
      </c>
      <c r="F163" s="13">
        <v>0</v>
      </c>
      <c r="G163" s="13">
        <v>0</v>
      </c>
      <c r="H163" s="13">
        <v>0</v>
      </c>
      <c r="I163" s="13">
        <v>1</v>
      </c>
      <c r="J163" s="13">
        <v>1</v>
      </c>
      <c r="K163" s="13">
        <v>0</v>
      </c>
      <c r="L163" s="13">
        <v>0</v>
      </c>
      <c r="M163" s="13">
        <v>0</v>
      </c>
      <c r="N163" s="13">
        <v>1</v>
      </c>
      <c r="O163" s="34">
        <v>1</v>
      </c>
    </row>
    <row r="164" spans="1:15" x14ac:dyDescent="0.3">
      <c r="A164" s="12" t="s">
        <v>481</v>
      </c>
      <c r="B164" s="13">
        <v>22</v>
      </c>
      <c r="C164" s="13">
        <v>44</v>
      </c>
      <c r="D164" s="33">
        <v>-0.5</v>
      </c>
      <c r="E164" s="13">
        <v>0</v>
      </c>
      <c r="F164" s="13">
        <v>0</v>
      </c>
      <c r="G164" s="13">
        <v>1</v>
      </c>
      <c r="H164" s="13">
        <v>1</v>
      </c>
      <c r="I164" s="13">
        <v>1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34">
        <v>0</v>
      </c>
    </row>
    <row r="165" spans="1:15" ht="16.649999999999999" customHeight="1" x14ac:dyDescent="0.3">
      <c r="A165" s="30" t="s">
        <v>482</v>
      </c>
      <c r="B165" s="31">
        <v>1757</v>
      </c>
      <c r="C165" s="31">
        <v>1544</v>
      </c>
      <c r="D165" s="32">
        <v>0.13795336787564799</v>
      </c>
      <c r="E165" s="31">
        <v>233</v>
      </c>
      <c r="F165" s="31">
        <v>217</v>
      </c>
      <c r="G165" s="31">
        <v>640</v>
      </c>
      <c r="H165" s="31">
        <v>741</v>
      </c>
      <c r="I165" s="31">
        <v>9</v>
      </c>
      <c r="J165" s="31">
        <v>12</v>
      </c>
      <c r="K165" s="31">
        <v>0</v>
      </c>
      <c r="L165" s="31">
        <v>0</v>
      </c>
      <c r="M165" s="31">
        <v>28</v>
      </c>
      <c r="N165" s="31">
        <v>238</v>
      </c>
      <c r="O165" s="31">
        <v>870</v>
      </c>
    </row>
    <row r="166" spans="1:15" x14ac:dyDescent="0.3">
      <c r="A166" s="12" t="s">
        <v>483</v>
      </c>
      <c r="B166" s="13">
        <v>146</v>
      </c>
      <c r="C166" s="13">
        <v>142</v>
      </c>
      <c r="D166" s="33">
        <v>2.8169014084507001E-2</v>
      </c>
      <c r="E166" s="13">
        <v>15</v>
      </c>
      <c r="F166" s="13">
        <v>11</v>
      </c>
      <c r="G166" s="13">
        <v>42</v>
      </c>
      <c r="H166" s="13">
        <v>30</v>
      </c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10</v>
      </c>
      <c r="O166" s="34">
        <v>19</v>
      </c>
    </row>
    <row r="167" spans="1:15" x14ac:dyDescent="0.3">
      <c r="A167" s="12" t="s">
        <v>484</v>
      </c>
      <c r="B167" s="13">
        <v>6</v>
      </c>
      <c r="C167" s="13">
        <v>2</v>
      </c>
      <c r="D167" s="33">
        <v>2</v>
      </c>
      <c r="E167" s="13">
        <v>1</v>
      </c>
      <c r="F167" s="13">
        <v>1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34">
        <v>0</v>
      </c>
    </row>
    <row r="168" spans="1:15" x14ac:dyDescent="0.3">
      <c r="A168" s="12" t="s">
        <v>485</v>
      </c>
      <c r="B168" s="13">
        <v>3</v>
      </c>
      <c r="C168" s="13">
        <v>2</v>
      </c>
      <c r="D168" s="33">
        <v>0.5</v>
      </c>
      <c r="E168" s="13">
        <v>0</v>
      </c>
      <c r="F168" s="13">
        <v>0</v>
      </c>
      <c r="G168" s="13">
        <v>0</v>
      </c>
      <c r="H168" s="13">
        <v>4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34">
        <v>2</v>
      </c>
    </row>
    <row r="169" spans="1:15" x14ac:dyDescent="0.3">
      <c r="A169" s="12" t="s">
        <v>486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34">
        <v>0</v>
      </c>
    </row>
    <row r="170" spans="1:15" x14ac:dyDescent="0.3">
      <c r="A170" s="12" t="s">
        <v>487</v>
      </c>
      <c r="B170" s="13">
        <v>0</v>
      </c>
      <c r="C170" s="13">
        <v>1</v>
      </c>
      <c r="D170" s="33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34">
        <v>0</v>
      </c>
    </row>
    <row r="171" spans="1:15" x14ac:dyDescent="0.3">
      <c r="A171" s="12" t="s">
        <v>488</v>
      </c>
      <c r="B171" s="13">
        <v>2</v>
      </c>
      <c r="C171" s="13">
        <v>2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34">
        <v>0</v>
      </c>
    </row>
    <row r="172" spans="1:15" x14ac:dyDescent="0.3">
      <c r="A172" s="12" t="s">
        <v>489</v>
      </c>
      <c r="B172" s="13">
        <v>557</v>
      </c>
      <c r="C172" s="13">
        <v>677</v>
      </c>
      <c r="D172" s="33">
        <v>-0.17725258493352999</v>
      </c>
      <c r="E172" s="13">
        <v>25</v>
      </c>
      <c r="F172" s="13">
        <v>25</v>
      </c>
      <c r="G172" s="13">
        <v>296</v>
      </c>
      <c r="H172" s="13">
        <v>412</v>
      </c>
      <c r="I172" s="13">
        <v>6</v>
      </c>
      <c r="J172" s="13">
        <v>9</v>
      </c>
      <c r="K172" s="13">
        <v>0</v>
      </c>
      <c r="L172" s="13">
        <v>0</v>
      </c>
      <c r="M172" s="13">
        <v>1</v>
      </c>
      <c r="N172" s="13">
        <v>151</v>
      </c>
      <c r="O172" s="34">
        <v>472</v>
      </c>
    </row>
    <row r="173" spans="1:15" x14ac:dyDescent="0.3">
      <c r="A173" s="12" t="s">
        <v>490</v>
      </c>
      <c r="B173" s="13">
        <v>863</v>
      </c>
      <c r="C173" s="13">
        <v>606</v>
      </c>
      <c r="D173" s="33">
        <v>0.42409240924092401</v>
      </c>
      <c r="E173" s="13">
        <v>190</v>
      </c>
      <c r="F173" s="13">
        <v>178</v>
      </c>
      <c r="G173" s="13">
        <v>254</v>
      </c>
      <c r="H173" s="13">
        <v>259</v>
      </c>
      <c r="I173" s="13">
        <v>2</v>
      </c>
      <c r="J173" s="13">
        <v>3</v>
      </c>
      <c r="K173" s="13">
        <v>0</v>
      </c>
      <c r="L173" s="13">
        <v>0</v>
      </c>
      <c r="M173" s="13">
        <v>27</v>
      </c>
      <c r="N173" s="13">
        <v>54</v>
      </c>
      <c r="O173" s="34">
        <v>355</v>
      </c>
    </row>
    <row r="174" spans="1:15" x14ac:dyDescent="0.3">
      <c r="A174" s="12" t="s">
        <v>491</v>
      </c>
      <c r="B174" s="13">
        <v>176</v>
      </c>
      <c r="C174" s="13">
        <v>110</v>
      </c>
      <c r="D174" s="33">
        <v>0.6</v>
      </c>
      <c r="E174" s="13">
        <v>2</v>
      </c>
      <c r="F174" s="13">
        <v>2</v>
      </c>
      <c r="G174" s="13">
        <v>47</v>
      </c>
      <c r="H174" s="13">
        <v>36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22</v>
      </c>
      <c r="O174" s="34">
        <v>21</v>
      </c>
    </row>
    <row r="175" spans="1:15" x14ac:dyDescent="0.3">
      <c r="A175" s="12" t="s">
        <v>492</v>
      </c>
      <c r="B175" s="13">
        <v>2</v>
      </c>
      <c r="C175" s="13">
        <v>2</v>
      </c>
      <c r="D175" s="33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34">
        <v>1</v>
      </c>
    </row>
    <row r="176" spans="1:15" x14ac:dyDescent="0.3">
      <c r="A176" s="12" t="s">
        <v>493</v>
      </c>
      <c r="B176" s="13">
        <v>2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</v>
      </c>
      <c r="O176" s="34">
        <v>0</v>
      </c>
    </row>
    <row r="177" spans="1:15" ht="16.649999999999999" customHeight="1" x14ac:dyDescent="0.3">
      <c r="A177" s="30" t="s">
        <v>494</v>
      </c>
      <c r="B177" s="31">
        <v>3028</v>
      </c>
      <c r="C177" s="31">
        <v>3364</v>
      </c>
      <c r="D177" s="32">
        <v>-9.9881093935790699E-2</v>
      </c>
      <c r="E177" s="31">
        <v>7829</v>
      </c>
      <c r="F177" s="31">
        <v>6719</v>
      </c>
      <c r="G177" s="31">
        <v>2450</v>
      </c>
      <c r="H177" s="31">
        <v>2968</v>
      </c>
      <c r="I177" s="31">
        <v>0</v>
      </c>
      <c r="J177" s="31">
        <v>4</v>
      </c>
      <c r="K177" s="31">
        <v>0</v>
      </c>
      <c r="L177" s="31">
        <v>0</v>
      </c>
      <c r="M177" s="31">
        <v>0</v>
      </c>
      <c r="N177" s="31">
        <v>82</v>
      </c>
      <c r="O177" s="31">
        <v>9278</v>
      </c>
    </row>
    <row r="178" spans="1:15" x14ac:dyDescent="0.3">
      <c r="A178" s="12" t="s">
        <v>495</v>
      </c>
      <c r="B178" s="13">
        <v>139</v>
      </c>
      <c r="C178" s="13">
        <v>218</v>
      </c>
      <c r="D178" s="33">
        <v>-0.36238532110091698</v>
      </c>
      <c r="E178" s="13">
        <v>113</v>
      </c>
      <c r="F178" s="13">
        <v>88</v>
      </c>
      <c r="G178" s="13">
        <v>56</v>
      </c>
      <c r="H178" s="13">
        <v>53</v>
      </c>
      <c r="I178" s="13">
        <v>0</v>
      </c>
      <c r="J178" s="13">
        <v>1</v>
      </c>
      <c r="K178" s="13">
        <v>0</v>
      </c>
      <c r="L178" s="13">
        <v>0</v>
      </c>
      <c r="M178" s="13">
        <v>0</v>
      </c>
      <c r="N178" s="13">
        <v>0</v>
      </c>
      <c r="O178" s="34">
        <v>157</v>
      </c>
    </row>
    <row r="179" spans="1:15" x14ac:dyDescent="0.3">
      <c r="A179" s="12" t="s">
        <v>496</v>
      </c>
      <c r="B179" s="13">
        <v>1265</v>
      </c>
      <c r="C179" s="13">
        <v>1795</v>
      </c>
      <c r="D179" s="33">
        <v>-0.29526462395543202</v>
      </c>
      <c r="E179" s="13">
        <v>4641</v>
      </c>
      <c r="F179" s="13">
        <v>4174</v>
      </c>
      <c r="G179" s="13">
        <v>1110</v>
      </c>
      <c r="H179" s="13">
        <v>1305</v>
      </c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36</v>
      </c>
      <c r="O179" s="34">
        <v>5590</v>
      </c>
    </row>
    <row r="180" spans="1:15" x14ac:dyDescent="0.3">
      <c r="A180" s="12" t="s">
        <v>497</v>
      </c>
      <c r="B180" s="13">
        <v>210</v>
      </c>
      <c r="C180" s="13">
        <v>164</v>
      </c>
      <c r="D180" s="33">
        <v>0.28048780487804897</v>
      </c>
      <c r="E180" s="13">
        <v>90</v>
      </c>
      <c r="F180" s="13">
        <v>62</v>
      </c>
      <c r="G180" s="13">
        <v>87</v>
      </c>
      <c r="H180" s="13">
        <v>130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34">
        <v>169</v>
      </c>
    </row>
    <row r="181" spans="1:15" x14ac:dyDescent="0.3">
      <c r="A181" s="12" t="s">
        <v>498</v>
      </c>
      <c r="B181" s="13">
        <v>34</v>
      </c>
      <c r="C181" s="13">
        <v>25</v>
      </c>
      <c r="D181" s="33">
        <v>0.36</v>
      </c>
      <c r="E181" s="13">
        <v>14</v>
      </c>
      <c r="F181" s="13">
        <v>11</v>
      </c>
      <c r="G181" s="13">
        <v>12</v>
      </c>
      <c r="H181" s="13">
        <v>22</v>
      </c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1</v>
      </c>
      <c r="O181" s="34">
        <v>15</v>
      </c>
    </row>
    <row r="182" spans="1:15" x14ac:dyDescent="0.3">
      <c r="A182" s="12" t="s">
        <v>499</v>
      </c>
      <c r="B182" s="13">
        <v>80</v>
      </c>
      <c r="C182" s="13">
        <v>73</v>
      </c>
      <c r="D182" s="33">
        <v>9.5890410958904104E-2</v>
      </c>
      <c r="E182" s="13">
        <v>184</v>
      </c>
      <c r="F182" s="13">
        <v>154</v>
      </c>
      <c r="G182" s="13">
        <v>63</v>
      </c>
      <c r="H182" s="13">
        <v>122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9</v>
      </c>
      <c r="O182" s="34">
        <v>320</v>
      </c>
    </row>
    <row r="183" spans="1:15" x14ac:dyDescent="0.3">
      <c r="A183" s="12" t="s">
        <v>500</v>
      </c>
      <c r="B183" s="13">
        <v>1299</v>
      </c>
      <c r="C183" s="13">
        <v>1087</v>
      </c>
      <c r="D183" s="33">
        <v>0.19503219871205199</v>
      </c>
      <c r="E183" s="13">
        <v>2787</v>
      </c>
      <c r="F183" s="13">
        <v>2230</v>
      </c>
      <c r="G183" s="13">
        <v>1122</v>
      </c>
      <c r="H183" s="13">
        <v>1333</v>
      </c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34</v>
      </c>
      <c r="O183" s="34">
        <v>3024</v>
      </c>
    </row>
    <row r="184" spans="1:15" x14ac:dyDescent="0.3">
      <c r="A184" s="12" t="s">
        <v>501</v>
      </c>
      <c r="B184" s="13">
        <v>1</v>
      </c>
      <c r="C184" s="13">
        <v>2</v>
      </c>
      <c r="D184" s="33">
        <v>-0.5</v>
      </c>
      <c r="E184" s="13">
        <v>0</v>
      </c>
      <c r="F184" s="13">
        <v>0</v>
      </c>
      <c r="G184" s="13">
        <v>0</v>
      </c>
      <c r="H184" s="13">
        <v>3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34">
        <v>3</v>
      </c>
    </row>
    <row r="185" spans="1:15" ht="16.649999999999999" customHeight="1" x14ac:dyDescent="0.3">
      <c r="A185" s="30" t="s">
        <v>502</v>
      </c>
      <c r="B185" s="31">
        <v>2063</v>
      </c>
      <c r="C185" s="31">
        <v>2013</v>
      </c>
      <c r="D185" s="32">
        <v>2.48385494287134E-2</v>
      </c>
      <c r="E185" s="31">
        <v>26</v>
      </c>
      <c r="F185" s="31">
        <v>20</v>
      </c>
      <c r="G185" s="31">
        <v>927</v>
      </c>
      <c r="H185" s="31">
        <v>1120</v>
      </c>
      <c r="I185" s="31">
        <v>2</v>
      </c>
      <c r="J185" s="31">
        <v>6</v>
      </c>
      <c r="K185" s="31">
        <v>0</v>
      </c>
      <c r="L185" s="31">
        <v>2</v>
      </c>
      <c r="M185" s="31">
        <v>54</v>
      </c>
      <c r="N185" s="31">
        <v>25</v>
      </c>
      <c r="O185" s="31">
        <v>880</v>
      </c>
    </row>
    <row r="186" spans="1:15" x14ac:dyDescent="0.3">
      <c r="A186" s="12" t="s">
        <v>503</v>
      </c>
      <c r="B186" s="13">
        <v>101</v>
      </c>
      <c r="C186" s="13">
        <v>116</v>
      </c>
      <c r="D186" s="33">
        <v>-0.12931034482758599</v>
      </c>
      <c r="E186" s="13">
        <v>1</v>
      </c>
      <c r="F186" s="13">
        <v>0</v>
      </c>
      <c r="G186" s="13">
        <v>2</v>
      </c>
      <c r="H186" s="13">
        <v>4</v>
      </c>
      <c r="I186" s="13">
        <v>2</v>
      </c>
      <c r="J186" s="13">
        <v>4</v>
      </c>
      <c r="K186" s="13">
        <v>0</v>
      </c>
      <c r="L186" s="13">
        <v>0</v>
      </c>
      <c r="M186" s="13">
        <v>0</v>
      </c>
      <c r="N186" s="13">
        <v>4</v>
      </c>
      <c r="O186" s="34">
        <v>9</v>
      </c>
    </row>
    <row r="187" spans="1:15" x14ac:dyDescent="0.3">
      <c r="A187" s="12" t="s">
        <v>504</v>
      </c>
      <c r="B187" s="13">
        <v>7</v>
      </c>
      <c r="C187" s="13">
        <v>9</v>
      </c>
      <c r="D187" s="33">
        <v>-0.22222222222222199</v>
      </c>
      <c r="E187" s="13">
        <v>0</v>
      </c>
      <c r="F187" s="13">
        <v>0</v>
      </c>
      <c r="G187" s="13">
        <v>1</v>
      </c>
      <c r="H187" s="13">
        <v>2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34">
        <v>0</v>
      </c>
    </row>
    <row r="188" spans="1:15" x14ac:dyDescent="0.3">
      <c r="A188" s="12" t="s">
        <v>505</v>
      </c>
      <c r="B188" s="13">
        <v>1559</v>
      </c>
      <c r="C188" s="13">
        <v>1392</v>
      </c>
      <c r="D188" s="33">
        <v>0.11997126436781599</v>
      </c>
      <c r="E188" s="13">
        <v>21</v>
      </c>
      <c r="F188" s="13">
        <v>17</v>
      </c>
      <c r="G188" s="13">
        <v>787</v>
      </c>
      <c r="H188" s="13">
        <v>868</v>
      </c>
      <c r="I188" s="13">
        <v>0</v>
      </c>
      <c r="J188" s="13">
        <v>1</v>
      </c>
      <c r="K188" s="13">
        <v>0</v>
      </c>
      <c r="L188" s="13">
        <v>1</v>
      </c>
      <c r="M188" s="13">
        <v>31</v>
      </c>
      <c r="N188" s="13">
        <v>11</v>
      </c>
      <c r="O188" s="34">
        <v>789</v>
      </c>
    </row>
    <row r="189" spans="1:15" x14ac:dyDescent="0.3">
      <c r="A189" s="12" t="s">
        <v>506</v>
      </c>
      <c r="B189" s="13">
        <v>3</v>
      </c>
      <c r="C189" s="13">
        <v>6</v>
      </c>
      <c r="D189" s="33">
        <v>-0.5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34">
        <v>0</v>
      </c>
    </row>
    <row r="190" spans="1:15" x14ac:dyDescent="0.3">
      <c r="A190" s="12" t="s">
        <v>507</v>
      </c>
      <c r="B190" s="13">
        <v>93</v>
      </c>
      <c r="C190" s="13">
        <v>162</v>
      </c>
      <c r="D190" s="33">
        <v>-0.42592592592592599</v>
      </c>
      <c r="E190" s="13">
        <v>1</v>
      </c>
      <c r="F190" s="13">
        <v>1</v>
      </c>
      <c r="G190" s="13">
        <v>36</v>
      </c>
      <c r="H190" s="13">
        <v>129</v>
      </c>
      <c r="I190" s="13">
        <v>0</v>
      </c>
      <c r="J190" s="13">
        <v>0</v>
      </c>
      <c r="K190" s="13">
        <v>0</v>
      </c>
      <c r="L190" s="13">
        <v>1</v>
      </c>
      <c r="M190" s="13">
        <v>1</v>
      </c>
      <c r="N190" s="13">
        <v>2</v>
      </c>
      <c r="O190" s="34">
        <v>0</v>
      </c>
    </row>
    <row r="191" spans="1:15" x14ac:dyDescent="0.3">
      <c r="A191" s="12" t="s">
        <v>508</v>
      </c>
      <c r="B191" s="13">
        <v>0</v>
      </c>
      <c r="C191" s="13">
        <v>0</v>
      </c>
      <c r="D191" s="3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34">
        <v>0</v>
      </c>
    </row>
    <row r="192" spans="1:15" x14ac:dyDescent="0.3">
      <c r="A192" s="12" t="s">
        <v>509</v>
      </c>
      <c r="B192" s="13">
        <v>92</v>
      </c>
      <c r="C192" s="13">
        <v>0</v>
      </c>
      <c r="D192" s="33">
        <v>0</v>
      </c>
      <c r="E192" s="13">
        <v>1</v>
      </c>
      <c r="F192" s="13">
        <v>0</v>
      </c>
      <c r="G192" s="13">
        <v>29</v>
      </c>
      <c r="H192" s="13">
        <v>44</v>
      </c>
      <c r="I192" s="13">
        <v>0</v>
      </c>
      <c r="J192" s="13">
        <v>0</v>
      </c>
      <c r="K192" s="13">
        <v>0</v>
      </c>
      <c r="L192" s="13">
        <v>0</v>
      </c>
      <c r="M192" s="13">
        <v>6</v>
      </c>
      <c r="N192" s="13">
        <v>1</v>
      </c>
      <c r="O192" s="34">
        <v>37</v>
      </c>
    </row>
    <row r="193" spans="1:15" x14ac:dyDescent="0.3">
      <c r="A193" s="12" t="s">
        <v>510</v>
      </c>
      <c r="B193" s="13">
        <v>54</v>
      </c>
      <c r="C193" s="13">
        <v>49</v>
      </c>
      <c r="D193" s="33">
        <v>0.102040816326531</v>
      </c>
      <c r="E193" s="13">
        <v>0</v>
      </c>
      <c r="F193" s="13">
        <v>0</v>
      </c>
      <c r="G193" s="13">
        <v>18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34">
        <v>6</v>
      </c>
    </row>
    <row r="194" spans="1:15" x14ac:dyDescent="0.3">
      <c r="A194" s="12" t="s">
        <v>511</v>
      </c>
      <c r="B194" s="13">
        <v>0</v>
      </c>
      <c r="C194" s="13">
        <v>5</v>
      </c>
      <c r="D194" s="33">
        <v>-1</v>
      </c>
      <c r="E194" s="13">
        <v>0</v>
      </c>
      <c r="F194" s="13">
        <v>0</v>
      </c>
      <c r="G194" s="13">
        <v>5</v>
      </c>
      <c r="H194" s="13">
        <v>12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2</v>
      </c>
      <c r="O194" s="34">
        <v>0</v>
      </c>
    </row>
    <row r="195" spans="1:15" x14ac:dyDescent="0.3">
      <c r="A195" s="12" t="s">
        <v>512</v>
      </c>
      <c r="B195" s="13">
        <v>0</v>
      </c>
      <c r="C195" s="13">
        <v>25</v>
      </c>
      <c r="D195" s="33">
        <v>-1</v>
      </c>
      <c r="E195" s="13">
        <v>0</v>
      </c>
      <c r="F195" s="13">
        <v>0</v>
      </c>
      <c r="G195" s="13">
        <v>11</v>
      </c>
      <c r="H195" s="13">
        <v>25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34">
        <v>8</v>
      </c>
    </row>
    <row r="196" spans="1:15" x14ac:dyDescent="0.3">
      <c r="A196" s="12" t="s">
        <v>513</v>
      </c>
      <c r="B196" s="13">
        <v>114</v>
      </c>
      <c r="C196" s="13">
        <v>221</v>
      </c>
      <c r="D196" s="33">
        <v>-0.48416289592760198</v>
      </c>
      <c r="E196" s="13">
        <v>2</v>
      </c>
      <c r="F196" s="13">
        <v>2</v>
      </c>
      <c r="G196" s="13">
        <v>27</v>
      </c>
      <c r="H196" s="13">
        <v>15</v>
      </c>
      <c r="I196" s="13">
        <v>0</v>
      </c>
      <c r="J196" s="13">
        <v>1</v>
      </c>
      <c r="K196" s="13">
        <v>0</v>
      </c>
      <c r="L196" s="13">
        <v>0</v>
      </c>
      <c r="M196" s="13">
        <v>2</v>
      </c>
      <c r="N196" s="13">
        <v>0</v>
      </c>
      <c r="O196" s="34">
        <v>17</v>
      </c>
    </row>
    <row r="197" spans="1:15" x14ac:dyDescent="0.3">
      <c r="A197" s="12" t="s">
        <v>514</v>
      </c>
      <c r="B197" s="13">
        <v>25</v>
      </c>
      <c r="C197" s="13">
        <v>10</v>
      </c>
      <c r="D197" s="33">
        <v>1.5</v>
      </c>
      <c r="E197" s="13">
        <v>0</v>
      </c>
      <c r="F197" s="13">
        <v>0</v>
      </c>
      <c r="G197" s="13">
        <v>5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34">
        <v>4</v>
      </c>
    </row>
    <row r="198" spans="1:15" x14ac:dyDescent="0.3">
      <c r="A198" s="12" t="s">
        <v>515</v>
      </c>
      <c r="B198" s="13">
        <v>15</v>
      </c>
      <c r="C198" s="13">
        <v>12</v>
      </c>
      <c r="D198" s="33">
        <v>0.25</v>
      </c>
      <c r="E198" s="13">
        <v>0</v>
      </c>
      <c r="F198" s="13">
        <v>0</v>
      </c>
      <c r="G198" s="13">
        <v>2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11</v>
      </c>
      <c r="N198" s="13">
        <v>0</v>
      </c>
      <c r="O198" s="34">
        <v>2</v>
      </c>
    </row>
    <row r="199" spans="1:15" x14ac:dyDescent="0.3">
      <c r="A199" s="12" t="s">
        <v>516</v>
      </c>
      <c r="B199" s="13">
        <v>0</v>
      </c>
      <c r="C199" s="13">
        <v>6</v>
      </c>
      <c r="D199" s="33">
        <v>-1</v>
      </c>
      <c r="E199" s="13">
        <v>0</v>
      </c>
      <c r="F199" s="13">
        <v>0</v>
      </c>
      <c r="G199" s="13">
        <v>4</v>
      </c>
      <c r="H199" s="13">
        <v>9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5</v>
      </c>
      <c r="O199" s="34">
        <v>8</v>
      </c>
    </row>
    <row r="200" spans="1:15" ht="16.649999999999999" customHeight="1" x14ac:dyDescent="0.3">
      <c r="A200" s="30" t="s">
        <v>517</v>
      </c>
      <c r="B200" s="31">
        <v>265</v>
      </c>
      <c r="C200" s="31">
        <v>855</v>
      </c>
      <c r="D200" s="32">
        <v>-0.69005847953216404</v>
      </c>
      <c r="E200" s="31">
        <v>27</v>
      </c>
      <c r="F200" s="31">
        <v>11</v>
      </c>
      <c r="G200" s="31">
        <v>71</v>
      </c>
      <c r="H200" s="31">
        <v>74</v>
      </c>
      <c r="I200" s="31">
        <v>0</v>
      </c>
      <c r="J200" s="31">
        <v>0</v>
      </c>
      <c r="K200" s="31">
        <v>8</v>
      </c>
      <c r="L200" s="31">
        <v>9</v>
      </c>
      <c r="M200" s="31">
        <v>75</v>
      </c>
      <c r="N200" s="31">
        <v>4</v>
      </c>
      <c r="O200" s="31">
        <v>51</v>
      </c>
    </row>
    <row r="201" spans="1:15" x14ac:dyDescent="0.3">
      <c r="A201" s="12" t="s">
        <v>518</v>
      </c>
      <c r="B201" s="13">
        <v>31</v>
      </c>
      <c r="C201" s="13">
        <v>617</v>
      </c>
      <c r="D201" s="33">
        <v>-0.94975688816855797</v>
      </c>
      <c r="E201" s="13">
        <v>0</v>
      </c>
      <c r="F201" s="13">
        <v>0</v>
      </c>
      <c r="G201" s="13">
        <v>4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35</v>
      </c>
      <c r="N201" s="13">
        <v>0</v>
      </c>
      <c r="O201" s="34">
        <v>1</v>
      </c>
    </row>
    <row r="202" spans="1:15" x14ac:dyDescent="0.3">
      <c r="A202" s="12" t="s">
        <v>519</v>
      </c>
      <c r="B202" s="13">
        <v>0</v>
      </c>
      <c r="C202" s="13">
        <v>1</v>
      </c>
      <c r="D202" s="33">
        <v>-1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34">
        <v>0</v>
      </c>
    </row>
    <row r="203" spans="1:15" x14ac:dyDescent="0.3">
      <c r="A203" s="12" t="s">
        <v>520</v>
      </c>
      <c r="B203" s="13">
        <v>6</v>
      </c>
      <c r="C203" s="13">
        <v>7</v>
      </c>
      <c r="D203" s="33">
        <v>-0.14285714285714299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34">
        <v>0</v>
      </c>
    </row>
    <row r="204" spans="1:15" x14ac:dyDescent="0.3">
      <c r="A204" s="12" t="s">
        <v>521</v>
      </c>
      <c r="B204" s="13">
        <v>1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2</v>
      </c>
      <c r="N204" s="13">
        <v>0</v>
      </c>
      <c r="O204" s="34">
        <v>0</v>
      </c>
    </row>
    <row r="205" spans="1:15" x14ac:dyDescent="0.3">
      <c r="A205" s="12" t="s">
        <v>522</v>
      </c>
      <c r="B205" s="13">
        <v>180</v>
      </c>
      <c r="C205" s="13">
        <v>185</v>
      </c>
      <c r="D205" s="33">
        <v>-2.7027027027027001E-2</v>
      </c>
      <c r="E205" s="13">
        <v>25</v>
      </c>
      <c r="F205" s="13">
        <v>11</v>
      </c>
      <c r="G205" s="13">
        <v>62</v>
      </c>
      <c r="H205" s="13">
        <v>58</v>
      </c>
      <c r="I205" s="13">
        <v>0</v>
      </c>
      <c r="J205" s="13">
        <v>0</v>
      </c>
      <c r="K205" s="13">
        <v>0</v>
      </c>
      <c r="L205" s="13">
        <v>0</v>
      </c>
      <c r="M205" s="13">
        <v>19</v>
      </c>
      <c r="N205" s="13">
        <v>2</v>
      </c>
      <c r="O205" s="34">
        <v>38</v>
      </c>
    </row>
    <row r="206" spans="1:15" x14ac:dyDescent="0.3">
      <c r="A206" s="12" t="s">
        <v>523</v>
      </c>
      <c r="B206" s="13">
        <v>0</v>
      </c>
      <c r="C206" s="13">
        <v>0</v>
      </c>
      <c r="D206" s="3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34">
        <v>0</v>
      </c>
    </row>
    <row r="207" spans="1:15" x14ac:dyDescent="0.3">
      <c r="A207" s="12" t="s">
        <v>524</v>
      </c>
      <c r="B207" s="13">
        <v>5</v>
      </c>
      <c r="C207" s="13">
        <v>5</v>
      </c>
      <c r="D207" s="3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2</v>
      </c>
      <c r="M207" s="13">
        <v>0</v>
      </c>
      <c r="N207" s="13">
        <v>1</v>
      </c>
      <c r="O207" s="34">
        <v>0</v>
      </c>
    </row>
    <row r="208" spans="1:15" x14ac:dyDescent="0.3">
      <c r="A208" s="12" t="s">
        <v>525</v>
      </c>
      <c r="B208" s="13">
        <v>0</v>
      </c>
      <c r="C208" s="13">
        <v>4</v>
      </c>
      <c r="D208" s="33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34">
        <v>1</v>
      </c>
    </row>
    <row r="209" spans="1:15" x14ac:dyDescent="0.3">
      <c r="A209" s="12" t="s">
        <v>526</v>
      </c>
      <c r="B209" s="13">
        <v>2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34">
        <v>0</v>
      </c>
    </row>
    <row r="210" spans="1:15" x14ac:dyDescent="0.3">
      <c r="A210" s="12" t="s">
        <v>527</v>
      </c>
      <c r="B210" s="13">
        <v>0</v>
      </c>
      <c r="C210" s="13">
        <v>1</v>
      </c>
      <c r="D210" s="33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34">
        <v>0</v>
      </c>
    </row>
    <row r="211" spans="1:15" x14ac:dyDescent="0.3">
      <c r="A211" s="12" t="s">
        <v>528</v>
      </c>
      <c r="B211" s="13">
        <v>16</v>
      </c>
      <c r="C211" s="13">
        <v>3</v>
      </c>
      <c r="D211" s="33">
        <v>4.3333333333333304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2</v>
      </c>
      <c r="L211" s="13">
        <v>1</v>
      </c>
      <c r="M211" s="13">
        <v>1</v>
      </c>
      <c r="N211" s="13">
        <v>0</v>
      </c>
      <c r="O211" s="34">
        <v>2</v>
      </c>
    </row>
    <row r="212" spans="1:15" x14ac:dyDescent="0.3">
      <c r="A212" s="12" t="s">
        <v>529</v>
      </c>
      <c r="B212" s="13">
        <v>3</v>
      </c>
      <c r="C212" s="13">
        <v>6</v>
      </c>
      <c r="D212" s="33">
        <v>-0.5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3</v>
      </c>
      <c r="N212" s="13">
        <v>0</v>
      </c>
      <c r="O212" s="34">
        <v>0</v>
      </c>
    </row>
    <row r="213" spans="1:15" x14ac:dyDescent="0.3">
      <c r="A213" s="12" t="s">
        <v>530</v>
      </c>
      <c r="B213" s="13">
        <v>15</v>
      </c>
      <c r="C213" s="13">
        <v>17</v>
      </c>
      <c r="D213" s="33">
        <v>-0.11764705882352899</v>
      </c>
      <c r="E213" s="13">
        <v>0</v>
      </c>
      <c r="F213" s="13">
        <v>0</v>
      </c>
      <c r="G213" s="13">
        <v>3</v>
      </c>
      <c r="H213" s="13">
        <v>11</v>
      </c>
      <c r="I213" s="13">
        <v>0</v>
      </c>
      <c r="J213" s="13">
        <v>0</v>
      </c>
      <c r="K213" s="13">
        <v>5</v>
      </c>
      <c r="L213" s="13">
        <v>5</v>
      </c>
      <c r="M213" s="13">
        <v>10</v>
      </c>
      <c r="N213" s="13">
        <v>1</v>
      </c>
      <c r="O213" s="34">
        <v>8</v>
      </c>
    </row>
    <row r="214" spans="1:15" x14ac:dyDescent="0.3">
      <c r="A214" s="12" t="s">
        <v>531</v>
      </c>
      <c r="B214" s="13">
        <v>2</v>
      </c>
      <c r="C214" s="13">
        <v>0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4</v>
      </c>
      <c r="N214" s="13">
        <v>0</v>
      </c>
      <c r="O214" s="34">
        <v>0</v>
      </c>
    </row>
    <row r="215" spans="1:15" x14ac:dyDescent="0.3">
      <c r="A215" s="12" t="s">
        <v>532</v>
      </c>
      <c r="B215" s="13">
        <v>1</v>
      </c>
      <c r="C215" s="13">
        <v>3</v>
      </c>
      <c r="D215" s="33">
        <v>-0.66666666666666696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34">
        <v>0</v>
      </c>
    </row>
    <row r="216" spans="1:15" x14ac:dyDescent="0.3">
      <c r="A216" s="12" t="s">
        <v>533</v>
      </c>
      <c r="B216" s="13">
        <v>1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34">
        <v>1</v>
      </c>
    </row>
    <row r="217" spans="1:15" x14ac:dyDescent="0.3">
      <c r="A217" s="12" t="s">
        <v>534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34">
        <v>0</v>
      </c>
    </row>
    <row r="218" spans="1:15" x14ac:dyDescent="0.3">
      <c r="A218" s="12" t="s">
        <v>535</v>
      </c>
      <c r="B218" s="13">
        <v>2</v>
      </c>
      <c r="C218" s="13">
        <v>6</v>
      </c>
      <c r="D218" s="33">
        <v>-0.66666666666666696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3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34">
        <v>0</v>
      </c>
    </row>
    <row r="220" spans="1:15" ht="16.649999999999999" customHeight="1" x14ac:dyDescent="0.3">
      <c r="A220" s="30" t="s">
        <v>537</v>
      </c>
      <c r="B220" s="31">
        <v>5404</v>
      </c>
      <c r="C220" s="31">
        <v>2493</v>
      </c>
      <c r="D220" s="32">
        <v>1.16766947452868</v>
      </c>
      <c r="E220" s="31">
        <v>1325</v>
      </c>
      <c r="F220" s="31">
        <v>841</v>
      </c>
      <c r="G220" s="31">
        <v>1073</v>
      </c>
      <c r="H220" s="31">
        <v>1273</v>
      </c>
      <c r="I220" s="31">
        <v>5</v>
      </c>
      <c r="J220" s="31">
        <v>10</v>
      </c>
      <c r="K220" s="31">
        <v>0</v>
      </c>
      <c r="L220" s="31">
        <v>0</v>
      </c>
      <c r="M220" s="31">
        <v>21</v>
      </c>
      <c r="N220" s="31">
        <v>126</v>
      </c>
      <c r="O220" s="31">
        <v>2452</v>
      </c>
    </row>
    <row r="221" spans="1:15" x14ac:dyDescent="0.3">
      <c r="A221" s="12" t="s">
        <v>538</v>
      </c>
      <c r="B221" s="13">
        <v>4</v>
      </c>
      <c r="C221" s="13">
        <v>0</v>
      </c>
      <c r="D221" s="3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34">
        <v>0</v>
      </c>
    </row>
    <row r="222" spans="1:15" x14ac:dyDescent="0.3">
      <c r="A222" s="12" t="s">
        <v>539</v>
      </c>
      <c r="B222" s="13">
        <v>0</v>
      </c>
      <c r="C222" s="13">
        <v>1</v>
      </c>
      <c r="D222" s="33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3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3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34">
        <v>0</v>
      </c>
    </row>
    <row r="225" spans="1:15" x14ac:dyDescent="0.3">
      <c r="A225" s="12" t="s">
        <v>542</v>
      </c>
      <c r="B225" s="13">
        <v>4</v>
      </c>
      <c r="C225" s="13">
        <v>1</v>
      </c>
      <c r="D225" s="33">
        <v>3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34">
        <v>0</v>
      </c>
    </row>
    <row r="226" spans="1:15" x14ac:dyDescent="0.3">
      <c r="A226" s="12" t="s">
        <v>543</v>
      </c>
      <c r="B226" s="13">
        <v>2</v>
      </c>
      <c r="C226" s="13">
        <v>7</v>
      </c>
      <c r="D226" s="33">
        <v>-0.71428571428571397</v>
      </c>
      <c r="E226" s="13">
        <v>0</v>
      </c>
      <c r="F226" s="13">
        <v>0</v>
      </c>
      <c r="G226" s="13">
        <v>1</v>
      </c>
      <c r="H226" s="13">
        <v>3</v>
      </c>
      <c r="I226" s="13">
        <v>0</v>
      </c>
      <c r="J226" s="13">
        <v>2</v>
      </c>
      <c r="K226" s="13">
        <v>0</v>
      </c>
      <c r="L226" s="13">
        <v>0</v>
      </c>
      <c r="M226" s="13">
        <v>1</v>
      </c>
      <c r="N226" s="13">
        <v>0</v>
      </c>
      <c r="O226" s="34">
        <v>5</v>
      </c>
    </row>
    <row r="227" spans="1:15" x14ac:dyDescent="0.3">
      <c r="A227" s="12" t="s">
        <v>544</v>
      </c>
      <c r="B227" s="13">
        <v>2731</v>
      </c>
      <c r="C227" s="13">
        <v>32</v>
      </c>
      <c r="D227" s="33">
        <v>84.34375</v>
      </c>
      <c r="E227" s="13">
        <v>6</v>
      </c>
      <c r="F227" s="13">
        <v>2</v>
      </c>
      <c r="G227" s="13">
        <v>5</v>
      </c>
      <c r="H227" s="13">
        <v>12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34">
        <v>9</v>
      </c>
    </row>
    <row r="228" spans="1:15" x14ac:dyDescent="0.3">
      <c r="A228" s="12" t="s">
        <v>545</v>
      </c>
      <c r="B228" s="13">
        <v>40</v>
      </c>
      <c r="C228" s="13">
        <v>60</v>
      </c>
      <c r="D228" s="33">
        <v>-0.33333333333333298</v>
      </c>
      <c r="E228" s="13">
        <v>2</v>
      </c>
      <c r="F228" s="13">
        <v>2</v>
      </c>
      <c r="G228" s="13">
        <v>10</v>
      </c>
      <c r="H228" s="13">
        <v>22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34">
        <v>27</v>
      </c>
    </row>
    <row r="229" spans="1:15" x14ac:dyDescent="0.3">
      <c r="A229" s="12" t="s">
        <v>546</v>
      </c>
      <c r="B229" s="13">
        <v>486</v>
      </c>
      <c r="C229" s="13">
        <v>411</v>
      </c>
      <c r="D229" s="33">
        <v>0.18248175182481799</v>
      </c>
      <c r="E229" s="13">
        <v>72</v>
      </c>
      <c r="F229" s="13">
        <v>72</v>
      </c>
      <c r="G229" s="13">
        <v>211</v>
      </c>
      <c r="H229" s="13">
        <v>247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34">
        <v>945</v>
      </c>
    </row>
    <row r="230" spans="1:15" x14ac:dyDescent="0.3">
      <c r="A230" s="12" t="s">
        <v>547</v>
      </c>
      <c r="B230" s="13">
        <v>120</v>
      </c>
      <c r="C230" s="13">
        <v>134</v>
      </c>
      <c r="D230" s="33">
        <v>-0.104477611940299</v>
      </c>
      <c r="E230" s="13">
        <v>8</v>
      </c>
      <c r="F230" s="13">
        <v>5</v>
      </c>
      <c r="G230" s="13">
        <v>36</v>
      </c>
      <c r="H230" s="13">
        <v>48</v>
      </c>
      <c r="I230" s="13">
        <v>0</v>
      </c>
      <c r="J230" s="13">
        <v>0</v>
      </c>
      <c r="K230" s="13">
        <v>0</v>
      </c>
      <c r="L230" s="13">
        <v>0</v>
      </c>
      <c r="M230" s="13">
        <v>11</v>
      </c>
      <c r="N230" s="13">
        <v>0</v>
      </c>
      <c r="O230" s="34">
        <v>39</v>
      </c>
    </row>
    <row r="231" spans="1:15" x14ac:dyDescent="0.3">
      <c r="A231" s="12" t="s">
        <v>548</v>
      </c>
      <c r="B231" s="13">
        <v>15</v>
      </c>
      <c r="C231" s="13">
        <v>20</v>
      </c>
      <c r="D231" s="33">
        <v>-0.25</v>
      </c>
      <c r="E231" s="13">
        <v>2</v>
      </c>
      <c r="F231" s="13">
        <v>0</v>
      </c>
      <c r="G231" s="13">
        <v>9</v>
      </c>
      <c r="H231" s="13">
        <v>7</v>
      </c>
      <c r="I231" s="13">
        <v>0</v>
      </c>
      <c r="J231" s="13">
        <v>1</v>
      </c>
      <c r="K231" s="13">
        <v>0</v>
      </c>
      <c r="L231" s="13">
        <v>0</v>
      </c>
      <c r="M231" s="13">
        <v>2</v>
      </c>
      <c r="N231" s="13">
        <v>1</v>
      </c>
      <c r="O231" s="34">
        <v>6</v>
      </c>
    </row>
    <row r="232" spans="1:15" x14ac:dyDescent="0.3">
      <c r="A232" s="12" t="s">
        <v>549</v>
      </c>
      <c r="B232" s="13">
        <v>116</v>
      </c>
      <c r="C232" s="13">
        <v>110</v>
      </c>
      <c r="D232" s="33">
        <v>5.4545454545454501E-2</v>
      </c>
      <c r="E232" s="13">
        <v>25</v>
      </c>
      <c r="F232" s="13">
        <v>11</v>
      </c>
      <c r="G232" s="13">
        <v>35</v>
      </c>
      <c r="H232" s="13">
        <v>61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34">
        <v>32</v>
      </c>
    </row>
    <row r="233" spans="1:15" x14ac:dyDescent="0.3">
      <c r="A233" s="12" t="s">
        <v>550</v>
      </c>
      <c r="B233" s="13">
        <v>8</v>
      </c>
      <c r="C233" s="13">
        <v>19</v>
      </c>
      <c r="D233" s="33">
        <v>-0.57894736842105299</v>
      </c>
      <c r="E233" s="13">
        <v>0</v>
      </c>
      <c r="F233" s="13">
        <v>0</v>
      </c>
      <c r="G233" s="13">
        <v>5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34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3</v>
      </c>
      <c r="N234" s="13">
        <v>0</v>
      </c>
      <c r="O234" s="34">
        <v>0</v>
      </c>
    </row>
    <row r="235" spans="1:15" x14ac:dyDescent="0.3">
      <c r="A235" s="12" t="s">
        <v>552</v>
      </c>
      <c r="B235" s="13">
        <v>1874</v>
      </c>
      <c r="C235" s="13">
        <v>1693</v>
      </c>
      <c r="D235" s="33">
        <v>0.106910809214412</v>
      </c>
      <c r="E235" s="13">
        <v>1210</v>
      </c>
      <c r="F235" s="13">
        <v>749</v>
      </c>
      <c r="G235" s="13">
        <v>759</v>
      </c>
      <c r="H235" s="13">
        <v>869</v>
      </c>
      <c r="I235" s="13">
        <v>5</v>
      </c>
      <c r="J235" s="13">
        <v>7</v>
      </c>
      <c r="K235" s="13">
        <v>0</v>
      </c>
      <c r="L235" s="13">
        <v>0</v>
      </c>
      <c r="M235" s="13">
        <v>2</v>
      </c>
      <c r="N235" s="13">
        <v>123</v>
      </c>
      <c r="O235" s="34">
        <v>1389</v>
      </c>
    </row>
    <row r="236" spans="1:15" x14ac:dyDescent="0.3">
      <c r="A236" s="12" t="s">
        <v>553</v>
      </c>
      <c r="B236" s="13">
        <v>0</v>
      </c>
      <c r="C236" s="13">
        <v>0</v>
      </c>
      <c r="D236" s="3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34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34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34">
        <v>0</v>
      </c>
    </row>
    <row r="239" spans="1:15" x14ac:dyDescent="0.3">
      <c r="A239" s="12" t="s">
        <v>556</v>
      </c>
      <c r="B239" s="13">
        <v>1</v>
      </c>
      <c r="C239" s="13">
        <v>1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34">
        <v>0</v>
      </c>
    </row>
    <row r="240" spans="1:15" x14ac:dyDescent="0.3">
      <c r="A240" s="12" t="s">
        <v>557</v>
      </c>
      <c r="B240" s="13">
        <v>3</v>
      </c>
      <c r="C240" s="13">
        <v>4</v>
      </c>
      <c r="D240" s="33">
        <v>-0.25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34">
        <v>0</v>
      </c>
    </row>
    <row r="241" spans="1:15" ht="16.649999999999999" customHeight="1" x14ac:dyDescent="0.3">
      <c r="A241" s="30" t="s">
        <v>558</v>
      </c>
      <c r="B241" s="31">
        <v>55</v>
      </c>
      <c r="C241" s="31">
        <v>14</v>
      </c>
      <c r="D241" s="32">
        <v>2.9285714285714302</v>
      </c>
      <c r="E241" s="31">
        <v>0</v>
      </c>
      <c r="F241" s="31">
        <v>0</v>
      </c>
      <c r="G241" s="31">
        <v>10</v>
      </c>
      <c r="H241" s="31">
        <v>29</v>
      </c>
      <c r="I241" s="31">
        <v>0</v>
      </c>
      <c r="J241" s="31">
        <v>0</v>
      </c>
      <c r="K241" s="31">
        <v>0</v>
      </c>
      <c r="L241" s="31">
        <v>0</v>
      </c>
      <c r="M241" s="31">
        <v>56</v>
      </c>
      <c r="N241" s="31">
        <v>5</v>
      </c>
      <c r="O241" s="31">
        <v>4</v>
      </c>
    </row>
    <row r="242" spans="1:15" x14ac:dyDescent="0.3">
      <c r="A242" s="12" t="s">
        <v>559</v>
      </c>
      <c r="B242" s="13">
        <v>1</v>
      </c>
      <c r="C242" s="13">
        <v>0</v>
      </c>
      <c r="D242" s="3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3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34">
        <v>0</v>
      </c>
    </row>
    <row r="244" spans="1:15" x14ac:dyDescent="0.3">
      <c r="A244" s="12" t="s">
        <v>561</v>
      </c>
      <c r="B244" s="13">
        <v>1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34">
        <v>0</v>
      </c>
    </row>
    <row r="245" spans="1:15" x14ac:dyDescent="0.3">
      <c r="A245" s="12" t="s">
        <v>562</v>
      </c>
      <c r="B245" s="13">
        <v>2</v>
      </c>
      <c r="C245" s="13">
        <v>1</v>
      </c>
      <c r="D245" s="33">
        <v>1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34">
        <v>0</v>
      </c>
    </row>
    <row r="246" spans="1:15" x14ac:dyDescent="0.3">
      <c r="A246" s="12" t="s">
        <v>563</v>
      </c>
      <c r="B246" s="13">
        <v>39</v>
      </c>
      <c r="C246" s="13">
        <v>0</v>
      </c>
      <c r="D246" s="33">
        <v>0</v>
      </c>
      <c r="E246" s="13">
        <v>0</v>
      </c>
      <c r="F246" s="13">
        <v>0</v>
      </c>
      <c r="G246" s="13">
        <v>7</v>
      </c>
      <c r="H246" s="13">
        <v>14</v>
      </c>
      <c r="I246" s="13">
        <v>0</v>
      </c>
      <c r="J246" s="13">
        <v>0</v>
      </c>
      <c r="K246" s="13">
        <v>0</v>
      </c>
      <c r="L246" s="13">
        <v>0</v>
      </c>
      <c r="M246" s="13">
        <v>55</v>
      </c>
      <c r="N246" s="13">
        <v>1</v>
      </c>
      <c r="O246" s="3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34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34">
        <v>0</v>
      </c>
    </row>
    <row r="249" spans="1:15" x14ac:dyDescent="0.3">
      <c r="A249" s="12" t="s">
        <v>566</v>
      </c>
      <c r="B249" s="13">
        <v>5</v>
      </c>
      <c r="C249" s="13">
        <v>4</v>
      </c>
      <c r="D249" s="33">
        <v>0.25</v>
      </c>
      <c r="E249" s="13">
        <v>0</v>
      </c>
      <c r="F249" s="13">
        <v>0</v>
      </c>
      <c r="G249" s="13">
        <v>1</v>
      </c>
      <c r="H249" s="13">
        <v>13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3</v>
      </c>
      <c r="O249" s="34">
        <v>4</v>
      </c>
    </row>
    <row r="250" spans="1:15" x14ac:dyDescent="0.3">
      <c r="A250" s="12" t="s">
        <v>567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34">
        <v>0</v>
      </c>
    </row>
    <row r="251" spans="1:15" x14ac:dyDescent="0.3">
      <c r="A251" s="12" t="s">
        <v>568</v>
      </c>
      <c r="B251" s="13">
        <v>1</v>
      </c>
      <c r="C251" s="13">
        <v>1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34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34">
        <v>0</v>
      </c>
    </row>
    <row r="253" spans="1:15" x14ac:dyDescent="0.3">
      <c r="A253" s="12" t="s">
        <v>570</v>
      </c>
      <c r="B253" s="13">
        <v>1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34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1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34">
        <v>0</v>
      </c>
    </row>
    <row r="255" spans="1:15" x14ac:dyDescent="0.3">
      <c r="A255" s="12" t="s">
        <v>572</v>
      </c>
      <c r="B255" s="13">
        <v>0</v>
      </c>
      <c r="C255" s="13">
        <v>1</v>
      </c>
      <c r="D255" s="33">
        <v>-1</v>
      </c>
      <c r="E255" s="13">
        <v>0</v>
      </c>
      <c r="F255" s="13">
        <v>0</v>
      </c>
      <c r="G255" s="13">
        <v>1</v>
      </c>
      <c r="H255" s="13">
        <v>1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34">
        <v>0</v>
      </c>
    </row>
    <row r="256" spans="1:15" x14ac:dyDescent="0.3">
      <c r="A256" s="12" t="s">
        <v>573</v>
      </c>
      <c r="B256" s="13">
        <v>2</v>
      </c>
      <c r="C256" s="13">
        <v>3</v>
      </c>
      <c r="D256" s="33">
        <v>-0.33333333333333298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3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34">
        <v>0</v>
      </c>
    </row>
    <row r="258" spans="1:15" x14ac:dyDescent="0.3">
      <c r="A258" s="12" t="s">
        <v>575</v>
      </c>
      <c r="B258" s="13">
        <v>1</v>
      </c>
      <c r="C258" s="13">
        <v>1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34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34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34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3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3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3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34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34">
        <v>0</v>
      </c>
    </row>
    <row r="266" spans="1:15" x14ac:dyDescent="0.3">
      <c r="A266" s="12" t="s">
        <v>583</v>
      </c>
      <c r="B266" s="13">
        <v>1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1</v>
      </c>
      <c r="O266" s="34">
        <v>0</v>
      </c>
    </row>
    <row r="267" spans="1:15" x14ac:dyDescent="0.3">
      <c r="A267" s="12" t="s">
        <v>584</v>
      </c>
      <c r="B267" s="13">
        <v>1</v>
      </c>
      <c r="C267" s="13">
        <v>3</v>
      </c>
      <c r="D267" s="33">
        <v>-0.66666666666666696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34">
        <v>0</v>
      </c>
    </row>
    <row r="268" spans="1:15" ht="16.649999999999999" customHeight="1" x14ac:dyDescent="0.3">
      <c r="A268" s="30" t="s">
        <v>585</v>
      </c>
      <c r="B268" s="31">
        <v>964</v>
      </c>
      <c r="C268" s="31">
        <v>936</v>
      </c>
      <c r="D268" s="32">
        <v>2.9914529914529898E-2</v>
      </c>
      <c r="E268" s="31">
        <v>480</v>
      </c>
      <c r="F268" s="31">
        <v>337</v>
      </c>
      <c r="G268" s="31">
        <v>514</v>
      </c>
      <c r="H268" s="31">
        <v>728</v>
      </c>
      <c r="I268" s="31">
        <v>6</v>
      </c>
      <c r="J268" s="31">
        <v>15</v>
      </c>
      <c r="K268" s="31">
        <v>0</v>
      </c>
      <c r="L268" s="31">
        <v>1</v>
      </c>
      <c r="M268" s="31">
        <v>4</v>
      </c>
      <c r="N268" s="31">
        <v>46</v>
      </c>
      <c r="O268" s="31">
        <v>868</v>
      </c>
    </row>
    <row r="269" spans="1:15" x14ac:dyDescent="0.3">
      <c r="A269" s="12" t="s">
        <v>586</v>
      </c>
      <c r="B269" s="13">
        <v>1</v>
      </c>
      <c r="C269" s="13">
        <v>4</v>
      </c>
      <c r="D269" s="33">
        <v>-0.75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34">
        <v>0</v>
      </c>
    </row>
    <row r="270" spans="1:15" x14ac:dyDescent="0.3">
      <c r="A270" s="12" t="s">
        <v>587</v>
      </c>
      <c r="B270" s="13">
        <v>600</v>
      </c>
      <c r="C270" s="13">
        <v>506</v>
      </c>
      <c r="D270" s="33">
        <v>0.185770750988142</v>
      </c>
      <c r="E270" s="13">
        <v>304</v>
      </c>
      <c r="F270" s="13">
        <v>196</v>
      </c>
      <c r="G270" s="13">
        <v>354</v>
      </c>
      <c r="H270" s="13">
        <v>418</v>
      </c>
      <c r="I270" s="13">
        <v>0</v>
      </c>
      <c r="J270" s="13">
        <v>2</v>
      </c>
      <c r="K270" s="13">
        <v>0</v>
      </c>
      <c r="L270" s="13">
        <v>0</v>
      </c>
      <c r="M270" s="13">
        <v>0</v>
      </c>
      <c r="N270" s="13">
        <v>20</v>
      </c>
      <c r="O270" s="34">
        <v>490</v>
      </c>
    </row>
    <row r="271" spans="1:15" x14ac:dyDescent="0.3">
      <c r="A271" s="12" t="s">
        <v>588</v>
      </c>
      <c r="B271" s="13">
        <v>316</v>
      </c>
      <c r="C271" s="13">
        <v>265</v>
      </c>
      <c r="D271" s="33">
        <v>0.19245283018867901</v>
      </c>
      <c r="E271" s="13">
        <v>165</v>
      </c>
      <c r="F271" s="13">
        <v>132</v>
      </c>
      <c r="G271" s="13">
        <v>121</v>
      </c>
      <c r="H271" s="13">
        <v>232</v>
      </c>
      <c r="I271" s="13">
        <v>1</v>
      </c>
      <c r="J271" s="13">
        <v>0</v>
      </c>
      <c r="K271" s="13">
        <v>0</v>
      </c>
      <c r="L271" s="13">
        <v>0</v>
      </c>
      <c r="M271" s="13">
        <v>2</v>
      </c>
      <c r="N271" s="13">
        <v>6</v>
      </c>
      <c r="O271" s="34">
        <v>279</v>
      </c>
    </row>
    <row r="272" spans="1:15" x14ac:dyDescent="0.3">
      <c r="A272" s="12" t="s">
        <v>589</v>
      </c>
      <c r="B272" s="13">
        <v>0</v>
      </c>
      <c r="C272" s="13">
        <v>3</v>
      </c>
      <c r="D272" s="33">
        <v>-1</v>
      </c>
      <c r="E272" s="13">
        <v>1</v>
      </c>
      <c r="F272" s="13">
        <v>1</v>
      </c>
      <c r="G272" s="13">
        <v>5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</v>
      </c>
      <c r="O272" s="34">
        <v>22</v>
      </c>
    </row>
    <row r="273" spans="1:15" x14ac:dyDescent="0.3">
      <c r="A273" s="12" t="s">
        <v>590</v>
      </c>
      <c r="B273" s="13">
        <v>21</v>
      </c>
      <c r="C273" s="13">
        <v>17</v>
      </c>
      <c r="D273" s="33">
        <v>0.23529411764705899</v>
      </c>
      <c r="E273" s="13">
        <v>5</v>
      </c>
      <c r="F273" s="13">
        <v>4</v>
      </c>
      <c r="G273" s="13">
        <v>0</v>
      </c>
      <c r="H273" s="13">
        <v>5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34">
        <v>18</v>
      </c>
    </row>
    <row r="274" spans="1:15" x14ac:dyDescent="0.3">
      <c r="A274" s="12" t="s">
        <v>591</v>
      </c>
      <c r="B274" s="13">
        <v>10</v>
      </c>
      <c r="C274" s="13">
        <v>9</v>
      </c>
      <c r="D274" s="33">
        <v>0.11111111111111099</v>
      </c>
      <c r="E274" s="13">
        <v>0</v>
      </c>
      <c r="F274" s="13">
        <v>0</v>
      </c>
      <c r="G274" s="13">
        <v>10</v>
      </c>
      <c r="H274" s="13">
        <v>15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0</v>
      </c>
      <c r="O274" s="34">
        <v>16</v>
      </c>
    </row>
    <row r="275" spans="1:15" x14ac:dyDescent="0.3">
      <c r="A275" s="12" t="s">
        <v>592</v>
      </c>
      <c r="B275" s="13">
        <v>0</v>
      </c>
      <c r="C275" s="13">
        <v>72</v>
      </c>
      <c r="D275" s="33">
        <v>-1</v>
      </c>
      <c r="E275" s="13">
        <v>3</v>
      </c>
      <c r="F275" s="13">
        <v>3</v>
      </c>
      <c r="G275" s="13">
        <v>17</v>
      </c>
      <c r="H275" s="13">
        <v>27</v>
      </c>
      <c r="I275" s="13">
        <v>4</v>
      </c>
      <c r="J275" s="13">
        <v>8</v>
      </c>
      <c r="K275" s="13">
        <v>0</v>
      </c>
      <c r="L275" s="13">
        <v>1</v>
      </c>
      <c r="M275" s="13">
        <v>0</v>
      </c>
      <c r="N275" s="13">
        <v>11</v>
      </c>
      <c r="O275" s="34">
        <v>35</v>
      </c>
    </row>
    <row r="276" spans="1:15" x14ac:dyDescent="0.3">
      <c r="A276" s="12" t="s">
        <v>593</v>
      </c>
      <c r="B276" s="13">
        <v>0</v>
      </c>
      <c r="C276" s="13">
        <v>2</v>
      </c>
      <c r="D276" s="33">
        <v>-1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34">
        <v>0</v>
      </c>
    </row>
    <row r="277" spans="1:15" x14ac:dyDescent="0.3">
      <c r="A277" s="12" t="s">
        <v>594</v>
      </c>
      <c r="B277" s="13">
        <v>0</v>
      </c>
      <c r="C277" s="13">
        <v>3</v>
      </c>
      <c r="D277" s="33">
        <v>-1</v>
      </c>
      <c r="E277" s="13">
        <v>0</v>
      </c>
      <c r="F277" s="13">
        <v>0</v>
      </c>
      <c r="G277" s="13">
        <v>2</v>
      </c>
      <c r="H277" s="13">
        <v>3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34">
        <v>1</v>
      </c>
    </row>
    <row r="278" spans="1:15" x14ac:dyDescent="0.3">
      <c r="A278" s="12" t="s">
        <v>595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3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34">
        <v>0</v>
      </c>
    </row>
    <row r="280" spans="1:15" x14ac:dyDescent="0.3">
      <c r="A280" s="12" t="s">
        <v>597</v>
      </c>
      <c r="B280" s="13">
        <v>0</v>
      </c>
      <c r="C280" s="13">
        <v>2</v>
      </c>
      <c r="D280" s="33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3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3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3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34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34">
        <v>0</v>
      </c>
    </row>
    <row r="285" spans="1:15" x14ac:dyDescent="0.3">
      <c r="A285" s="12" t="s">
        <v>602</v>
      </c>
      <c r="B285" s="13">
        <v>0</v>
      </c>
      <c r="C285" s="13">
        <v>8</v>
      </c>
      <c r="D285" s="33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34">
        <v>0</v>
      </c>
    </row>
    <row r="286" spans="1:15" x14ac:dyDescent="0.3">
      <c r="A286" s="12" t="s">
        <v>603</v>
      </c>
      <c r="B286" s="13">
        <v>0</v>
      </c>
      <c r="C286" s="13">
        <v>1</v>
      </c>
      <c r="D286" s="33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3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34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3">
        <v>0</v>
      </c>
      <c r="E288" s="13">
        <v>1</v>
      </c>
      <c r="F288" s="13">
        <v>1</v>
      </c>
      <c r="G288" s="13">
        <v>4</v>
      </c>
      <c r="H288" s="13">
        <v>11</v>
      </c>
      <c r="I288" s="13">
        <v>1</v>
      </c>
      <c r="J288" s="13">
        <v>2</v>
      </c>
      <c r="K288" s="13">
        <v>0</v>
      </c>
      <c r="L288" s="13">
        <v>0</v>
      </c>
      <c r="M288" s="13">
        <v>0</v>
      </c>
      <c r="N288" s="13">
        <v>1</v>
      </c>
      <c r="O288" s="34">
        <v>0</v>
      </c>
    </row>
    <row r="289" spans="1:15" x14ac:dyDescent="0.3">
      <c r="A289" s="12" t="s">
        <v>606</v>
      </c>
      <c r="B289" s="13">
        <v>14</v>
      </c>
      <c r="C289" s="13">
        <v>9</v>
      </c>
      <c r="D289" s="33">
        <v>0.55555555555555602</v>
      </c>
      <c r="E289" s="13">
        <v>0</v>
      </c>
      <c r="F289" s="13">
        <v>0</v>
      </c>
      <c r="G289" s="13">
        <v>1</v>
      </c>
      <c r="H289" s="13">
        <v>1</v>
      </c>
      <c r="I289" s="13">
        <v>0</v>
      </c>
      <c r="J289" s="13">
        <v>2</v>
      </c>
      <c r="K289" s="13">
        <v>0</v>
      </c>
      <c r="L289" s="13">
        <v>0</v>
      </c>
      <c r="M289" s="13">
        <v>0</v>
      </c>
      <c r="N289" s="13">
        <v>1</v>
      </c>
      <c r="O289" s="3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34">
        <v>0</v>
      </c>
    </row>
    <row r="291" spans="1:15" x14ac:dyDescent="0.3">
      <c r="A291" s="12" t="s">
        <v>608</v>
      </c>
      <c r="B291" s="13">
        <v>2</v>
      </c>
      <c r="C291" s="13">
        <v>0</v>
      </c>
      <c r="D291" s="33">
        <v>0</v>
      </c>
      <c r="E291" s="13">
        <v>1</v>
      </c>
      <c r="F291" s="13">
        <v>0</v>
      </c>
      <c r="G291" s="13">
        <v>0</v>
      </c>
      <c r="H291" s="13">
        <v>14</v>
      </c>
      <c r="I291" s="13">
        <v>0</v>
      </c>
      <c r="J291" s="13">
        <v>0</v>
      </c>
      <c r="K291" s="13">
        <v>0</v>
      </c>
      <c r="L291" s="13">
        <v>0</v>
      </c>
      <c r="M291" s="13">
        <v>1</v>
      </c>
      <c r="N291" s="13">
        <v>5</v>
      </c>
      <c r="O291" s="34">
        <v>7</v>
      </c>
    </row>
    <row r="292" spans="1:15" x14ac:dyDescent="0.3">
      <c r="A292" s="12" t="s">
        <v>609</v>
      </c>
      <c r="B292" s="13">
        <v>0</v>
      </c>
      <c r="C292" s="13">
        <v>31</v>
      </c>
      <c r="D292" s="33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34">
        <v>0</v>
      </c>
    </row>
    <row r="293" spans="1:15" x14ac:dyDescent="0.3">
      <c r="A293" s="12" t="s">
        <v>610</v>
      </c>
      <c r="B293" s="13">
        <v>0</v>
      </c>
      <c r="C293" s="13">
        <v>4</v>
      </c>
      <c r="D293" s="33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3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3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34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3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34">
        <v>0</v>
      </c>
    </row>
    <row r="298" spans="1:15" ht="16.649999999999999" customHeight="1" x14ac:dyDescent="0.3">
      <c r="A298" s="30" t="s">
        <v>615</v>
      </c>
      <c r="B298" s="31">
        <v>0</v>
      </c>
      <c r="C298" s="31">
        <v>1</v>
      </c>
      <c r="D298" s="32">
        <v>-1</v>
      </c>
      <c r="E298" s="31">
        <v>0</v>
      </c>
      <c r="F298" s="31">
        <v>0</v>
      </c>
      <c r="G298" s="31">
        <v>1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</row>
    <row r="299" spans="1:15" x14ac:dyDescent="0.3">
      <c r="A299" s="12" t="s">
        <v>616</v>
      </c>
      <c r="B299" s="13">
        <v>0</v>
      </c>
      <c r="C299" s="13">
        <v>1</v>
      </c>
      <c r="D299" s="33">
        <v>-1</v>
      </c>
      <c r="E299" s="13">
        <v>0</v>
      </c>
      <c r="F299" s="13">
        <v>0</v>
      </c>
      <c r="G299" s="13">
        <v>1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3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34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34">
        <v>0</v>
      </c>
    </row>
    <row r="302" spans="1:15" ht="16.649999999999999" customHeight="1" x14ac:dyDescent="0.3">
      <c r="A302" s="30" t="s">
        <v>619</v>
      </c>
      <c r="B302" s="31">
        <v>0</v>
      </c>
      <c r="C302" s="31">
        <v>6</v>
      </c>
      <c r="D302" s="32">
        <v>-1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</row>
    <row r="303" spans="1:15" x14ac:dyDescent="0.3">
      <c r="A303" s="12" t="s">
        <v>620</v>
      </c>
      <c r="B303" s="13">
        <v>0</v>
      </c>
      <c r="C303" s="13">
        <v>3</v>
      </c>
      <c r="D303" s="33">
        <v>-1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3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34">
        <v>0</v>
      </c>
    </row>
    <row r="305" spans="1:15" x14ac:dyDescent="0.3">
      <c r="A305" s="12" t="s">
        <v>622</v>
      </c>
      <c r="B305" s="13">
        <v>0</v>
      </c>
      <c r="C305" s="13">
        <v>2</v>
      </c>
      <c r="D305" s="33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34">
        <v>0</v>
      </c>
    </row>
    <row r="306" spans="1:15" x14ac:dyDescent="0.3">
      <c r="A306" s="12" t="s">
        <v>623</v>
      </c>
      <c r="B306" s="13">
        <v>0</v>
      </c>
      <c r="C306" s="13">
        <v>1</v>
      </c>
      <c r="D306" s="33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3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34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34">
        <v>0</v>
      </c>
    </row>
    <row r="309" spans="1:15" ht="16.649999999999999" customHeight="1" x14ac:dyDescent="0.3">
      <c r="A309" s="30" t="s">
        <v>626</v>
      </c>
      <c r="B309" s="31">
        <v>0</v>
      </c>
      <c r="C309" s="31">
        <v>20</v>
      </c>
      <c r="D309" s="32">
        <v>-1</v>
      </c>
      <c r="E309" s="31">
        <v>2</v>
      </c>
      <c r="F309" s="31">
        <v>2</v>
      </c>
      <c r="G309" s="31">
        <v>7</v>
      </c>
      <c r="H309" s="31">
        <v>5</v>
      </c>
      <c r="I309" s="31">
        <v>0</v>
      </c>
      <c r="J309" s="31">
        <v>1</v>
      </c>
      <c r="K309" s="31">
        <v>0</v>
      </c>
      <c r="L309" s="31">
        <v>0</v>
      </c>
      <c r="M309" s="31">
        <v>35</v>
      </c>
      <c r="N309" s="31">
        <v>2</v>
      </c>
      <c r="O309" s="31">
        <v>3</v>
      </c>
    </row>
    <row r="310" spans="1:15" x14ac:dyDescent="0.3">
      <c r="A310" s="12" t="s">
        <v>627</v>
      </c>
      <c r="B310" s="13">
        <v>0</v>
      </c>
      <c r="C310" s="13">
        <v>18</v>
      </c>
      <c r="D310" s="33">
        <v>-1</v>
      </c>
      <c r="E310" s="13">
        <v>0</v>
      </c>
      <c r="F310" s="13">
        <v>0</v>
      </c>
      <c r="G310" s="13">
        <v>7</v>
      </c>
      <c r="H310" s="13">
        <v>5</v>
      </c>
      <c r="I310" s="13">
        <v>0</v>
      </c>
      <c r="J310" s="13">
        <v>1</v>
      </c>
      <c r="K310" s="13">
        <v>0</v>
      </c>
      <c r="L310" s="13">
        <v>0</v>
      </c>
      <c r="M310" s="13">
        <v>1</v>
      </c>
      <c r="N310" s="13">
        <v>2</v>
      </c>
      <c r="O310" s="34">
        <v>3</v>
      </c>
    </row>
    <row r="311" spans="1:15" x14ac:dyDescent="0.3">
      <c r="A311" s="12" t="s">
        <v>628</v>
      </c>
      <c r="B311" s="13">
        <v>0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34">
        <v>0</v>
      </c>
    </row>
    <row r="312" spans="1:15" x14ac:dyDescent="0.3">
      <c r="A312" s="12" t="s">
        <v>629</v>
      </c>
      <c r="B312" s="13">
        <v>0</v>
      </c>
      <c r="C312" s="13">
        <v>2</v>
      </c>
      <c r="D312" s="33">
        <v>-1</v>
      </c>
      <c r="E312" s="13">
        <v>2</v>
      </c>
      <c r="F312" s="13">
        <v>2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34</v>
      </c>
      <c r="N312" s="13">
        <v>0</v>
      </c>
      <c r="O312" s="34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34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34">
        <v>0</v>
      </c>
    </row>
    <row r="315" spans="1:15" ht="16.649999999999999" customHeight="1" x14ac:dyDescent="0.3">
      <c r="A315" s="30" t="s">
        <v>632</v>
      </c>
      <c r="B315" s="31">
        <v>0</v>
      </c>
      <c r="C315" s="31">
        <v>231</v>
      </c>
      <c r="D315" s="32">
        <v>-1</v>
      </c>
      <c r="E315" s="31">
        <v>0</v>
      </c>
      <c r="F315" s="31">
        <v>0</v>
      </c>
      <c r="G315" s="31">
        <v>180</v>
      </c>
      <c r="H315" s="31">
        <v>167</v>
      </c>
      <c r="I315" s="31">
        <v>0</v>
      </c>
      <c r="J315" s="31">
        <v>0</v>
      </c>
      <c r="K315" s="31">
        <v>0</v>
      </c>
      <c r="L315" s="31">
        <v>0</v>
      </c>
      <c r="M315" s="31">
        <v>526</v>
      </c>
      <c r="N315" s="31">
        <v>0</v>
      </c>
      <c r="O315" s="31">
        <v>78</v>
      </c>
    </row>
    <row r="316" spans="1:15" x14ac:dyDescent="0.3">
      <c r="A316" s="12" t="s">
        <v>633</v>
      </c>
      <c r="B316" s="13">
        <v>0</v>
      </c>
      <c r="C316" s="13">
        <v>231</v>
      </c>
      <c r="D316" s="33">
        <v>-1</v>
      </c>
      <c r="E316" s="13">
        <v>0</v>
      </c>
      <c r="F316" s="13">
        <v>0</v>
      </c>
      <c r="G316" s="13">
        <v>180</v>
      </c>
      <c r="H316" s="13">
        <v>167</v>
      </c>
      <c r="I316" s="13">
        <v>0</v>
      </c>
      <c r="J316" s="13">
        <v>0</v>
      </c>
      <c r="K316" s="13">
        <v>0</v>
      </c>
      <c r="L316" s="13">
        <v>0</v>
      </c>
      <c r="M316" s="13">
        <v>526</v>
      </c>
      <c r="N316" s="13">
        <v>0</v>
      </c>
      <c r="O316" s="34">
        <v>78</v>
      </c>
    </row>
    <row r="317" spans="1:15" ht="16.649999999999999" customHeight="1" x14ac:dyDescent="0.3">
      <c r="A317" s="30" t="s">
        <v>634</v>
      </c>
      <c r="B317" s="31">
        <v>0</v>
      </c>
      <c r="C317" s="31">
        <v>0</v>
      </c>
      <c r="D317" s="32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3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34">
        <v>0</v>
      </c>
    </row>
    <row r="320" spans="1:15" ht="16.649999999999999" customHeight="1" x14ac:dyDescent="0.3">
      <c r="A320" s="30" t="s">
        <v>637</v>
      </c>
      <c r="B320" s="31">
        <v>15080</v>
      </c>
      <c r="C320" s="31">
        <v>34247</v>
      </c>
      <c r="D320" s="32">
        <v>-0.559669460098695</v>
      </c>
      <c r="E320" s="31">
        <v>0</v>
      </c>
      <c r="F320" s="31">
        <v>0</v>
      </c>
      <c r="G320" s="31">
        <v>512</v>
      </c>
      <c r="H320" s="31">
        <v>101</v>
      </c>
      <c r="I320" s="31">
        <v>0</v>
      </c>
      <c r="J320" s="31">
        <v>0</v>
      </c>
      <c r="K320" s="31">
        <v>0</v>
      </c>
      <c r="L320" s="31">
        <v>0</v>
      </c>
      <c r="M320" s="31">
        <v>130</v>
      </c>
      <c r="N320" s="31">
        <v>43</v>
      </c>
      <c r="O320" s="31">
        <v>0</v>
      </c>
    </row>
    <row r="321" spans="1:15" x14ac:dyDescent="0.3">
      <c r="A321" s="12" t="s">
        <v>638</v>
      </c>
      <c r="B321" s="13">
        <v>15080</v>
      </c>
      <c r="C321" s="13">
        <v>34247</v>
      </c>
      <c r="D321" s="33">
        <v>-0.559669460098695</v>
      </c>
      <c r="E321" s="13">
        <v>0</v>
      </c>
      <c r="F321" s="13">
        <v>0</v>
      </c>
      <c r="G321" s="13">
        <v>512</v>
      </c>
      <c r="H321" s="13">
        <v>101</v>
      </c>
      <c r="I321" s="13">
        <v>0</v>
      </c>
      <c r="J321" s="13">
        <v>0</v>
      </c>
      <c r="K321" s="13">
        <v>0</v>
      </c>
      <c r="L321" s="13">
        <v>0</v>
      </c>
      <c r="M321" s="13">
        <v>130</v>
      </c>
      <c r="N321" s="13">
        <v>43</v>
      </c>
      <c r="O321" s="34">
        <v>0</v>
      </c>
    </row>
    <row r="322" spans="1:15" ht="16.649999999999999" customHeight="1" x14ac:dyDescent="0.3">
      <c r="A322" s="30" t="s">
        <v>639</v>
      </c>
      <c r="B322" s="31">
        <v>0</v>
      </c>
      <c r="C322" s="31">
        <v>8</v>
      </c>
      <c r="D322" s="32">
        <v>-1</v>
      </c>
      <c r="E322" s="31">
        <v>0</v>
      </c>
      <c r="F322" s="31">
        <v>0</v>
      </c>
      <c r="G322" s="31">
        <v>2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3</v>
      </c>
      <c r="O322" s="31">
        <v>2</v>
      </c>
    </row>
    <row r="323" spans="1:15" x14ac:dyDescent="0.3">
      <c r="A323" s="12" t="s">
        <v>640</v>
      </c>
      <c r="B323" s="13">
        <v>0</v>
      </c>
      <c r="C323" s="13">
        <v>8</v>
      </c>
      <c r="D323" s="33">
        <v>-1</v>
      </c>
      <c r="E323" s="13">
        <v>0</v>
      </c>
      <c r="F323" s="13">
        <v>0</v>
      </c>
      <c r="G323" s="13">
        <v>2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3</v>
      </c>
      <c r="O323" s="34">
        <v>2</v>
      </c>
    </row>
    <row r="324" spans="1:15" ht="16.649999999999999" customHeight="1" x14ac:dyDescent="0.3">
      <c r="A324" s="30" t="s">
        <v>641</v>
      </c>
      <c r="B324" s="31">
        <v>0</v>
      </c>
      <c r="C324" s="31">
        <v>0</v>
      </c>
      <c r="D324" s="32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34">
        <v>0</v>
      </c>
    </row>
    <row r="326" spans="1:15" ht="16.649999999999999" customHeight="1" x14ac:dyDescent="0.3">
      <c r="A326" s="35" t="s">
        <v>643</v>
      </c>
      <c r="B326" s="31">
        <v>195245</v>
      </c>
      <c r="C326" s="31">
        <v>351457</v>
      </c>
      <c r="D326" s="32">
        <v>-0.44446973598477202</v>
      </c>
      <c r="E326" s="31">
        <v>24427</v>
      </c>
      <c r="F326" s="31">
        <v>13978</v>
      </c>
      <c r="G326" s="31">
        <v>20649</v>
      </c>
      <c r="H326" s="31">
        <v>22736</v>
      </c>
      <c r="I326" s="31">
        <v>303</v>
      </c>
      <c r="J326" s="31">
        <v>385</v>
      </c>
      <c r="K326" s="31">
        <v>35</v>
      </c>
      <c r="L326" s="31">
        <v>39</v>
      </c>
      <c r="M326" s="31">
        <v>1358</v>
      </c>
      <c r="N326" s="31">
        <v>2257</v>
      </c>
      <c r="O326" s="31">
        <v>26696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6.109375" customWidth="1"/>
    <col min="4" max="8" width="0.77734375" customWidth="1"/>
    <col min="9" max="36" width="8.66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34">
        <v>2</v>
      </c>
    </row>
    <row r="6" spans="1:3" x14ac:dyDescent="0.3">
      <c r="A6" s="181"/>
      <c r="B6" s="12" t="s">
        <v>331</v>
      </c>
      <c r="C6" s="34">
        <v>506</v>
      </c>
    </row>
    <row r="7" spans="1:3" x14ac:dyDescent="0.3">
      <c r="A7" s="181"/>
      <c r="B7" s="12" t="s">
        <v>648</v>
      </c>
      <c r="C7" s="34">
        <v>25</v>
      </c>
    </row>
    <row r="8" spans="1:3" x14ac:dyDescent="0.3">
      <c r="A8" s="181"/>
      <c r="B8" s="12" t="s">
        <v>649</v>
      </c>
      <c r="C8" s="34">
        <v>35</v>
      </c>
    </row>
    <row r="9" spans="1:3" x14ac:dyDescent="0.3">
      <c r="A9" s="181"/>
      <c r="B9" s="12" t="s">
        <v>650</v>
      </c>
      <c r="C9" s="34">
        <v>322</v>
      </c>
    </row>
    <row r="10" spans="1:3" x14ac:dyDescent="0.3">
      <c r="A10" s="181"/>
      <c r="B10" s="12" t="s">
        <v>651</v>
      </c>
      <c r="C10" s="34">
        <v>609</v>
      </c>
    </row>
    <row r="11" spans="1:3" x14ac:dyDescent="0.3">
      <c r="A11" s="181"/>
      <c r="B11" s="12" t="s">
        <v>652</v>
      </c>
      <c r="C11" s="34">
        <v>380</v>
      </c>
    </row>
    <row r="12" spans="1:3" x14ac:dyDescent="0.3">
      <c r="A12" s="181"/>
      <c r="B12" s="12" t="s">
        <v>427</v>
      </c>
      <c r="C12" s="34">
        <v>142</v>
      </c>
    </row>
    <row r="13" spans="1:3" x14ac:dyDescent="0.3">
      <c r="A13" s="181"/>
      <c r="B13" s="12" t="s">
        <v>653</v>
      </c>
      <c r="C13" s="34">
        <v>30</v>
      </c>
    </row>
    <row r="14" spans="1:3" x14ac:dyDescent="0.3">
      <c r="A14" s="181"/>
      <c r="B14" s="12" t="s">
        <v>654</v>
      </c>
      <c r="C14" s="34">
        <v>4</v>
      </c>
    </row>
    <row r="15" spans="1:3" x14ac:dyDescent="0.3">
      <c r="A15" s="181"/>
      <c r="B15" s="12" t="s">
        <v>497</v>
      </c>
      <c r="C15" s="34">
        <v>17</v>
      </c>
    </row>
    <row r="16" spans="1:3" x14ac:dyDescent="0.3">
      <c r="A16" s="181"/>
      <c r="B16" s="12" t="s">
        <v>655</v>
      </c>
      <c r="C16" s="34">
        <v>97</v>
      </c>
    </row>
    <row r="17" spans="1:3" x14ac:dyDescent="0.3">
      <c r="A17" s="181"/>
      <c r="B17" s="12" t="s">
        <v>656</v>
      </c>
      <c r="C17" s="34">
        <v>227</v>
      </c>
    </row>
    <row r="18" spans="1:3" x14ac:dyDescent="0.3">
      <c r="A18" s="181"/>
      <c r="B18" s="12" t="s">
        <v>657</v>
      </c>
      <c r="C18" s="34">
        <v>8</v>
      </c>
    </row>
    <row r="19" spans="1:3" x14ac:dyDescent="0.3">
      <c r="A19" s="182"/>
      <c r="B19" s="12" t="s">
        <v>104</v>
      </c>
      <c r="C19" s="34">
        <v>758</v>
      </c>
    </row>
    <row r="20" spans="1:3" x14ac:dyDescent="0.3">
      <c r="A20" s="180" t="s">
        <v>658</v>
      </c>
      <c r="B20" s="12" t="s">
        <v>659</v>
      </c>
      <c r="C20" s="34">
        <v>335</v>
      </c>
    </row>
    <row r="21" spans="1:3" x14ac:dyDescent="0.3">
      <c r="A21" s="181"/>
      <c r="B21" s="12" t="s">
        <v>660</v>
      </c>
      <c r="C21" s="34">
        <v>475</v>
      </c>
    </row>
    <row r="22" spans="1:3" x14ac:dyDescent="0.3">
      <c r="A22" s="182"/>
      <c r="B22" s="15" t="s">
        <v>661</v>
      </c>
      <c r="C22" s="36">
        <v>9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/>
    </row>
    <row r="25" spans="1:3" x14ac:dyDescent="0.3">
      <c r="A25" s="180" t="s">
        <v>300</v>
      </c>
      <c r="B25" s="12" t="s">
        <v>664</v>
      </c>
      <c r="C25" s="34">
        <v>267</v>
      </c>
    </row>
    <row r="26" spans="1:3" x14ac:dyDescent="0.3">
      <c r="A26" s="181"/>
      <c r="B26" s="12" t="s">
        <v>665</v>
      </c>
      <c r="C26" s="34">
        <v>208</v>
      </c>
    </row>
    <row r="27" spans="1:3" x14ac:dyDescent="0.3">
      <c r="A27" s="181"/>
      <c r="B27" s="12" t="s">
        <v>666</v>
      </c>
      <c r="C27" s="34">
        <v>6</v>
      </c>
    </row>
    <row r="28" spans="1:3" x14ac:dyDescent="0.3">
      <c r="A28" s="182"/>
      <c r="B28" s="12" t="s">
        <v>667</v>
      </c>
      <c r="C28" s="34">
        <v>30</v>
      </c>
    </row>
    <row r="29" spans="1:3" ht="16.649999999999999" customHeight="1" x14ac:dyDescent="0.3">
      <c r="A29" s="11" t="s">
        <v>668</v>
      </c>
      <c r="B29" s="18"/>
      <c r="C29" s="34">
        <v>37</v>
      </c>
    </row>
    <row r="30" spans="1:3" ht="16.649999999999999" customHeight="1" x14ac:dyDescent="0.3">
      <c r="A30" s="11" t="s">
        <v>669</v>
      </c>
      <c r="B30" s="18"/>
      <c r="C30" s="34">
        <v>1330</v>
      </c>
    </row>
    <row r="31" spans="1:3" ht="16.649999999999999" customHeight="1" x14ac:dyDescent="0.3">
      <c r="A31" s="11" t="s">
        <v>670</v>
      </c>
      <c r="B31" s="18"/>
      <c r="C31" s="34">
        <v>123</v>
      </c>
    </row>
    <row r="32" spans="1:3" ht="16.649999999999999" customHeight="1" x14ac:dyDescent="0.3">
      <c r="A32" s="11" t="s">
        <v>671</v>
      </c>
      <c r="B32" s="18"/>
      <c r="C32" s="34">
        <v>0</v>
      </c>
    </row>
    <row r="33" spans="1:3" ht="16.649999999999999" customHeight="1" x14ac:dyDescent="0.3">
      <c r="A33" s="11" t="s">
        <v>672</v>
      </c>
      <c r="B33" s="18"/>
      <c r="C33" s="34">
        <v>62</v>
      </c>
    </row>
    <row r="34" spans="1:3" ht="16.649999999999999" customHeight="1" x14ac:dyDescent="0.3">
      <c r="A34" s="11" t="s">
        <v>673</v>
      </c>
      <c r="B34" s="18"/>
      <c r="C34" s="34">
        <v>6</v>
      </c>
    </row>
    <row r="35" spans="1:3" ht="16.649999999999999" customHeight="1" x14ac:dyDescent="0.3">
      <c r="A35" s="11" t="s">
        <v>661</v>
      </c>
      <c r="B35" s="18"/>
      <c r="C35" s="34">
        <v>8</v>
      </c>
    </row>
    <row r="36" spans="1:3" x14ac:dyDescent="0.3">
      <c r="A36" s="180" t="s">
        <v>674</v>
      </c>
      <c r="B36" s="12" t="s">
        <v>675</v>
      </c>
      <c r="C36" s="23"/>
    </row>
    <row r="37" spans="1:3" x14ac:dyDescent="0.3">
      <c r="A37" s="181"/>
      <c r="B37" s="12" t="s">
        <v>676</v>
      </c>
      <c r="C37" s="23"/>
    </row>
    <row r="38" spans="1:3" x14ac:dyDescent="0.3">
      <c r="A38" s="181"/>
      <c r="B38" s="12" t="s">
        <v>677</v>
      </c>
      <c r="C38" s="23"/>
    </row>
    <row r="39" spans="1:3" x14ac:dyDescent="0.3">
      <c r="A39" s="181"/>
      <c r="B39" s="12" t="s">
        <v>678</v>
      </c>
      <c r="C39" s="23"/>
    </row>
    <row r="40" spans="1:3" x14ac:dyDescent="0.3">
      <c r="A40" s="182"/>
      <c r="B40" s="15" t="s">
        <v>679</v>
      </c>
      <c r="C40" s="37"/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34">
        <v>141</v>
      </c>
    </row>
    <row r="43" spans="1:3" x14ac:dyDescent="0.3">
      <c r="A43" s="180" t="s">
        <v>75</v>
      </c>
      <c r="B43" s="12" t="s">
        <v>681</v>
      </c>
      <c r="C43" s="34">
        <v>182</v>
      </c>
    </row>
    <row r="44" spans="1:3" x14ac:dyDescent="0.3">
      <c r="A44" s="182"/>
      <c r="B44" s="12" t="s">
        <v>682</v>
      </c>
      <c r="C44" s="34">
        <v>1211</v>
      </c>
    </row>
    <row r="45" spans="1:3" x14ac:dyDescent="0.3">
      <c r="A45" s="180" t="s">
        <v>683</v>
      </c>
      <c r="B45" s="12" t="s">
        <v>684</v>
      </c>
      <c r="C45" s="23"/>
    </row>
    <row r="46" spans="1:3" x14ac:dyDescent="0.3">
      <c r="A46" s="182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34">
        <v>8306</v>
      </c>
    </row>
    <row r="49" spans="1:3" x14ac:dyDescent="0.3">
      <c r="A49" s="181"/>
      <c r="B49" s="12" t="s">
        <v>687</v>
      </c>
      <c r="C49" s="34">
        <v>1003</v>
      </c>
    </row>
    <row r="50" spans="1:3" x14ac:dyDescent="0.3">
      <c r="A50" s="181"/>
      <c r="B50" s="12" t="s">
        <v>688</v>
      </c>
      <c r="C50" s="34">
        <v>1800</v>
      </c>
    </row>
    <row r="51" spans="1:3" x14ac:dyDescent="0.3">
      <c r="A51" s="181"/>
      <c r="B51" s="12" t="s">
        <v>689</v>
      </c>
      <c r="C51" s="34">
        <v>2614</v>
      </c>
    </row>
    <row r="52" spans="1:3" x14ac:dyDescent="0.3">
      <c r="A52" s="182"/>
      <c r="B52" s="12" t="s">
        <v>690</v>
      </c>
      <c r="C52" s="34">
        <v>519</v>
      </c>
    </row>
    <row r="53" spans="1:3" x14ac:dyDescent="0.3">
      <c r="A53" s="180" t="s">
        <v>691</v>
      </c>
      <c r="B53" s="12" t="s">
        <v>692</v>
      </c>
      <c r="C53" s="34">
        <v>3190</v>
      </c>
    </row>
    <row r="54" spans="1:3" x14ac:dyDescent="0.3">
      <c r="A54" s="181"/>
      <c r="B54" s="12" t="s">
        <v>693</v>
      </c>
      <c r="C54" s="34">
        <v>500</v>
      </c>
    </row>
    <row r="55" spans="1:3" x14ac:dyDescent="0.3">
      <c r="A55" s="181"/>
      <c r="B55" s="12" t="s">
        <v>694</v>
      </c>
      <c r="C55" s="34">
        <v>88</v>
      </c>
    </row>
    <row r="56" spans="1:3" x14ac:dyDescent="0.3">
      <c r="A56" s="181"/>
      <c r="B56" s="12" t="s">
        <v>695</v>
      </c>
      <c r="C56" s="34">
        <v>2027</v>
      </c>
    </row>
    <row r="57" spans="1:3" x14ac:dyDescent="0.3">
      <c r="A57" s="182"/>
      <c r="B57" s="15" t="s">
        <v>690</v>
      </c>
      <c r="C57" s="36">
        <v>1201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34">
        <v>695</v>
      </c>
    </row>
    <row r="60" spans="1:3" ht="16.649999999999999" customHeight="1" x14ac:dyDescent="0.3">
      <c r="A60" s="11" t="s">
        <v>698</v>
      </c>
      <c r="B60" s="18"/>
      <c r="C60" s="34">
        <v>56</v>
      </c>
    </row>
    <row r="61" spans="1:3" ht="16.649999999999999" customHeight="1" x14ac:dyDescent="0.3">
      <c r="A61" s="11" t="s">
        <v>699</v>
      </c>
      <c r="B61" s="18"/>
      <c r="C61" s="34">
        <v>3560</v>
      </c>
    </row>
    <row r="62" spans="1:3" x14ac:dyDescent="0.3">
      <c r="A62" s="180" t="s">
        <v>700</v>
      </c>
      <c r="B62" s="12" t="s">
        <v>701</v>
      </c>
      <c r="C62" s="34">
        <v>0</v>
      </c>
    </row>
    <row r="63" spans="1:3" x14ac:dyDescent="0.3">
      <c r="A63" s="182"/>
      <c r="B63" s="12" t="s">
        <v>702</v>
      </c>
      <c r="C63" s="34">
        <v>229</v>
      </c>
    </row>
    <row r="64" spans="1:3" ht="16.649999999999999" customHeight="1" x14ac:dyDescent="0.3">
      <c r="A64" s="11" t="s">
        <v>703</v>
      </c>
      <c r="B64" s="18"/>
      <c r="C64" s="23"/>
    </row>
    <row r="65" spans="1:3" ht="16.649999999999999" customHeight="1" x14ac:dyDescent="0.3">
      <c r="A65" s="11" t="s">
        <v>704</v>
      </c>
      <c r="B65" s="18"/>
      <c r="C65" s="23"/>
    </row>
    <row r="66" spans="1:3" ht="16.649999999999999" customHeight="1" x14ac:dyDescent="0.3">
      <c r="A66" s="11" t="s">
        <v>705</v>
      </c>
      <c r="B66" s="18"/>
      <c r="C66" s="23"/>
    </row>
    <row r="67" spans="1:3" ht="16.649999999999999" customHeight="1" x14ac:dyDescent="0.3">
      <c r="A67" s="11" t="s">
        <v>706</v>
      </c>
      <c r="B67" s="18"/>
      <c r="C67" s="34">
        <v>14</v>
      </c>
    </row>
    <row r="68" spans="1:3" ht="16.649999999999999" customHeight="1" x14ac:dyDescent="0.3">
      <c r="A68" s="11" t="s">
        <v>707</v>
      </c>
      <c r="B68" s="18"/>
      <c r="C68" s="23"/>
    </row>
    <row r="69" spans="1:3" ht="16.649999999999999" customHeight="1" x14ac:dyDescent="0.3">
      <c r="A69" s="11" t="s">
        <v>150</v>
      </c>
      <c r="B69" s="20"/>
      <c r="C69" s="36">
        <v>22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34">
        <v>1850</v>
      </c>
    </row>
    <row r="6" spans="1:3" x14ac:dyDescent="0.3">
      <c r="A6" s="181"/>
      <c r="B6" s="12" t="s">
        <v>309</v>
      </c>
      <c r="C6" s="34">
        <v>1316</v>
      </c>
    </row>
    <row r="7" spans="1:3" x14ac:dyDescent="0.3">
      <c r="A7" s="181"/>
      <c r="B7" s="12" t="s">
        <v>711</v>
      </c>
      <c r="C7" s="34">
        <v>170</v>
      </c>
    </row>
    <row r="8" spans="1:3" x14ac:dyDescent="0.3">
      <c r="A8" s="181"/>
      <c r="B8" s="12" t="s">
        <v>712</v>
      </c>
      <c r="C8" s="34">
        <v>0</v>
      </c>
    </row>
    <row r="9" spans="1:3" x14ac:dyDescent="0.3">
      <c r="A9" s="181"/>
      <c r="B9" s="12" t="s">
        <v>713</v>
      </c>
      <c r="C9" s="34">
        <v>0</v>
      </c>
    </row>
    <row r="10" spans="1:3" x14ac:dyDescent="0.3">
      <c r="A10" s="181"/>
      <c r="B10" s="12" t="s">
        <v>714</v>
      </c>
      <c r="C10" s="34">
        <v>0</v>
      </c>
    </row>
    <row r="11" spans="1:3" x14ac:dyDescent="0.3">
      <c r="A11" s="182"/>
      <c r="B11" s="12" t="s">
        <v>715</v>
      </c>
      <c r="C11" s="34">
        <v>0</v>
      </c>
    </row>
    <row r="12" spans="1:3" x14ac:dyDescent="0.3">
      <c r="A12" s="180" t="s">
        <v>716</v>
      </c>
      <c r="B12" s="12" t="s">
        <v>58</v>
      </c>
      <c r="C12" s="34">
        <v>447</v>
      </c>
    </row>
    <row r="13" spans="1:3" x14ac:dyDescent="0.3">
      <c r="A13" s="181"/>
      <c r="B13" s="12" t="s">
        <v>717</v>
      </c>
      <c r="C13" s="34">
        <v>140</v>
      </c>
    </row>
    <row r="14" spans="1:3" x14ac:dyDescent="0.3">
      <c r="A14" s="181"/>
      <c r="B14" s="12" t="s">
        <v>718</v>
      </c>
      <c r="C14" s="34">
        <v>464</v>
      </c>
    </row>
    <row r="15" spans="1:3" x14ac:dyDescent="0.3">
      <c r="A15" s="182"/>
      <c r="B15" s="15" t="s">
        <v>719</v>
      </c>
      <c r="C15" s="36">
        <v>469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34">
        <v>41</v>
      </c>
    </row>
    <row r="18" spans="1:3" ht="16.649999999999999" customHeight="1" x14ac:dyDescent="0.3">
      <c r="A18" s="11" t="s">
        <v>722</v>
      </c>
      <c r="B18" s="18"/>
      <c r="C18" s="34">
        <v>6</v>
      </c>
    </row>
    <row r="19" spans="1:3" ht="16.649999999999999" customHeight="1" x14ac:dyDescent="0.3">
      <c r="A19" s="11" t="s">
        <v>723</v>
      </c>
      <c r="B19" s="18"/>
      <c r="C19" s="34">
        <v>48</v>
      </c>
    </row>
    <row r="20" spans="1:3" ht="16.649999999999999" customHeight="1" x14ac:dyDescent="0.3">
      <c r="A20" s="11" t="s">
        <v>724</v>
      </c>
      <c r="B20" s="18"/>
      <c r="C20" s="34">
        <v>41</v>
      </c>
    </row>
    <row r="21" spans="1:3" ht="16.649999999999999" customHeight="1" x14ac:dyDescent="0.3">
      <c r="A21" s="11" t="s">
        <v>725</v>
      </c>
      <c r="B21" s="18"/>
      <c r="C21" s="34">
        <v>15</v>
      </c>
    </row>
    <row r="22" spans="1:3" ht="16.649999999999999" customHeight="1" x14ac:dyDescent="0.3">
      <c r="A22" s="11" t="s">
        <v>726</v>
      </c>
      <c r="B22" s="18"/>
      <c r="C22" s="34">
        <v>5</v>
      </c>
    </row>
    <row r="23" spans="1:3" ht="16.649999999999999" customHeight="1" x14ac:dyDescent="0.3">
      <c r="A23" s="11" t="s">
        <v>727</v>
      </c>
      <c r="B23" s="18"/>
      <c r="C23" s="23"/>
    </row>
    <row r="24" spans="1:3" ht="16.649999999999999" customHeight="1" x14ac:dyDescent="0.3">
      <c r="A24" s="11" t="s">
        <v>728</v>
      </c>
      <c r="B24" s="18"/>
      <c r="C24" s="23"/>
    </row>
    <row r="25" spans="1:3" ht="16.649999999999999" customHeight="1" x14ac:dyDescent="0.3">
      <c r="A25" s="11" t="s">
        <v>729</v>
      </c>
      <c r="B25" s="18"/>
      <c r="C25" s="23"/>
    </row>
    <row r="26" spans="1:3" ht="16.649999999999999" customHeight="1" x14ac:dyDescent="0.3">
      <c r="A26" s="11" t="s">
        <v>730</v>
      </c>
      <c r="B26" s="20"/>
      <c r="C26" s="37"/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/>
    </row>
    <row r="30" spans="1:3" ht="16.649999999999999" customHeight="1" x14ac:dyDescent="0.3">
      <c r="A30" s="11" t="s">
        <v>733</v>
      </c>
      <c r="B30" s="18"/>
      <c r="C30" s="34">
        <v>210</v>
      </c>
    </row>
    <row r="31" spans="1:3" ht="16.649999999999999" customHeight="1" x14ac:dyDescent="0.3">
      <c r="A31" s="11" t="s">
        <v>734</v>
      </c>
      <c r="B31" s="18"/>
      <c r="C31" s="34">
        <v>248</v>
      </c>
    </row>
    <row r="32" spans="1:3" ht="16.649999999999999" customHeight="1" x14ac:dyDescent="0.3">
      <c r="A32" s="11" t="s">
        <v>735</v>
      </c>
      <c r="B32" s="18"/>
      <c r="C32" s="34">
        <v>998</v>
      </c>
    </row>
    <row r="33" spans="1:6" ht="16.649999999999999" customHeight="1" x14ac:dyDescent="0.3">
      <c r="A33" s="11" t="s">
        <v>736</v>
      </c>
      <c r="B33" s="18"/>
      <c r="C33" s="34">
        <v>540</v>
      </c>
    </row>
    <row r="34" spans="1:6" ht="16.649999999999999" customHeight="1" x14ac:dyDescent="0.3">
      <c r="A34" s="11" t="s">
        <v>737</v>
      </c>
      <c r="B34" s="18"/>
      <c r="C34" s="23"/>
    </row>
    <row r="35" spans="1:6" ht="16.649999999999999" customHeight="1" x14ac:dyDescent="0.3">
      <c r="A35" s="11" t="s">
        <v>738</v>
      </c>
      <c r="B35" s="18"/>
      <c r="C35" s="23"/>
    </row>
    <row r="36" spans="1:6" ht="16.649999999999999" customHeight="1" x14ac:dyDescent="0.3">
      <c r="A36" s="11" t="s">
        <v>739</v>
      </c>
      <c r="B36" s="20"/>
      <c r="C36" s="37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0" t="s">
        <v>646</v>
      </c>
      <c r="B40" s="12" t="s">
        <v>742</v>
      </c>
      <c r="C40" s="13">
        <v>0</v>
      </c>
      <c r="D40" s="13">
        <v>0</v>
      </c>
      <c r="E40" s="13">
        <v>0</v>
      </c>
      <c r="F40" s="34">
        <v>0</v>
      </c>
    </row>
    <row r="41" spans="1:6" x14ac:dyDescent="0.3">
      <c r="A41" s="181"/>
      <c r="B41" s="12" t="s">
        <v>743</v>
      </c>
      <c r="C41" s="13">
        <v>0</v>
      </c>
      <c r="D41" s="13">
        <v>0</v>
      </c>
      <c r="E41" s="13">
        <v>0</v>
      </c>
      <c r="F41" s="34">
        <v>0</v>
      </c>
    </row>
    <row r="42" spans="1:6" x14ac:dyDescent="0.3">
      <c r="A42" s="181"/>
      <c r="B42" s="12" t="s">
        <v>744</v>
      </c>
      <c r="C42" s="13">
        <v>0</v>
      </c>
      <c r="D42" s="13">
        <v>0</v>
      </c>
      <c r="E42" s="13">
        <v>0</v>
      </c>
      <c r="F42" s="34">
        <v>0</v>
      </c>
    </row>
    <row r="43" spans="1:6" x14ac:dyDescent="0.3">
      <c r="A43" s="181"/>
      <c r="B43" s="12" t="s">
        <v>745</v>
      </c>
      <c r="C43" s="13">
        <v>2</v>
      </c>
      <c r="D43" s="13">
        <v>0</v>
      </c>
      <c r="E43" s="13">
        <v>4</v>
      </c>
      <c r="F43" s="34">
        <v>2</v>
      </c>
    </row>
    <row r="44" spans="1:6" x14ac:dyDescent="0.3">
      <c r="A44" s="181"/>
      <c r="B44" s="12" t="s">
        <v>331</v>
      </c>
      <c r="C44" s="13">
        <v>106</v>
      </c>
      <c r="D44" s="13">
        <v>38</v>
      </c>
      <c r="E44" s="13">
        <v>46</v>
      </c>
      <c r="F44" s="34">
        <v>41</v>
      </c>
    </row>
    <row r="45" spans="1:6" x14ac:dyDescent="0.3">
      <c r="A45" s="181"/>
      <c r="B45" s="12" t="s">
        <v>746</v>
      </c>
      <c r="C45" s="13">
        <v>2602</v>
      </c>
      <c r="D45" s="13">
        <v>365</v>
      </c>
      <c r="E45" s="13">
        <v>396</v>
      </c>
      <c r="F45" s="34">
        <v>340</v>
      </c>
    </row>
    <row r="46" spans="1:6" x14ac:dyDescent="0.3">
      <c r="A46" s="181"/>
      <c r="B46" s="12" t="s">
        <v>747</v>
      </c>
      <c r="C46" s="13">
        <v>45</v>
      </c>
      <c r="D46" s="13">
        <v>7</v>
      </c>
      <c r="E46" s="13">
        <v>21</v>
      </c>
      <c r="F46" s="34">
        <v>19</v>
      </c>
    </row>
    <row r="47" spans="1:6" x14ac:dyDescent="0.3">
      <c r="A47" s="181"/>
      <c r="B47" s="12" t="s">
        <v>748</v>
      </c>
      <c r="C47" s="13">
        <v>29</v>
      </c>
      <c r="D47" s="13">
        <v>2</v>
      </c>
      <c r="E47" s="13">
        <v>3</v>
      </c>
      <c r="F47" s="34">
        <v>3</v>
      </c>
    </row>
    <row r="48" spans="1:6" x14ac:dyDescent="0.3">
      <c r="A48" s="181"/>
      <c r="B48" s="12" t="s">
        <v>749</v>
      </c>
      <c r="C48" s="13">
        <v>7</v>
      </c>
      <c r="D48" s="13">
        <v>0</v>
      </c>
      <c r="E48" s="13">
        <v>0</v>
      </c>
      <c r="F48" s="34">
        <v>0</v>
      </c>
    </row>
    <row r="49" spans="1:6" x14ac:dyDescent="0.3">
      <c r="A49" s="181"/>
      <c r="B49" s="12" t="s">
        <v>750</v>
      </c>
      <c r="C49" s="13">
        <v>159</v>
      </c>
      <c r="D49" s="13">
        <v>32</v>
      </c>
      <c r="E49" s="13">
        <v>51</v>
      </c>
      <c r="F49" s="34">
        <v>47</v>
      </c>
    </row>
    <row r="50" spans="1:6" x14ac:dyDescent="0.3">
      <c r="A50" s="181"/>
      <c r="B50" s="12" t="s">
        <v>751</v>
      </c>
      <c r="C50" s="13">
        <v>26</v>
      </c>
      <c r="D50" s="13">
        <v>8</v>
      </c>
      <c r="E50" s="13">
        <v>9</v>
      </c>
      <c r="F50" s="34">
        <v>8</v>
      </c>
    </row>
    <row r="51" spans="1:6" x14ac:dyDescent="0.3">
      <c r="A51" s="181"/>
      <c r="B51" s="12" t="s">
        <v>752</v>
      </c>
      <c r="C51" s="13">
        <v>0</v>
      </c>
      <c r="D51" s="13">
        <v>0</v>
      </c>
      <c r="E51" s="13">
        <v>0</v>
      </c>
      <c r="F51" s="34">
        <v>0</v>
      </c>
    </row>
    <row r="52" spans="1:6" x14ac:dyDescent="0.3">
      <c r="A52" s="181"/>
      <c r="B52" s="12" t="s">
        <v>369</v>
      </c>
      <c r="C52" s="13">
        <v>0</v>
      </c>
      <c r="D52" s="13">
        <v>0</v>
      </c>
      <c r="E52" s="13">
        <v>0</v>
      </c>
      <c r="F52" s="34">
        <v>0</v>
      </c>
    </row>
    <row r="53" spans="1:6" x14ac:dyDescent="0.3">
      <c r="A53" s="181"/>
      <c r="B53" s="12" t="s">
        <v>753</v>
      </c>
      <c r="C53" s="13">
        <v>11</v>
      </c>
      <c r="D53" s="13">
        <v>0</v>
      </c>
      <c r="E53" s="13">
        <v>2</v>
      </c>
      <c r="F53" s="34">
        <v>2</v>
      </c>
    </row>
    <row r="54" spans="1:6" x14ac:dyDescent="0.3">
      <c r="A54" s="181"/>
      <c r="B54" s="12" t="s">
        <v>754</v>
      </c>
      <c r="C54" s="13">
        <v>13</v>
      </c>
      <c r="D54" s="13">
        <v>0</v>
      </c>
      <c r="E54" s="13">
        <v>0</v>
      </c>
      <c r="F54" s="34">
        <v>0</v>
      </c>
    </row>
    <row r="55" spans="1:6" x14ac:dyDescent="0.3">
      <c r="A55" s="181"/>
      <c r="B55" s="12" t="s">
        <v>755</v>
      </c>
      <c r="C55" s="13">
        <v>2</v>
      </c>
      <c r="D55" s="13">
        <v>1</v>
      </c>
      <c r="E55" s="13">
        <v>3</v>
      </c>
      <c r="F55" s="34">
        <v>3</v>
      </c>
    </row>
    <row r="56" spans="1:6" x14ac:dyDescent="0.3">
      <c r="A56" s="181"/>
      <c r="B56" s="12" t="s">
        <v>756</v>
      </c>
      <c r="C56" s="13">
        <v>170</v>
      </c>
      <c r="D56" s="13">
        <v>32</v>
      </c>
      <c r="E56" s="13">
        <v>99</v>
      </c>
      <c r="F56" s="34">
        <v>86</v>
      </c>
    </row>
    <row r="57" spans="1:6" x14ac:dyDescent="0.3">
      <c r="A57" s="182"/>
      <c r="B57" s="12" t="s">
        <v>757</v>
      </c>
      <c r="C57" s="13">
        <v>4</v>
      </c>
      <c r="D57" s="13">
        <v>1</v>
      </c>
      <c r="E57" s="13">
        <v>0</v>
      </c>
      <c r="F57" s="34">
        <v>0</v>
      </c>
    </row>
    <row r="58" spans="1:6" ht="16.649999999999999" customHeight="1" x14ac:dyDescent="0.3">
      <c r="A58" s="189" t="s">
        <v>758</v>
      </c>
      <c r="B58" s="190"/>
      <c r="C58" s="39">
        <v>3176</v>
      </c>
      <c r="D58" s="39">
        <v>486</v>
      </c>
      <c r="E58" s="39">
        <v>634</v>
      </c>
      <c r="F58" s="39">
        <v>551</v>
      </c>
    </row>
    <row r="59" spans="1:6" x14ac:dyDescent="0.3">
      <c r="A59" s="180" t="s">
        <v>658</v>
      </c>
      <c r="B59" s="12" t="s">
        <v>759</v>
      </c>
      <c r="C59" s="13">
        <v>29</v>
      </c>
      <c r="D59" s="13">
        <v>3</v>
      </c>
      <c r="E59" s="13">
        <v>4</v>
      </c>
      <c r="F59" s="34">
        <v>4</v>
      </c>
    </row>
    <row r="60" spans="1:6" x14ac:dyDescent="0.3">
      <c r="A60" s="181"/>
      <c r="B60" s="12" t="s">
        <v>760</v>
      </c>
      <c r="C60" s="13">
        <v>15</v>
      </c>
      <c r="D60" s="13">
        <v>0</v>
      </c>
      <c r="E60" s="13">
        <v>6</v>
      </c>
      <c r="F60" s="34">
        <v>6</v>
      </c>
    </row>
    <row r="61" spans="1:6" x14ac:dyDescent="0.3">
      <c r="A61" s="182"/>
      <c r="B61" s="12" t="s">
        <v>104</v>
      </c>
      <c r="C61" s="13">
        <v>119</v>
      </c>
      <c r="D61" s="13">
        <v>17</v>
      </c>
      <c r="E61" s="13">
        <v>33</v>
      </c>
      <c r="F61" s="34">
        <v>30</v>
      </c>
    </row>
    <row r="62" spans="1:6" ht="16.649999999999999" customHeight="1" x14ac:dyDescent="0.3">
      <c r="A62" s="189" t="s">
        <v>761</v>
      </c>
      <c r="B62" s="190"/>
      <c r="C62" s="39">
        <v>163</v>
      </c>
      <c r="D62" s="39">
        <v>20</v>
      </c>
      <c r="E62" s="39">
        <v>43</v>
      </c>
      <c r="F62" s="39">
        <v>40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34">
        <v>6116</v>
      </c>
    </row>
    <row r="6" spans="1:3" x14ac:dyDescent="0.3">
      <c r="A6" s="181"/>
      <c r="B6" s="12" t="s">
        <v>710</v>
      </c>
      <c r="C6" s="34">
        <v>2368</v>
      </c>
    </row>
    <row r="7" spans="1:3" x14ac:dyDescent="0.3">
      <c r="A7" s="181"/>
      <c r="B7" s="12" t="s">
        <v>766</v>
      </c>
      <c r="C7" s="34">
        <v>8504</v>
      </c>
    </row>
    <row r="8" spans="1:3" x14ac:dyDescent="0.3">
      <c r="A8" s="181"/>
      <c r="B8" s="12" t="s">
        <v>767</v>
      </c>
      <c r="C8" s="34">
        <v>1630</v>
      </c>
    </row>
    <row r="9" spans="1:3" x14ac:dyDescent="0.3">
      <c r="A9" s="181"/>
      <c r="B9" s="12" t="s">
        <v>712</v>
      </c>
      <c r="C9" s="34">
        <v>57</v>
      </c>
    </row>
    <row r="10" spans="1:3" x14ac:dyDescent="0.3">
      <c r="A10" s="181"/>
      <c r="B10" s="12" t="s">
        <v>713</v>
      </c>
      <c r="C10" s="34">
        <v>55</v>
      </c>
    </row>
    <row r="11" spans="1:3" x14ac:dyDescent="0.3">
      <c r="A11" s="181"/>
      <c r="B11" s="12" t="s">
        <v>768</v>
      </c>
      <c r="C11" s="34">
        <v>5</v>
      </c>
    </row>
    <row r="12" spans="1:3" x14ac:dyDescent="0.3">
      <c r="A12" s="182"/>
      <c r="B12" s="15" t="s">
        <v>769</v>
      </c>
      <c r="C12" s="36">
        <v>0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34">
        <v>4468</v>
      </c>
    </row>
    <row r="15" spans="1:3" ht="16.649999999999999" customHeight="1" x14ac:dyDescent="0.3">
      <c r="A15" s="11" t="s">
        <v>772</v>
      </c>
      <c r="B15" s="18"/>
      <c r="C15" s="34">
        <v>1798</v>
      </c>
    </row>
    <row r="16" spans="1:3" ht="16.649999999999999" customHeight="1" x14ac:dyDescent="0.3">
      <c r="A16" s="11" t="s">
        <v>773</v>
      </c>
      <c r="B16" s="18"/>
      <c r="C16" s="34">
        <v>1030</v>
      </c>
    </row>
    <row r="17" spans="1:3" ht="16.649999999999999" customHeight="1" x14ac:dyDescent="0.3">
      <c r="A17" s="11" t="s">
        <v>774</v>
      </c>
      <c r="B17" s="20"/>
      <c r="C17" s="36">
        <v>1962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34">
        <v>0</v>
      </c>
    </row>
    <row r="20" spans="1:3" ht="16.649999999999999" customHeight="1" x14ac:dyDescent="0.3">
      <c r="A20" s="11" t="s">
        <v>777</v>
      </c>
      <c r="B20" s="20"/>
      <c r="C20" s="36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34">
        <v>486</v>
      </c>
    </row>
    <row r="23" spans="1:3" ht="16.649999999999999" customHeight="1" x14ac:dyDescent="0.3">
      <c r="A23" s="11" t="s">
        <v>722</v>
      </c>
      <c r="B23" s="18"/>
      <c r="C23" s="34">
        <v>200</v>
      </c>
    </row>
    <row r="24" spans="1:3" ht="16.649999999999999" customHeight="1" x14ac:dyDescent="0.3">
      <c r="A24" s="11" t="s">
        <v>723</v>
      </c>
      <c r="B24" s="18"/>
      <c r="C24" s="34">
        <v>1153</v>
      </c>
    </row>
    <row r="25" spans="1:3" ht="16.649999999999999" customHeight="1" x14ac:dyDescent="0.3">
      <c r="A25" s="11" t="s">
        <v>724</v>
      </c>
      <c r="B25" s="18"/>
      <c r="C25" s="34">
        <v>1469</v>
      </c>
    </row>
    <row r="26" spans="1:3" ht="16.649999999999999" customHeight="1" x14ac:dyDescent="0.3">
      <c r="A26" s="11" t="s">
        <v>778</v>
      </c>
      <c r="B26" s="20"/>
      <c r="C26" s="36">
        <v>143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34">
        <v>0</v>
      </c>
    </row>
    <row r="30" spans="1:3" ht="16.649999999999999" customHeight="1" x14ac:dyDescent="0.3">
      <c r="A30" s="11" t="s">
        <v>781</v>
      </c>
      <c r="B30" s="20"/>
      <c r="C30" s="36">
        <v>37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34">
        <v>46</v>
      </c>
    </row>
    <row r="33" spans="1:3" ht="16.649999999999999" customHeight="1" x14ac:dyDescent="0.3">
      <c r="A33" s="11" t="s">
        <v>783</v>
      </c>
      <c r="B33" s="18"/>
      <c r="C33" s="34">
        <v>282</v>
      </c>
    </row>
    <row r="34" spans="1:3" ht="16.649999999999999" customHeight="1" x14ac:dyDescent="0.3">
      <c r="A34" s="11" t="s">
        <v>784</v>
      </c>
      <c r="B34" s="18"/>
      <c r="C34" s="34">
        <v>641</v>
      </c>
    </row>
    <row r="35" spans="1:3" ht="16.649999999999999" customHeight="1" x14ac:dyDescent="0.3">
      <c r="A35" s="11" t="s">
        <v>736</v>
      </c>
      <c r="B35" s="18"/>
      <c r="C35" s="34">
        <v>1856</v>
      </c>
    </row>
    <row r="36" spans="1:3" ht="16.649999999999999" customHeight="1" x14ac:dyDescent="0.3">
      <c r="A36" s="11" t="s">
        <v>785</v>
      </c>
      <c r="B36" s="18"/>
      <c r="C36" s="34">
        <v>0</v>
      </c>
    </row>
    <row r="37" spans="1:3" ht="16.649999999999999" customHeight="1" x14ac:dyDescent="0.3">
      <c r="A37" s="11" t="s">
        <v>786</v>
      </c>
      <c r="B37" s="18"/>
      <c r="C37" s="34">
        <v>0</v>
      </c>
    </row>
    <row r="38" spans="1:3" ht="16.649999999999999" customHeight="1" x14ac:dyDescent="0.3">
      <c r="A38" s="11" t="s">
        <v>787</v>
      </c>
      <c r="B38" s="20"/>
      <c r="C38" s="36">
        <v>0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34">
        <v>0</v>
      </c>
    </row>
    <row r="42" spans="1:3" ht="16.649999999999999" customHeight="1" x14ac:dyDescent="0.3">
      <c r="A42" s="11" t="s">
        <v>790</v>
      </c>
      <c r="B42" s="18"/>
      <c r="C42" s="34">
        <v>0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34">
        <v>46</v>
      </c>
    </row>
    <row r="46" spans="1:3" x14ac:dyDescent="0.3">
      <c r="A46" s="181"/>
      <c r="B46" s="12" t="s">
        <v>117</v>
      </c>
      <c r="C46" s="34">
        <v>0</v>
      </c>
    </row>
    <row r="47" spans="1:3" x14ac:dyDescent="0.3">
      <c r="A47" s="181"/>
      <c r="B47" s="12" t="s">
        <v>795</v>
      </c>
      <c r="C47" s="34">
        <v>537</v>
      </c>
    </row>
    <row r="48" spans="1:3" x14ac:dyDescent="0.3">
      <c r="A48" s="182"/>
      <c r="B48" s="15" t="s">
        <v>796</v>
      </c>
      <c r="C48" s="36">
        <v>31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0" t="s">
        <v>646</v>
      </c>
      <c r="B52" s="12" t="s">
        <v>742</v>
      </c>
      <c r="C52" s="13">
        <v>0</v>
      </c>
      <c r="D52" s="13">
        <v>0</v>
      </c>
      <c r="E52" s="13">
        <v>7</v>
      </c>
      <c r="F52" s="34">
        <v>0</v>
      </c>
    </row>
    <row r="53" spans="1:6" x14ac:dyDescent="0.3">
      <c r="A53" s="181"/>
      <c r="B53" s="12" t="s">
        <v>743</v>
      </c>
      <c r="C53" s="13">
        <v>1</v>
      </c>
      <c r="D53" s="13">
        <v>1</v>
      </c>
      <c r="E53" s="13">
        <v>0</v>
      </c>
      <c r="F53" s="34">
        <v>0</v>
      </c>
    </row>
    <row r="54" spans="1:6" x14ac:dyDescent="0.3">
      <c r="A54" s="181"/>
      <c r="B54" s="12" t="s">
        <v>744</v>
      </c>
      <c r="C54" s="13">
        <v>6</v>
      </c>
      <c r="D54" s="13">
        <v>0</v>
      </c>
      <c r="E54" s="13">
        <v>1</v>
      </c>
      <c r="F54" s="34">
        <v>0</v>
      </c>
    </row>
    <row r="55" spans="1:6" x14ac:dyDescent="0.3">
      <c r="A55" s="181"/>
      <c r="B55" s="12" t="s">
        <v>745</v>
      </c>
      <c r="C55" s="13">
        <v>13</v>
      </c>
      <c r="D55" s="13">
        <v>2</v>
      </c>
      <c r="E55" s="13">
        <v>6</v>
      </c>
      <c r="F55" s="34">
        <v>0</v>
      </c>
    </row>
    <row r="56" spans="1:6" x14ac:dyDescent="0.3">
      <c r="A56" s="181"/>
      <c r="B56" s="12" t="s">
        <v>331</v>
      </c>
      <c r="C56" s="13">
        <v>702</v>
      </c>
      <c r="D56" s="13">
        <v>205</v>
      </c>
      <c r="E56" s="13">
        <v>179</v>
      </c>
      <c r="F56" s="34">
        <v>159</v>
      </c>
    </row>
    <row r="57" spans="1:6" x14ac:dyDescent="0.3">
      <c r="A57" s="181"/>
      <c r="B57" s="12" t="s">
        <v>797</v>
      </c>
      <c r="C57" s="13">
        <v>11325</v>
      </c>
      <c r="D57" s="13">
        <v>2946</v>
      </c>
      <c r="E57" s="13">
        <v>1780</v>
      </c>
      <c r="F57" s="34">
        <v>639</v>
      </c>
    </row>
    <row r="58" spans="1:6" x14ac:dyDescent="0.3">
      <c r="A58" s="181"/>
      <c r="B58" s="12" t="s">
        <v>798</v>
      </c>
      <c r="C58" s="13">
        <v>157</v>
      </c>
      <c r="D58" s="13">
        <v>71</v>
      </c>
      <c r="E58" s="13">
        <v>140</v>
      </c>
      <c r="F58" s="34">
        <v>128</v>
      </c>
    </row>
    <row r="59" spans="1:6" x14ac:dyDescent="0.3">
      <c r="A59" s="181"/>
      <c r="B59" s="12" t="s">
        <v>748</v>
      </c>
      <c r="C59" s="13">
        <v>362</v>
      </c>
      <c r="D59" s="13">
        <v>80</v>
      </c>
      <c r="E59" s="13">
        <v>32</v>
      </c>
      <c r="F59" s="34">
        <v>29</v>
      </c>
    </row>
    <row r="60" spans="1:6" x14ac:dyDescent="0.3">
      <c r="A60" s="181"/>
      <c r="B60" s="12" t="s">
        <v>799</v>
      </c>
      <c r="C60" s="13">
        <v>24</v>
      </c>
      <c r="D60" s="13">
        <v>6</v>
      </c>
      <c r="E60" s="13">
        <v>11</v>
      </c>
      <c r="F60" s="34">
        <v>5</v>
      </c>
    </row>
    <row r="61" spans="1:6" x14ac:dyDescent="0.3">
      <c r="A61" s="181"/>
      <c r="B61" s="12" t="s">
        <v>800</v>
      </c>
      <c r="C61" s="13">
        <v>1160</v>
      </c>
      <c r="D61" s="13">
        <v>712</v>
      </c>
      <c r="E61" s="13">
        <v>422</v>
      </c>
      <c r="F61" s="34">
        <v>393</v>
      </c>
    </row>
    <row r="62" spans="1:6" x14ac:dyDescent="0.3">
      <c r="A62" s="181"/>
      <c r="B62" s="12" t="s">
        <v>801</v>
      </c>
      <c r="C62" s="13">
        <v>342</v>
      </c>
      <c r="D62" s="13">
        <v>183</v>
      </c>
      <c r="E62" s="13">
        <v>63</v>
      </c>
      <c r="F62" s="34">
        <v>54</v>
      </c>
    </row>
    <row r="63" spans="1:6" x14ac:dyDescent="0.3">
      <c r="A63" s="181"/>
      <c r="B63" s="12" t="s">
        <v>752</v>
      </c>
      <c r="C63" s="13">
        <v>6</v>
      </c>
      <c r="D63" s="13">
        <v>1</v>
      </c>
      <c r="E63" s="13">
        <v>0</v>
      </c>
      <c r="F63" s="34">
        <v>0</v>
      </c>
    </row>
    <row r="64" spans="1:6" x14ac:dyDescent="0.3">
      <c r="A64" s="181"/>
      <c r="B64" s="12" t="s">
        <v>369</v>
      </c>
      <c r="C64" s="13">
        <v>4</v>
      </c>
      <c r="D64" s="13">
        <v>0</v>
      </c>
      <c r="E64" s="13">
        <v>2</v>
      </c>
      <c r="F64" s="34">
        <v>0</v>
      </c>
    </row>
    <row r="65" spans="1:6" x14ac:dyDescent="0.3">
      <c r="A65" s="181"/>
      <c r="B65" s="12" t="s">
        <v>753</v>
      </c>
      <c r="C65" s="13">
        <v>16</v>
      </c>
      <c r="D65" s="13">
        <v>4</v>
      </c>
      <c r="E65" s="13">
        <v>7</v>
      </c>
      <c r="F65" s="34">
        <v>7</v>
      </c>
    </row>
    <row r="66" spans="1:6" x14ac:dyDescent="0.3">
      <c r="A66" s="181"/>
      <c r="B66" s="12" t="s">
        <v>754</v>
      </c>
      <c r="C66" s="13">
        <v>111</v>
      </c>
      <c r="D66" s="13">
        <v>6</v>
      </c>
      <c r="E66" s="13">
        <v>15</v>
      </c>
      <c r="F66" s="34">
        <v>12</v>
      </c>
    </row>
    <row r="67" spans="1:6" x14ac:dyDescent="0.3">
      <c r="A67" s="181"/>
      <c r="B67" s="12" t="s">
        <v>755</v>
      </c>
      <c r="C67" s="13">
        <v>11</v>
      </c>
      <c r="D67" s="13">
        <v>21</v>
      </c>
      <c r="E67" s="13">
        <v>11</v>
      </c>
      <c r="F67" s="34">
        <v>11</v>
      </c>
    </row>
    <row r="68" spans="1:6" x14ac:dyDescent="0.3">
      <c r="A68" s="181"/>
      <c r="B68" s="12" t="s">
        <v>802</v>
      </c>
      <c r="C68" s="13">
        <v>1461</v>
      </c>
      <c r="D68" s="13">
        <v>768</v>
      </c>
      <c r="E68" s="13">
        <v>465</v>
      </c>
      <c r="F68" s="34">
        <v>423</v>
      </c>
    </row>
    <row r="69" spans="1:6" x14ac:dyDescent="0.3">
      <c r="A69" s="181"/>
      <c r="B69" s="12" t="s">
        <v>803</v>
      </c>
      <c r="C69" s="13">
        <v>0</v>
      </c>
      <c r="D69" s="13">
        <v>0</v>
      </c>
      <c r="E69" s="13">
        <v>0</v>
      </c>
      <c r="F69" s="34">
        <v>0</v>
      </c>
    </row>
    <row r="70" spans="1:6" x14ac:dyDescent="0.3">
      <c r="A70" s="182"/>
      <c r="B70" s="12" t="s">
        <v>757</v>
      </c>
      <c r="C70" s="13">
        <v>12</v>
      </c>
      <c r="D70" s="13">
        <v>1</v>
      </c>
      <c r="E70" s="13">
        <v>6</v>
      </c>
      <c r="F70" s="34">
        <v>6</v>
      </c>
    </row>
    <row r="71" spans="1:6" ht="16.649999999999999" customHeight="1" x14ac:dyDescent="0.3">
      <c r="A71" s="189" t="s">
        <v>758</v>
      </c>
      <c r="B71" s="190"/>
      <c r="C71" s="39">
        <v>15713</v>
      </c>
      <c r="D71" s="39">
        <v>5007</v>
      </c>
      <c r="E71" s="39">
        <v>3147</v>
      </c>
      <c r="F71" s="39">
        <v>1866</v>
      </c>
    </row>
    <row r="72" spans="1:6" x14ac:dyDescent="0.3">
      <c r="A72" s="180" t="s">
        <v>804</v>
      </c>
      <c r="B72" s="12" t="s">
        <v>759</v>
      </c>
      <c r="C72" s="13">
        <v>138</v>
      </c>
      <c r="D72" s="13">
        <v>25</v>
      </c>
      <c r="E72" s="13">
        <v>21</v>
      </c>
      <c r="F72" s="34">
        <v>10</v>
      </c>
    </row>
    <row r="73" spans="1:6" x14ac:dyDescent="0.3">
      <c r="A73" s="181"/>
      <c r="B73" s="12" t="s">
        <v>760</v>
      </c>
      <c r="C73" s="13">
        <v>273</v>
      </c>
      <c r="D73" s="13">
        <v>16</v>
      </c>
      <c r="E73" s="13">
        <v>45</v>
      </c>
      <c r="F73" s="34">
        <v>2</v>
      </c>
    </row>
    <row r="74" spans="1:6" x14ac:dyDescent="0.3">
      <c r="A74" s="182"/>
      <c r="B74" s="12" t="s">
        <v>104</v>
      </c>
      <c r="C74" s="13">
        <v>346</v>
      </c>
      <c r="D74" s="13">
        <v>142</v>
      </c>
      <c r="E74" s="13">
        <v>112</v>
      </c>
      <c r="F74" s="34">
        <v>149</v>
      </c>
    </row>
    <row r="75" spans="1:6" ht="16.649999999999999" customHeight="1" x14ac:dyDescent="0.3">
      <c r="A75" s="189" t="s">
        <v>805</v>
      </c>
      <c r="B75" s="190"/>
      <c r="C75" s="39">
        <v>757</v>
      </c>
      <c r="D75" s="39">
        <v>183</v>
      </c>
      <c r="E75" s="39">
        <v>178</v>
      </c>
      <c r="F75" s="39">
        <v>161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34">
        <v>12</v>
      </c>
    </row>
    <row r="6" spans="1:3" ht="16.649999999999999" customHeight="1" x14ac:dyDescent="0.3">
      <c r="A6" s="11" t="s">
        <v>808</v>
      </c>
      <c r="B6" s="18"/>
      <c r="C6" s="34">
        <v>120</v>
      </c>
    </row>
    <row r="7" spans="1:3" ht="16.649999999999999" customHeight="1" x14ac:dyDescent="0.3">
      <c r="A7" s="11" t="s">
        <v>809</v>
      </c>
      <c r="B7" s="18"/>
      <c r="C7" s="34">
        <v>0</v>
      </c>
    </row>
    <row r="8" spans="1:3" ht="16.649999999999999" customHeight="1" x14ac:dyDescent="0.3">
      <c r="A8" s="11" t="s">
        <v>810</v>
      </c>
      <c r="B8" s="18"/>
      <c r="C8" s="34">
        <v>0</v>
      </c>
    </row>
    <row r="9" spans="1:3" ht="16.649999999999999" customHeight="1" x14ac:dyDescent="0.3">
      <c r="A9" s="11" t="s">
        <v>811</v>
      </c>
      <c r="B9" s="18"/>
      <c r="C9" s="34">
        <v>0</v>
      </c>
    </row>
    <row r="10" spans="1:3" ht="16.649999999999999" customHeight="1" x14ac:dyDescent="0.3">
      <c r="A10" s="11" t="s">
        <v>812</v>
      </c>
      <c r="B10" s="18"/>
      <c r="C10" s="34">
        <v>0</v>
      </c>
    </row>
    <row r="11" spans="1:3" ht="16.649999999999999" customHeight="1" x14ac:dyDescent="0.3">
      <c r="A11" s="11" t="s">
        <v>813</v>
      </c>
      <c r="B11" s="18"/>
      <c r="C11" s="34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34">
        <v>32</v>
      </c>
    </row>
    <row r="16" spans="1:3" ht="16.649999999999999" customHeight="1" x14ac:dyDescent="0.3">
      <c r="A16" s="11" t="s">
        <v>817</v>
      </c>
      <c r="B16" s="18"/>
      <c r="C16" s="34">
        <v>237</v>
      </c>
    </row>
    <row r="17" spans="1:3" ht="16.649999999999999" customHeight="1" x14ac:dyDescent="0.3">
      <c r="A17" s="11" t="s">
        <v>818</v>
      </c>
      <c r="B17" s="20"/>
      <c r="C17" s="36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34">
        <v>1</v>
      </c>
    </row>
    <row r="20" spans="1:3" ht="16.649999999999999" customHeight="1" x14ac:dyDescent="0.3">
      <c r="A20" s="11" t="s">
        <v>821</v>
      </c>
      <c r="B20" s="18"/>
      <c r="C20" s="34">
        <v>1</v>
      </c>
    </row>
    <row r="21" spans="1:3" ht="16.649999999999999" customHeight="1" x14ac:dyDescent="0.3">
      <c r="A21" s="11" t="s">
        <v>822</v>
      </c>
      <c r="B21" s="18"/>
      <c r="C21" s="34">
        <v>0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34">
        <v>44</v>
      </c>
    </row>
    <row r="25" spans="1:3" ht="16.649999999999999" customHeight="1" x14ac:dyDescent="0.3">
      <c r="A25" s="11" t="s">
        <v>826</v>
      </c>
      <c r="B25" s="18"/>
      <c r="C25" s="34">
        <v>61</v>
      </c>
    </row>
    <row r="26" spans="1:3" ht="16.649999999999999" customHeight="1" x14ac:dyDescent="0.3">
      <c r="A26" s="11" t="s">
        <v>827</v>
      </c>
      <c r="B26" s="20"/>
      <c r="C26" s="36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/>
    </row>
    <row r="6" spans="1:3" ht="16.649999999999999" customHeight="1" x14ac:dyDescent="0.3">
      <c r="A6" s="11" t="s">
        <v>831</v>
      </c>
      <c r="B6" s="18"/>
      <c r="C6" s="34">
        <v>488</v>
      </c>
    </row>
    <row r="7" spans="1:3" ht="16.649999999999999" customHeight="1" x14ac:dyDescent="0.3">
      <c r="A7" s="11" t="s">
        <v>832</v>
      </c>
      <c r="B7" s="18"/>
      <c r="C7" s="34">
        <v>133</v>
      </c>
    </row>
    <row r="8" spans="1:3" ht="16.649999999999999" customHeight="1" x14ac:dyDescent="0.3">
      <c r="A8" s="11" t="s">
        <v>833</v>
      </c>
      <c r="B8" s="18"/>
      <c r="C8" s="34">
        <v>183</v>
      </c>
    </row>
    <row r="9" spans="1:3" ht="16.649999999999999" customHeight="1" x14ac:dyDescent="0.3">
      <c r="A9" s="11" t="s">
        <v>834</v>
      </c>
      <c r="B9" s="18"/>
      <c r="C9" s="23"/>
    </row>
    <row r="10" spans="1:3" ht="16.649999999999999" customHeight="1" x14ac:dyDescent="0.3">
      <c r="A10" s="11" t="s">
        <v>835</v>
      </c>
      <c r="B10" s="20"/>
      <c r="C10" s="37"/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34">
        <v>314</v>
      </c>
    </row>
    <row r="14" spans="1:3" ht="16.649999999999999" customHeight="1" x14ac:dyDescent="0.3">
      <c r="A14" s="11" t="s">
        <v>838</v>
      </c>
      <c r="B14" s="18"/>
      <c r="C14" s="34">
        <v>75</v>
      </c>
    </row>
    <row r="15" spans="1:3" ht="16.649999999999999" customHeight="1" x14ac:dyDescent="0.3">
      <c r="A15" s="11" t="s">
        <v>839</v>
      </c>
      <c r="B15" s="20"/>
      <c r="C15" s="36">
        <v>2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34">
        <v>100</v>
      </c>
    </row>
    <row r="18" spans="1:3" ht="16.649999999999999" customHeight="1" x14ac:dyDescent="0.3">
      <c r="A18" s="11" t="s">
        <v>842</v>
      </c>
      <c r="B18" s="18"/>
      <c r="C18" s="34">
        <v>277</v>
      </c>
    </row>
    <row r="19" spans="1:3" ht="16.649999999999999" customHeight="1" x14ac:dyDescent="0.3">
      <c r="A19" s="11" t="s">
        <v>843</v>
      </c>
      <c r="B19" s="20"/>
      <c r="C19" s="36">
        <v>129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34">
        <v>0</v>
      </c>
    </row>
    <row r="22" spans="1:3" ht="16.649999999999999" customHeight="1" x14ac:dyDescent="0.3">
      <c r="A22" s="11" t="s">
        <v>846</v>
      </c>
      <c r="B22" s="18"/>
      <c r="C22" s="34">
        <v>0</v>
      </c>
    </row>
    <row r="23" spans="1:3" ht="16.649999999999999" customHeight="1" x14ac:dyDescent="0.3">
      <c r="A23" s="11" t="s">
        <v>847</v>
      </c>
      <c r="B23" s="18"/>
      <c r="C23" s="34">
        <v>0</v>
      </c>
    </row>
    <row r="24" spans="1:3" ht="16.649999999999999" customHeight="1" x14ac:dyDescent="0.3">
      <c r="A24" s="11" t="s">
        <v>848</v>
      </c>
      <c r="B24" s="18"/>
      <c r="C24" s="34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34">
        <v>3</v>
      </c>
    </row>
    <row r="29" spans="1:3" ht="16.649999999999999" customHeight="1" x14ac:dyDescent="0.3">
      <c r="A29" s="11" t="s">
        <v>852</v>
      </c>
      <c r="B29" s="18"/>
      <c r="C29" s="34">
        <v>2</v>
      </c>
    </row>
    <row r="30" spans="1:3" ht="16.649999999999999" customHeight="1" x14ac:dyDescent="0.3">
      <c r="A30" s="11" t="s">
        <v>853</v>
      </c>
      <c r="B30" s="18"/>
      <c r="C30" s="34">
        <v>30</v>
      </c>
    </row>
    <row r="31" spans="1:3" ht="16.649999999999999" customHeight="1" x14ac:dyDescent="0.3">
      <c r="A31" s="11" t="s">
        <v>771</v>
      </c>
      <c r="B31" s="18"/>
      <c r="C31" s="34">
        <v>5</v>
      </c>
    </row>
    <row r="32" spans="1:3" ht="16.649999999999999" customHeight="1" x14ac:dyDescent="0.3">
      <c r="A32" s="11" t="s">
        <v>854</v>
      </c>
      <c r="B32" s="18"/>
      <c r="C32" s="34">
        <v>3</v>
      </c>
    </row>
    <row r="33" spans="1:3" ht="16.649999999999999" customHeight="1" x14ac:dyDescent="0.3">
      <c r="A33" s="11" t="s">
        <v>855</v>
      </c>
      <c r="B33" s="20"/>
      <c r="C33" s="36">
        <v>49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34">
        <v>2</v>
      </c>
    </row>
    <row r="37" spans="1:3" ht="16.649999999999999" customHeight="1" x14ac:dyDescent="0.3">
      <c r="A37" s="11" t="s">
        <v>852</v>
      </c>
      <c r="B37" s="18"/>
      <c r="C37" s="34">
        <v>0</v>
      </c>
    </row>
    <row r="38" spans="1:3" ht="16.649999999999999" customHeight="1" x14ac:dyDescent="0.3">
      <c r="A38" s="11" t="s">
        <v>853</v>
      </c>
      <c r="B38" s="18"/>
      <c r="C38" s="34">
        <v>45</v>
      </c>
    </row>
    <row r="39" spans="1:3" ht="16.649999999999999" customHeight="1" x14ac:dyDescent="0.3">
      <c r="A39" s="11" t="s">
        <v>771</v>
      </c>
      <c r="B39" s="18"/>
      <c r="C39" s="34">
        <v>7</v>
      </c>
    </row>
    <row r="40" spans="1:3" ht="16.649999999999999" customHeight="1" x14ac:dyDescent="0.3">
      <c r="A40" s="11" t="s">
        <v>854</v>
      </c>
      <c r="B40" s="20"/>
      <c r="C40" s="36">
        <v>6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34">
        <v>0</v>
      </c>
    </row>
    <row r="44" spans="1:3" ht="16.649999999999999" customHeight="1" x14ac:dyDescent="0.3">
      <c r="A44" s="11" t="s">
        <v>852</v>
      </c>
      <c r="B44" s="18"/>
      <c r="C44" s="34">
        <v>0</v>
      </c>
    </row>
    <row r="45" spans="1:3" ht="16.649999999999999" customHeight="1" x14ac:dyDescent="0.3">
      <c r="A45" s="11" t="s">
        <v>853</v>
      </c>
      <c r="B45" s="18"/>
      <c r="C45" s="34">
        <v>80</v>
      </c>
    </row>
    <row r="46" spans="1:3" ht="16.649999999999999" customHeight="1" x14ac:dyDescent="0.3">
      <c r="A46" s="11" t="s">
        <v>771</v>
      </c>
      <c r="B46" s="18"/>
      <c r="C46" s="34">
        <v>6</v>
      </c>
    </row>
    <row r="47" spans="1:3" ht="16.649999999999999" customHeight="1" x14ac:dyDescent="0.3">
      <c r="A47" s="11" t="s">
        <v>854</v>
      </c>
      <c r="B47" s="20"/>
      <c r="C47" s="36">
        <v>2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34">
        <v>0</v>
      </c>
    </row>
    <row r="51" spans="1:3" ht="16.649999999999999" customHeight="1" x14ac:dyDescent="0.3">
      <c r="A51" s="11" t="s">
        <v>852</v>
      </c>
      <c r="B51" s="18"/>
      <c r="C51" s="34">
        <v>0</v>
      </c>
    </row>
    <row r="52" spans="1:3" ht="16.649999999999999" customHeight="1" x14ac:dyDescent="0.3">
      <c r="A52" s="11" t="s">
        <v>853</v>
      </c>
      <c r="B52" s="18"/>
      <c r="C52" s="34">
        <v>87</v>
      </c>
    </row>
    <row r="53" spans="1:3" ht="16.649999999999999" customHeight="1" x14ac:dyDescent="0.3">
      <c r="A53" s="11" t="s">
        <v>771</v>
      </c>
      <c r="B53" s="18"/>
      <c r="C53" s="34">
        <v>6</v>
      </c>
    </row>
    <row r="54" spans="1:3" ht="16.649999999999999" customHeight="1" x14ac:dyDescent="0.3">
      <c r="A54" s="11" t="s">
        <v>854</v>
      </c>
      <c r="B54" s="20"/>
      <c r="C54" s="36">
        <v>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0" t="s">
        <v>309</v>
      </c>
      <c r="C4" s="30" t="s">
        <v>310</v>
      </c>
      <c r="D4" s="30" t="s">
        <v>311</v>
      </c>
      <c r="E4" s="30" t="s">
        <v>312</v>
      </c>
      <c r="F4" s="30" t="s">
        <v>313</v>
      </c>
      <c r="G4" s="30" t="s">
        <v>314</v>
      </c>
      <c r="H4" s="30" t="s">
        <v>315</v>
      </c>
      <c r="I4" s="30" t="s">
        <v>316</v>
      </c>
      <c r="J4" s="30" t="s">
        <v>317</v>
      </c>
      <c r="K4" s="30" t="s">
        <v>318</v>
      </c>
      <c r="L4" s="30" t="s">
        <v>319</v>
      </c>
      <c r="M4" s="30" t="s">
        <v>320</v>
      </c>
      <c r="N4" s="30" t="s">
        <v>321</v>
      </c>
      <c r="O4" s="30" t="s">
        <v>322</v>
      </c>
    </row>
    <row r="5" spans="1:15" ht="16.649999999999999" customHeight="1" x14ac:dyDescent="0.3">
      <c r="A5" s="30" t="s">
        <v>494</v>
      </c>
      <c r="B5" s="31">
        <v>3028</v>
      </c>
      <c r="C5" s="31">
        <v>3364</v>
      </c>
      <c r="D5" s="32">
        <v>-9.9881093935790699E-2</v>
      </c>
      <c r="E5" s="31">
        <v>7829</v>
      </c>
      <c r="F5" s="31">
        <v>6719</v>
      </c>
      <c r="G5" s="31">
        <v>2450</v>
      </c>
      <c r="H5" s="31">
        <v>2968</v>
      </c>
      <c r="I5" s="31">
        <v>0</v>
      </c>
      <c r="J5" s="31">
        <v>4</v>
      </c>
      <c r="K5" s="31">
        <v>0</v>
      </c>
      <c r="L5" s="31">
        <v>0</v>
      </c>
      <c r="M5" s="31">
        <v>0</v>
      </c>
      <c r="N5" s="31">
        <v>82</v>
      </c>
      <c r="O5" s="31">
        <v>9278</v>
      </c>
    </row>
    <row r="6" spans="1:15" x14ac:dyDescent="0.3">
      <c r="A6" s="12" t="s">
        <v>495</v>
      </c>
      <c r="B6" s="13">
        <v>139</v>
      </c>
      <c r="C6" s="13">
        <v>218</v>
      </c>
      <c r="D6" s="33">
        <v>-0.36238532110091698</v>
      </c>
      <c r="E6" s="13">
        <v>113</v>
      </c>
      <c r="F6" s="13">
        <v>88</v>
      </c>
      <c r="G6" s="13">
        <v>56</v>
      </c>
      <c r="H6" s="13">
        <v>53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34">
        <v>157</v>
      </c>
    </row>
    <row r="7" spans="1:15" x14ac:dyDescent="0.3">
      <c r="A7" s="12" t="s">
        <v>496</v>
      </c>
      <c r="B7" s="13">
        <v>1265</v>
      </c>
      <c r="C7" s="13">
        <v>1795</v>
      </c>
      <c r="D7" s="33">
        <v>-0.29526462395543202</v>
      </c>
      <c r="E7" s="13">
        <v>4641</v>
      </c>
      <c r="F7" s="13">
        <v>4174</v>
      </c>
      <c r="G7" s="13">
        <v>1110</v>
      </c>
      <c r="H7" s="13">
        <v>1305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36</v>
      </c>
      <c r="O7" s="34">
        <v>5590</v>
      </c>
    </row>
    <row r="8" spans="1:15" x14ac:dyDescent="0.3">
      <c r="A8" s="12" t="s">
        <v>497</v>
      </c>
      <c r="B8" s="13">
        <v>210</v>
      </c>
      <c r="C8" s="13">
        <v>164</v>
      </c>
      <c r="D8" s="33">
        <v>0.28048780487804897</v>
      </c>
      <c r="E8" s="13">
        <v>90</v>
      </c>
      <c r="F8" s="13">
        <v>62</v>
      </c>
      <c r="G8" s="13">
        <v>87</v>
      </c>
      <c r="H8" s="13">
        <v>130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34">
        <v>169</v>
      </c>
    </row>
    <row r="9" spans="1:15" x14ac:dyDescent="0.3">
      <c r="A9" s="12" t="s">
        <v>498</v>
      </c>
      <c r="B9" s="13">
        <v>34</v>
      </c>
      <c r="C9" s="13">
        <v>25</v>
      </c>
      <c r="D9" s="33">
        <v>0.36</v>
      </c>
      <c r="E9" s="13">
        <v>14</v>
      </c>
      <c r="F9" s="13">
        <v>11</v>
      </c>
      <c r="G9" s="13">
        <v>12</v>
      </c>
      <c r="H9" s="13">
        <v>22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1</v>
      </c>
      <c r="O9" s="34">
        <v>15</v>
      </c>
    </row>
    <row r="10" spans="1:15" x14ac:dyDescent="0.3">
      <c r="A10" s="12" t="s">
        <v>499</v>
      </c>
      <c r="B10" s="13">
        <v>80</v>
      </c>
      <c r="C10" s="13">
        <v>73</v>
      </c>
      <c r="D10" s="33">
        <v>9.5890410958904104E-2</v>
      </c>
      <c r="E10" s="13">
        <v>184</v>
      </c>
      <c r="F10" s="13">
        <v>154</v>
      </c>
      <c r="G10" s="13">
        <v>63</v>
      </c>
      <c r="H10" s="13">
        <v>122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9</v>
      </c>
      <c r="O10" s="34">
        <v>320</v>
      </c>
    </row>
    <row r="11" spans="1:15" x14ac:dyDescent="0.3">
      <c r="A11" s="12" t="s">
        <v>500</v>
      </c>
      <c r="B11" s="13">
        <v>1299</v>
      </c>
      <c r="C11" s="13">
        <v>1087</v>
      </c>
      <c r="D11" s="33">
        <v>0.19503219871205199</v>
      </c>
      <c r="E11" s="13">
        <v>2787</v>
      </c>
      <c r="F11" s="13">
        <v>2230</v>
      </c>
      <c r="G11" s="13">
        <v>1122</v>
      </c>
      <c r="H11" s="13">
        <v>1333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34</v>
      </c>
      <c r="O11" s="34">
        <v>3024</v>
      </c>
    </row>
    <row r="12" spans="1:15" x14ac:dyDescent="0.3">
      <c r="A12" s="15" t="s">
        <v>501</v>
      </c>
      <c r="B12" s="16">
        <v>1</v>
      </c>
      <c r="C12" s="16">
        <v>2</v>
      </c>
      <c r="D12" s="40">
        <v>-0.5</v>
      </c>
      <c r="E12" s="16">
        <v>0</v>
      </c>
      <c r="F12" s="16">
        <v>0</v>
      </c>
      <c r="G12" s="16">
        <v>0</v>
      </c>
      <c r="H12" s="16">
        <v>3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2017-05-22T10:33:43Z</dcterms:created>
  <dcterms:modified xsi:type="dcterms:W3CDTF">2017-05-22T12:11:05Z</dcterms:modified>
</cp:coreProperties>
</file>