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1" documentId="13_ncr:1_{7AC3ADD2-AC8A-4566-A4D1-3D90D196FF23}" xr6:coauthVersionLast="47" xr6:coauthVersionMax="47" xr10:uidLastSave="{9EFF18BC-E78E-4A25-BB99-C8BC1C5B307F}"/>
  <workbookProtection workbookAlgorithmName="SHA-512" workbookHashValue="8DPUygeUdSVfgMP5szRcSM3XWZ6Ffp99hZ+pNSyeoh9tI8NBDagmOPIOxkaxZsGqEuuLf3uZe69/EhyWVj9oDQ==" workbookSaltValue="jKP/J/Vv6kXVEYV+oS8F9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H43" i="16" s="1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D82" i="16"/>
  <c r="L43" i="16"/>
  <c r="K43" i="16"/>
  <c r="J43" i="16"/>
  <c r="F43" i="16"/>
  <c r="N7" i="21" l="1"/>
  <c r="D123" i="16"/>
  <c r="D43" i="16"/>
  <c r="G43" i="16"/>
  <c r="I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AEF9F26-580B-4D98-AA2E-107D5947BF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248FD69-AB05-4AB2-9C7A-6E0050D996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9576132-30E4-4D8C-A50A-48DB7A10F3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66BDD3-58A7-4B9B-966B-78D49CF9B6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4D7DA26-83F4-4DDA-9D1E-3624C2BC89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ADD60C8-BAB2-4C7A-9C26-F7FF3CBD20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F6D1E0B-27F9-4179-A472-A000DAEAD8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5FC40B3-0BA7-4792-93ED-A92B611F3D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7ACB650-B5A5-4046-91F2-CE6B87DBDF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9A235F4-1E4A-4F53-BD45-449DB9F113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FF57627-1915-40A6-8867-9348923DEE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E6F684B-14E7-444F-B1D6-A602D18BDD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8E54D75-5718-412C-B979-C40102716F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1BB9199-6A4F-4121-98CD-0D11873098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5287325-5C03-4A08-9F7B-F5A7DDD2F5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3A698BF-4066-4354-8A6D-B37D7352BE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CE5A2C3-2E8A-45F6-AE29-13224A1598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2015A4-FBEB-43BA-9591-3B2FCA91D5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540E8C-AE19-4F74-8A91-7739A9E176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EAFE68-D865-44BC-BCE6-908031BF16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5BBFBB6-6403-4D96-B098-839D880F54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9596618-F1A0-42B0-A098-D54F515051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164C949-4BF9-4EA3-8672-68E6833C1C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6BF2157-8CED-47F8-917B-4E218938EF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5DB202B-C344-4B64-A4EB-FC81BBA42D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8DBB787-1EF7-4456-B383-0B11C614E7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98F991E-6FDD-4507-8E80-581C30507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68A56E9-1DE2-4182-9D42-737EDD570B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B99AA61-C088-43C6-81B1-486516BF13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C08CA7E-5E61-4126-91EC-DBD6DEB04E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C946439-96E2-4739-A5AA-3149493AE2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E628B87-DF1B-40F3-930C-82578345D8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<sst xmlns="http://schemas.openxmlformats.org/spreadsheetml/2006/main" count="3019" uniqueCount="1849">
  <si>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</si>
  <si>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</si>
  <si>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</si>
  <si>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</si>
  <si>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</si>
  <si>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</si>
  <si>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</si>
  <si>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Málaga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</si>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</sst>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69028450-8557-409B-9E4D-AE7D0235660D}"/>
    <cellStyle name="Normal" xfId="0" builtinId="0"/>
    <cellStyle name="Normal 2" xfId="1" xr:uid="{53037200-4D63-4C81-A19F-1F86F51C7AA6}"/>
    <cellStyle name="Normal 3" xfId="3" xr:uid="{EA612694-0085-4F17-AC8E-07F5BB7C5B05}"/>
    <cellStyle name="Normal 3 2" xfId="4" xr:uid="{B1ED820C-0165-4C3B-9D66-3D3E5EF7F5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26-4BC1-86F6-E5D9D32006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26-4BC1-86F6-E5D9D32006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9735</c:v>
                </c:pt>
                <c:pt idx="1">
                  <c:v>71537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6-4BC1-86F6-E5D9D320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A8-4450-A108-895BE1AE09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A8-4450-A108-895BE1AE09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A8-4450-A108-895BE1AE090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51</c:v>
                </c:pt>
                <c:pt idx="1">
                  <c:v>1972</c:v>
                </c:pt>
                <c:pt idx="2">
                  <c:v>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A8-4450-A108-895BE1AE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63-4585-A30A-0A91960C14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63-4585-A30A-0A91960C14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63-4585-A30A-0A91960C14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3-4585-A30A-0A91960C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34-4993-87FB-4D1641DFFD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34-4993-87FB-4D1641DFFD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4-4993-87FB-4D1641DFF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28-43B3-8BA6-B35A867294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28-43B3-8BA6-B35A867294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7993</c:v>
                </c:pt>
                <c:pt idx="1">
                  <c:v>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8-43B3-8BA6-B35A8672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1042</c:v>
              </c:pt>
              <c:pt idx="1">
                <c:v>8335</c:v>
              </c:pt>
              <c:pt idx="2">
                <c:v>81</c:v>
              </c:pt>
              <c:pt idx="3">
                <c:v>19</c:v>
              </c:pt>
              <c:pt idx="4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F8E1-4DCA-BCDC-0E435D6D3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8500</c:v>
              </c:pt>
              <c:pt idx="1">
                <c:v>6168</c:v>
              </c:pt>
              <c:pt idx="2">
                <c:v>516</c:v>
              </c:pt>
              <c:pt idx="3">
                <c:v>95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10F-495A-AE60-C2C367217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372</c:v>
              </c:pt>
              <c:pt idx="2">
                <c:v>183</c:v>
              </c:pt>
              <c:pt idx="3">
                <c:v>34</c:v>
              </c:pt>
              <c:pt idx="4">
                <c:v>127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2F6D-452E-82E4-74DD4E7E8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243</c:v>
              </c:pt>
              <c:pt idx="1">
                <c:v>561</c:v>
              </c:pt>
              <c:pt idx="2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09CA-42C8-B5CA-66303B96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6688</c:v>
              </c:pt>
              <c:pt idx="1">
                <c:v>98</c:v>
              </c:pt>
              <c:pt idx="2">
                <c:v>705</c:v>
              </c:pt>
              <c:pt idx="3">
                <c:v>10</c:v>
              </c:pt>
              <c:pt idx="4">
                <c:v>29</c:v>
              </c:pt>
              <c:pt idx="5">
                <c:v>1</c:v>
              </c:pt>
              <c:pt idx="6">
                <c:v>14</c:v>
              </c:pt>
              <c:pt idx="7">
                <c:v>180</c:v>
              </c:pt>
              <c:pt idx="8">
                <c:v>559</c:v>
              </c:pt>
              <c:pt idx="9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5785-46DC-834C-1FCCA83B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1086</c:v>
              </c:pt>
              <c:pt idx="1">
                <c:v>998</c:v>
              </c:pt>
              <c:pt idx="2">
                <c:v>38</c:v>
              </c:pt>
              <c:pt idx="3">
                <c:v>83</c:v>
              </c:pt>
              <c:pt idx="4">
                <c:v>180</c:v>
              </c:pt>
              <c:pt idx="5">
                <c:v>37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4F94-4B8E-9F62-EB720544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990218919264309"/>
          <c:y val="5.0266820912788744E-2"/>
          <c:w val="0.33511653739911723"/>
          <c:h val="0.9497331790872112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93-49E1-8C6E-72987F6813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93-49E1-8C6E-72987F6813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93-49E1-8C6E-72987F681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1818</c:v>
                </c:pt>
                <c:pt idx="1">
                  <c:v>1177</c:v>
                </c:pt>
                <c:pt idx="2">
                  <c:v>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3-49E1-8C6E-72987F68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25522</c:v>
              </c:pt>
              <c:pt idx="1">
                <c:v>6633</c:v>
              </c:pt>
              <c:pt idx="2">
                <c:v>3122</c:v>
              </c:pt>
              <c:pt idx="3">
                <c:v>1190</c:v>
              </c:pt>
              <c:pt idx="4">
                <c:v>196</c:v>
              </c:pt>
              <c:pt idx="5">
                <c:v>199</c:v>
              </c:pt>
              <c:pt idx="6">
                <c:v>844</c:v>
              </c:pt>
              <c:pt idx="7">
                <c:v>16122</c:v>
              </c:pt>
              <c:pt idx="8">
                <c:v>257</c:v>
              </c:pt>
              <c:pt idx="9">
                <c:v>144</c:v>
              </c:pt>
              <c:pt idx="10">
                <c:v>1728</c:v>
              </c:pt>
              <c:pt idx="11">
                <c:v>1729</c:v>
              </c:pt>
              <c:pt idx="12">
                <c:v>808</c:v>
              </c:pt>
              <c:pt idx="13">
                <c:v>115</c:v>
              </c:pt>
              <c:pt idx="14">
                <c:v>1458</c:v>
              </c:pt>
              <c:pt idx="15">
                <c:v>817</c:v>
              </c:pt>
              <c:pt idx="16">
                <c:v>36694</c:v>
              </c:pt>
              <c:pt idx="17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3520-4296-A3D3-1C65F08C1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5706</c:v>
              </c:pt>
              <c:pt idx="2">
                <c:v>509</c:v>
              </c:pt>
              <c:pt idx="3">
                <c:v>141</c:v>
              </c:pt>
              <c:pt idx="4">
                <c:v>1787</c:v>
              </c:pt>
              <c:pt idx="5">
                <c:v>62</c:v>
              </c:pt>
              <c:pt idx="6">
                <c:v>4827</c:v>
              </c:pt>
              <c:pt idx="7">
                <c:v>369</c:v>
              </c:pt>
              <c:pt idx="8">
                <c:v>1086</c:v>
              </c:pt>
              <c:pt idx="9">
                <c:v>734</c:v>
              </c:pt>
              <c:pt idx="10">
                <c:v>684</c:v>
              </c:pt>
              <c:pt idx="11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2578-498C-869F-606D2AE7F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288</c:v>
              </c:pt>
              <c:pt idx="1">
                <c:v>1058</c:v>
              </c:pt>
              <c:pt idx="2">
                <c:v>439</c:v>
              </c:pt>
              <c:pt idx="3">
                <c:v>82</c:v>
              </c:pt>
              <c:pt idx="4">
                <c:v>1147</c:v>
              </c:pt>
              <c:pt idx="5">
                <c:v>36</c:v>
              </c:pt>
              <c:pt idx="6">
                <c:v>1135</c:v>
              </c:pt>
              <c:pt idx="7">
                <c:v>3741</c:v>
              </c:pt>
              <c:pt idx="8">
                <c:v>138</c:v>
              </c:pt>
              <c:pt idx="9">
                <c:v>18</c:v>
              </c:pt>
              <c:pt idx="10">
                <c:v>781</c:v>
              </c:pt>
              <c:pt idx="11">
                <c:v>582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717F-46C8-BEB7-7C6928B3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992</c:v>
              </c:pt>
              <c:pt idx="1">
                <c:v>999</c:v>
              </c:pt>
              <c:pt idx="2">
                <c:v>306</c:v>
              </c:pt>
              <c:pt idx="3">
                <c:v>237</c:v>
              </c:pt>
              <c:pt idx="4">
                <c:v>461</c:v>
              </c:pt>
              <c:pt idx="5">
                <c:v>4602</c:v>
              </c:pt>
              <c:pt idx="6">
                <c:v>140</c:v>
              </c:pt>
              <c:pt idx="7">
                <c:v>62</c:v>
              </c:pt>
              <c:pt idx="8">
                <c:v>1111</c:v>
              </c:pt>
              <c:pt idx="9">
                <c:v>895</c:v>
              </c:pt>
              <c:pt idx="10">
                <c:v>336</c:v>
              </c:pt>
              <c:pt idx="11">
                <c:v>68</c:v>
              </c:pt>
              <c:pt idx="12">
                <c:v>707</c:v>
              </c:pt>
              <c:pt idx="13">
                <c:v>367</c:v>
              </c:pt>
              <c:pt idx="14">
                <c:v>1217</c:v>
              </c:pt>
              <c:pt idx="1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DDF7-474D-993C-B57DB66D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642</c:v>
              </c:pt>
              <c:pt idx="1">
                <c:v>89</c:v>
              </c:pt>
              <c:pt idx="2">
                <c:v>234</c:v>
              </c:pt>
              <c:pt idx="3">
                <c:v>131</c:v>
              </c:pt>
              <c:pt idx="4">
                <c:v>291</c:v>
              </c:pt>
              <c:pt idx="5">
                <c:v>2921</c:v>
              </c:pt>
              <c:pt idx="6">
                <c:v>102</c:v>
              </c:pt>
              <c:pt idx="7">
                <c:v>848</c:v>
              </c:pt>
              <c:pt idx="8">
                <c:v>714</c:v>
              </c:pt>
              <c:pt idx="9">
                <c:v>261</c:v>
              </c:pt>
              <c:pt idx="10">
                <c:v>494</c:v>
              </c:pt>
              <c:pt idx="11">
                <c:v>374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2743-494E-A53B-A8C27A59B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48</c:v>
              </c:pt>
              <c:pt idx="1">
                <c:v>11</c:v>
              </c:pt>
              <c:pt idx="2">
                <c:v>7</c:v>
              </c:pt>
              <c:pt idx="3">
                <c:v>102</c:v>
              </c:pt>
              <c:pt idx="4">
                <c:v>1</c:v>
              </c:pt>
              <c:pt idx="5">
                <c:v>3</c:v>
              </c:pt>
              <c:pt idx="6">
                <c:v>10</c:v>
              </c:pt>
              <c:pt idx="7">
                <c:v>2</c:v>
              </c:pt>
              <c:pt idx="8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776C-4622-B1D5-AAC7CF48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Orden público</c:v>
                </c:pt>
                <c:pt idx="7">
                  <c:v>Leyes especiales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53</c:v>
              </c:pt>
              <c:pt idx="1">
                <c:v>1</c:v>
              </c:pt>
              <c:pt idx="2">
                <c:v>6</c:v>
              </c:pt>
              <c:pt idx="3">
                <c:v>35</c:v>
              </c:pt>
              <c:pt idx="4">
                <c:v>2</c:v>
              </c:pt>
              <c:pt idx="5">
                <c:v>9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29C-4BC1-9E68-9C15325B0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EA3-4B38-8D7A-BFE4B15F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Falsedades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E72-4B69-8CAF-6D6155BE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Derechos trabajadores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14</c:v>
              </c:pt>
              <c:pt idx="1">
                <c:v>66</c:v>
              </c:pt>
              <c:pt idx="2">
                <c:v>14</c:v>
              </c:pt>
              <c:pt idx="3">
                <c:v>36</c:v>
              </c:pt>
              <c:pt idx="4">
                <c:v>16</c:v>
              </c:pt>
              <c:pt idx="5">
                <c:v>84</c:v>
              </c:pt>
              <c:pt idx="6">
                <c:v>115</c:v>
              </c:pt>
              <c:pt idx="7">
                <c:v>105</c:v>
              </c:pt>
              <c:pt idx="8">
                <c:v>12</c:v>
              </c:pt>
              <c:pt idx="9">
                <c:v>24</c:v>
              </c:pt>
              <c:pt idx="10">
                <c:v>14</c:v>
              </c:pt>
              <c:pt idx="11">
                <c:v>32</c:v>
              </c:pt>
              <c:pt idx="12">
                <c:v>175</c:v>
              </c:pt>
              <c:pt idx="1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52AB-4766-BD43-3E29F6E4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BD-4C3D-B48C-4F0214387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BD-4C3D-B48C-4F02143874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4871</c:v>
                </c:pt>
                <c:pt idx="1">
                  <c:v>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C3D-B48C-4F0214387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112</c:v>
              </c:pt>
              <c:pt idx="1">
                <c:v>71</c:v>
              </c:pt>
              <c:pt idx="2">
                <c:v>12</c:v>
              </c:pt>
              <c:pt idx="3">
                <c:v>35</c:v>
              </c:pt>
              <c:pt idx="4">
                <c:v>160</c:v>
              </c:pt>
              <c:pt idx="5">
                <c:v>2</c:v>
              </c:pt>
              <c:pt idx="6">
                <c:v>16</c:v>
              </c:pt>
              <c:pt idx="7">
                <c:v>225</c:v>
              </c:pt>
              <c:pt idx="8">
                <c:v>1</c:v>
              </c:pt>
              <c:pt idx="9">
                <c:v>31</c:v>
              </c:pt>
              <c:pt idx="1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796F-4C61-9DFC-5B36AAD6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16600653116034914"/>
          <c:w val="0.2892908188456641"/>
          <c:h val="0.8339934688396508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2110</c:v>
              </c:pt>
              <c:pt idx="1">
                <c:v>898</c:v>
              </c:pt>
              <c:pt idx="2">
                <c:v>661</c:v>
              </c:pt>
              <c:pt idx="3">
                <c:v>182</c:v>
              </c:pt>
              <c:pt idx="4">
                <c:v>51</c:v>
              </c:pt>
              <c:pt idx="5">
                <c:v>245</c:v>
              </c:pt>
              <c:pt idx="6">
                <c:v>2432</c:v>
              </c:pt>
              <c:pt idx="7">
                <c:v>92</c:v>
              </c:pt>
              <c:pt idx="8">
                <c:v>545</c:v>
              </c:pt>
              <c:pt idx="9">
                <c:v>4843</c:v>
              </c:pt>
              <c:pt idx="10">
                <c:v>540</c:v>
              </c:pt>
              <c:pt idx="11">
                <c:v>92</c:v>
              </c:pt>
              <c:pt idx="12">
                <c:v>1033</c:v>
              </c:pt>
              <c:pt idx="13">
                <c:v>936</c:v>
              </c:pt>
              <c:pt idx="14">
                <c:v>103</c:v>
              </c:pt>
              <c:pt idx="1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6F2A-41D2-9B5A-A817014A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16016698700063"/>
          <c:y val="5.8116645303058045E-2"/>
          <c:w val="0.3340918015169363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B5-4059-AAE1-015E1E99AC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B5-4059-AAE1-015E1E99AC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B5-4059-AAE1-015E1E99AC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B5-4059-AAE1-015E1E99ACF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5-4059-AAE1-015E1E99A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19</c:v>
                </c:pt>
                <c:pt idx="1">
                  <c:v>136</c:v>
                </c:pt>
                <c:pt idx="2">
                  <c:v>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B5-4059-AAE1-015E1E99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3C-46DF-9658-E2A6A49C6F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3C-46DF-9658-E2A6A49C6F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3C-46DF-9658-E2A6A49C6F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3C-46DF-9658-E2A6A49C6F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93C-46DF-9658-E2A6A49C6F2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3C-46DF-9658-E2A6A49C6F2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3C-46DF-9658-E2A6A49C6F2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3C-46DF-9658-E2A6A49C6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255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3C-46DF-9658-E2A6A49C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621</c:v>
                </c:pt>
                <c:pt idx="1">
                  <c:v>271</c:v>
                </c:pt>
                <c:pt idx="2">
                  <c:v>244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1-4837-BB7D-4EE9F29A0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102</c:v>
                </c:pt>
                <c:pt idx="1">
                  <c:v>43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3-4000-B4C3-F96A7B75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242</c:v>
                </c:pt>
                <c:pt idx="1">
                  <c:v>258</c:v>
                </c:pt>
                <c:pt idx="2">
                  <c:v>0</c:v>
                </c:pt>
                <c:pt idx="3">
                  <c:v>150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1-46AD-8A46-30497464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1933</c:v>
                </c:pt>
                <c:pt idx="1">
                  <c:v>1627</c:v>
                </c:pt>
                <c:pt idx="2">
                  <c:v>5</c:v>
                </c:pt>
                <c:pt idx="3">
                  <c:v>0</c:v>
                </c:pt>
                <c:pt idx="4">
                  <c:v>319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97</c:v>
                </c:pt>
                <c:pt idx="9">
                  <c:v>9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A-4015-9251-9296B4011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63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E-4BE5-B2A4-54A53367D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103</c:v>
              </c:pt>
              <c:pt idx="1">
                <c:v>241</c:v>
              </c:pt>
              <c:pt idx="2">
                <c:v>615</c:v>
              </c:pt>
            </c:numLit>
          </c:val>
          <c:extLst>
            <c:ext xmlns:c16="http://schemas.microsoft.com/office/drawing/2014/chart" uri="{C3380CC4-5D6E-409C-BE32-E72D297353CC}">
              <c16:uniqueId val="{00000000-769B-4FD5-884E-A14B8F4D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59-483C-B788-F171BBC74A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59-483C-B788-F171BBC74A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4046</c:v>
                </c:pt>
                <c:pt idx="1">
                  <c:v>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9-483C-B788-F171BBC74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Convivencia Familiar Educativa</c:v>
                </c:pt>
                <c:pt idx="7">
                  <c:v>Prohibición de aproximación y comunicación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205</c:v>
              </c:pt>
              <c:pt idx="1">
                <c:v>18</c:v>
              </c:pt>
              <c:pt idx="2">
                <c:v>672</c:v>
              </c:pt>
              <c:pt idx="3">
                <c:v>106</c:v>
              </c:pt>
              <c:pt idx="4">
                <c:v>1</c:v>
              </c:pt>
              <c:pt idx="5">
                <c:v>34</c:v>
              </c:pt>
              <c:pt idx="6">
                <c:v>27</c:v>
              </c:pt>
              <c:pt idx="7">
                <c:v>78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CD-48D1-96B1-635462AE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Aux!$BD$2:$BD$21</c:f>
              <c:strCache>
                <c:ptCount val="20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  <c:pt idx="19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7</c:v>
              </c:pt>
              <c:pt idx="1">
                <c:v>477</c:v>
              </c:pt>
              <c:pt idx="2">
                <c:v>13</c:v>
              </c:pt>
              <c:pt idx="3">
                <c:v>1</c:v>
              </c:pt>
              <c:pt idx="4">
                <c:v>63</c:v>
              </c:pt>
              <c:pt idx="5">
                <c:v>79</c:v>
              </c:pt>
              <c:pt idx="6">
                <c:v>310</c:v>
              </c:pt>
              <c:pt idx="7">
                <c:v>106</c:v>
              </c:pt>
              <c:pt idx="8">
                <c:v>19</c:v>
              </c:pt>
              <c:pt idx="9">
                <c:v>1</c:v>
              </c:pt>
              <c:pt idx="10">
                <c:v>11</c:v>
              </c:pt>
              <c:pt idx="11">
                <c:v>61</c:v>
              </c:pt>
              <c:pt idx="12">
                <c:v>347</c:v>
              </c:pt>
              <c:pt idx="13">
                <c:v>3</c:v>
              </c:pt>
              <c:pt idx="14">
                <c:v>62</c:v>
              </c:pt>
              <c:pt idx="15">
                <c:v>53</c:v>
              </c:pt>
              <c:pt idx="16">
                <c:v>2</c:v>
              </c:pt>
              <c:pt idx="17">
                <c:v>105</c:v>
              </c:pt>
              <c:pt idx="18">
                <c:v>12</c:v>
              </c:pt>
              <c:pt idx="1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C2A-40FA-8CE4-9C0A1EC15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D5-4111-8CD4-A9AF17B3D6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D5-4111-8CD4-A9AF17B3D6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42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5-4111-8CD4-A9AF17B3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D4-4071-B8E5-CB3BC31FD1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D4-4071-B8E5-CB3BC31FD1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D4-4071-B8E5-CB3BC31FD15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3D4-4071-B8E5-CB3BC31FD15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D4-4071-B8E5-CB3BC31FD15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758</c:v>
              </c:pt>
              <c:pt idx="1">
                <c:v>8</c:v>
              </c:pt>
              <c:pt idx="2">
                <c:v>2</c:v>
              </c:pt>
              <c:pt idx="3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B98F-45D9-9A7C-C0947C51C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196</c:v>
              </c:pt>
              <c:pt idx="1">
                <c:v>34</c:v>
              </c:pt>
              <c:pt idx="2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0-5119-465C-AC2C-6640E495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</c:v>
              </c:pt>
              <c:pt idx="1">
                <c:v>9</c:v>
              </c:pt>
              <c:pt idx="2">
                <c:v>63</c:v>
              </c:pt>
              <c:pt idx="3">
                <c:v>22</c:v>
              </c:pt>
              <c:pt idx="4">
                <c:v>236</c:v>
              </c:pt>
              <c:pt idx="5">
                <c:v>116</c:v>
              </c:pt>
              <c:pt idx="6">
                <c:v>81</c:v>
              </c:pt>
              <c:pt idx="7">
                <c:v>7</c:v>
              </c:pt>
              <c:pt idx="8">
                <c:v>3</c:v>
              </c:pt>
              <c:pt idx="9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4EEF-4CC6-8E64-C9C0942B9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688-419D-8AD9-3B795FA8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A7-45BB-80FE-B6F63EC1EC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A7-45BB-80FE-B6F63EC1E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347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A7-45BB-80FE-B6F63EC1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2D-4267-A465-F998C945E6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2D-4267-A465-F998C945E6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2D-4267-A465-F998C945E6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2D-4267-A465-F998C945E6D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2D-4267-A465-F998C945E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107</c:v>
                </c:pt>
                <c:pt idx="1">
                  <c:v>157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2D-4267-A465-F998C945E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FA-43AD-9C63-49ECC2D486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FA-43AD-9C63-49ECC2D486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3091</c:v>
                </c:pt>
                <c:pt idx="1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FA-43AD-9C63-49ECC2D4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5603</c:v>
              </c:pt>
              <c:pt idx="1">
                <c:v>20</c:v>
              </c:pt>
              <c:pt idx="2">
                <c:v>1</c:v>
              </c:pt>
              <c:pt idx="3">
                <c:v>14</c:v>
              </c:pt>
              <c:pt idx="4">
                <c:v>613</c:v>
              </c:pt>
            </c:numLit>
          </c:val>
          <c:extLst>
            <c:ext xmlns:c16="http://schemas.microsoft.com/office/drawing/2014/chart" uri="{C3380CC4-5D6E-409C-BE32-E72D297353CC}">
              <c16:uniqueId val="{00000000-057E-4818-8905-812BE509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988</c:v>
              </c:pt>
              <c:pt idx="1">
                <c:v>224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  <c:pt idx="5">
                <c:v>596</c:v>
              </c:pt>
            </c:numLit>
          </c:val>
          <c:extLst>
            <c:ext xmlns:c16="http://schemas.microsoft.com/office/drawing/2014/chart" uri="{C3380CC4-5D6E-409C-BE32-E72D297353CC}">
              <c16:uniqueId val="{00000000-57CF-4490-8793-90F32DDF2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0E-4FE8-93F0-2586BE05C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73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FBF-41FB-8FB9-31F1A45F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</c:v>
              </c:pt>
              <c:pt idx="1">
                <c:v>177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37-4127-9213-43567D85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226</c:v>
              </c:pt>
              <c:pt idx="1">
                <c:v>205</c:v>
              </c:pt>
              <c:pt idx="2">
                <c:v>11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8BA-49EF-92FA-A489FC1F2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36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276-4F28-86B8-E45157A4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6FA-4D9C-A1AB-2D942766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956-806F-6C717E19C3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18-4956-806F-6C717E19C3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228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956-806F-6C717E19C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177</c:v>
              </c:pt>
              <c:pt idx="1">
                <c:v>812</c:v>
              </c:pt>
              <c:pt idx="2">
                <c:v>92</c:v>
              </c:pt>
              <c:pt idx="3">
                <c:v>22</c:v>
              </c:pt>
              <c:pt idx="4">
                <c:v>8</c:v>
              </c:pt>
              <c:pt idx="5">
                <c:v>608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3F8-47DC-9B9A-3A247E5FC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66</c:v>
              </c:pt>
              <c:pt idx="1">
                <c:v>1226</c:v>
              </c:pt>
              <c:pt idx="2">
                <c:v>55</c:v>
              </c:pt>
              <c:pt idx="3">
                <c:v>18</c:v>
              </c:pt>
              <c:pt idx="4">
                <c:v>52</c:v>
              </c:pt>
              <c:pt idx="5">
                <c:v>3402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020-40B6-9826-DC7B67FBC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</c:v>
              </c:pt>
              <c:pt idx="1">
                <c:v>879</c:v>
              </c:pt>
              <c:pt idx="2">
                <c:v>53</c:v>
              </c:pt>
              <c:pt idx="3">
                <c:v>14</c:v>
              </c:pt>
              <c:pt idx="4">
                <c:v>64</c:v>
              </c:pt>
              <c:pt idx="5">
                <c:v>2688</c:v>
              </c:pt>
            </c:numLit>
          </c:val>
          <c:extLst>
            <c:ext xmlns:c16="http://schemas.microsoft.com/office/drawing/2014/chart" uri="{C3380CC4-5D6E-409C-BE32-E72D297353CC}">
              <c16:uniqueId val="{00000000-E856-483A-ACAF-A99CAC25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52</c:v>
              </c:pt>
              <c:pt idx="1">
                <c:v>211</c:v>
              </c:pt>
              <c:pt idx="2">
                <c:v>42</c:v>
              </c:pt>
              <c:pt idx="3">
                <c:v>12</c:v>
              </c:pt>
              <c:pt idx="4">
                <c:v>18</c:v>
              </c:pt>
              <c:pt idx="5">
                <c:v>556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A13-4E2A-85D8-E083B328D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161</c:v>
              </c:pt>
              <c:pt idx="2">
                <c:v>22</c:v>
              </c:pt>
              <c:pt idx="3">
                <c:v>4</c:v>
              </c:pt>
              <c:pt idx="4">
                <c:v>18</c:v>
              </c:pt>
              <c:pt idx="5">
                <c:v>484</c:v>
              </c:pt>
            </c:numLit>
          </c:val>
          <c:extLst>
            <c:ext xmlns:c16="http://schemas.microsoft.com/office/drawing/2014/chart" uri="{C3380CC4-5D6E-409C-BE32-E72D297353CC}">
              <c16:uniqueId val="{00000000-D07D-461E-B316-CFC891FB3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A8F-4F72-B7FE-C86C2E44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F1-4326-8F61-6A2F453B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67</c:v>
              </c:pt>
              <c:pt idx="1">
                <c:v>1212</c:v>
              </c:pt>
              <c:pt idx="2">
                <c:v>64</c:v>
              </c:pt>
              <c:pt idx="3">
                <c:v>8</c:v>
              </c:pt>
              <c:pt idx="4">
                <c:v>122</c:v>
              </c:pt>
              <c:pt idx="5">
                <c:v>3370</c:v>
              </c:pt>
            </c:numLit>
          </c:val>
          <c:extLst>
            <c:ext xmlns:c16="http://schemas.microsoft.com/office/drawing/2014/chart" uri="{C3380CC4-5D6E-409C-BE32-E72D297353CC}">
              <c16:uniqueId val="{00000000-BD04-4B84-9171-A87EFBC6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112</c:v>
              </c:pt>
              <c:pt idx="2">
                <c:v>3</c:v>
              </c:pt>
              <c:pt idx="3">
                <c:v>23</c:v>
              </c:pt>
              <c:pt idx="4">
                <c:v>4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1-3214-412B-A234-ECC94BA14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290</c:v>
              </c:pt>
              <c:pt idx="2">
                <c:v>16</c:v>
              </c:pt>
              <c:pt idx="3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1-27E9-48E2-8E51-4A0C7935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39-45CA-8703-327EE52DAD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39-45CA-8703-327EE52DAD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276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9-45CA-8703-327EE52D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</c:v>
              </c:pt>
              <c:pt idx="1">
                <c:v>4</c:v>
              </c:pt>
              <c:pt idx="2">
                <c:v>17</c:v>
              </c:pt>
              <c:pt idx="3">
                <c:v>2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FF5E-459D-B5FF-4A66C3DEC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9467-4386-B554-D5FFD6B0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11-4DF0-9AC6-0ED3C96E4B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11-4DF0-9AC6-0ED3C96E4B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11-4DF0-9AC6-0ED3C96E4B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659</c:v>
                </c:pt>
                <c:pt idx="1">
                  <c:v>2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1-4DF0-9AC6-0ED3C96E4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B6-46CB-B708-C3DD00B218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B6-46CB-B708-C3DD00B218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1923</c:v>
                </c:pt>
                <c:pt idx="1">
                  <c:v>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B6-46CB-B708-C3DD00B21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F58FDB2-D4D7-4839-BE5D-C845E2398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028FC4D-CB35-4D4C-B250-687FCAFE7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87DEAD6-A10C-474A-B41E-B0A7DE4B7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086A5C2-C465-43F8-83BB-A3C89F563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548D029-6F9F-47C5-A176-823535CCC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54A995C-D021-48D4-A254-CA11669D4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7A8DFFC-A658-4C59-AC3B-BB9171CA7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D6C7108-944A-4A18-BE80-98F71CCAC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83E0B97-5939-4DA3-8C60-E145107EA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EC2082E-DFE0-46F4-8707-F4C662CDE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F78CFDB-FD29-4738-AFA2-70368C1D9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4D7CE66-6AA8-4BEE-B8AF-2AC3CDC50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DA6E311-5D35-4E4D-BA47-C4EE6FEB5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1BC9C0D-63DD-B853-D784-5B5D7F3E5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254000</xdr:colOff>
      <xdr:row>6</xdr:row>
      <xdr:rowOff>215900</xdr:rowOff>
    </xdr:from>
    <xdr:to>
      <xdr:col>21</xdr:col>
      <xdr:colOff>508000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8BE0A55-C721-4C09-0632-4B8EAE6D9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104775</xdr:colOff>
      <xdr:row>8</xdr:row>
      <xdr:rowOff>73025</xdr:rowOff>
    </xdr:from>
    <xdr:to>
      <xdr:col>52</xdr:col>
      <xdr:colOff>758825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1E501BA-DAC8-6146-34D5-AAC3D31B7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260350</xdr:colOff>
      <xdr:row>7</xdr:row>
      <xdr:rowOff>104775</xdr:rowOff>
    </xdr:from>
    <xdr:to>
      <xdr:col>59</xdr:col>
      <xdr:colOff>733425</xdr:colOff>
      <xdr:row>16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1BBB503-746A-1E17-5434-E2EDAEB42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384175</xdr:colOff>
      <xdr:row>8</xdr:row>
      <xdr:rowOff>139700</xdr:rowOff>
    </xdr:from>
    <xdr:to>
      <xdr:col>72</xdr:col>
      <xdr:colOff>323850</xdr:colOff>
      <xdr:row>19</xdr:row>
      <xdr:rowOff>107950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E09D6F5-1525-7C25-F53A-43EE5A5E7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107950</xdr:colOff>
      <xdr:row>23</xdr:row>
      <xdr:rowOff>111125</xdr:rowOff>
    </xdr:from>
    <xdr:to>
      <xdr:col>72</xdr:col>
      <xdr:colOff>279400</xdr:colOff>
      <xdr:row>36</xdr:row>
      <xdr:rowOff>25400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B9C80FF-3569-892D-E685-679AFB752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44449</xdr:rowOff>
    </xdr:from>
    <xdr:to>
      <xdr:col>4</xdr:col>
      <xdr:colOff>2971800</xdr:colOff>
      <xdr:row>26</xdr:row>
      <xdr:rowOff>38099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385B240-A95D-AE36-AB06-8D2A900D8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6428CE2-B15F-2C1A-EB70-0C96E7087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946EA27-3F59-76EE-C9E3-29661EB60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44449</xdr:rowOff>
    </xdr:from>
    <xdr:to>
      <xdr:col>19</xdr:col>
      <xdr:colOff>2578100</xdr:colOff>
      <xdr:row>25</xdr:row>
      <xdr:rowOff>76199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7E399DA-CA18-481F-AB40-8354F680E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82550</xdr:colOff>
      <xdr:row>3</xdr:row>
      <xdr:rowOff>15875</xdr:rowOff>
    </xdr:from>
    <xdr:to>
      <xdr:col>24</xdr:col>
      <xdr:colOff>2844800</xdr:colOff>
      <xdr:row>23</xdr:row>
      <xdr:rowOff>104775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47E7EC5-70B5-7B94-2A44-F4C7D9824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387350</xdr:colOff>
      <xdr:row>3</xdr:row>
      <xdr:rowOff>15875</xdr:rowOff>
    </xdr:from>
    <xdr:to>
      <xdr:col>29</xdr:col>
      <xdr:colOff>3149600</xdr:colOff>
      <xdr:row>20</xdr:row>
      <xdr:rowOff>34925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326FCDD-12FE-7E99-008A-D1CA0E6CD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285750</xdr:colOff>
      <xdr:row>3</xdr:row>
      <xdr:rowOff>44450</xdr:rowOff>
    </xdr:from>
    <xdr:to>
      <xdr:col>34</xdr:col>
      <xdr:colOff>3048000</xdr:colOff>
      <xdr:row>20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9DDB70B-4CA8-2BF3-B1EF-C1EA35B19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349250</xdr:colOff>
      <xdr:row>3</xdr:row>
      <xdr:rowOff>44450</xdr:rowOff>
    </xdr:from>
    <xdr:to>
      <xdr:col>39</xdr:col>
      <xdr:colOff>3111500</xdr:colOff>
      <xdr:row>20</xdr:row>
      <xdr:rowOff>63500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09F446B-9785-944A-A765-3E0AE3965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174625</xdr:colOff>
      <xdr:row>2</xdr:row>
      <xdr:rowOff>130175</xdr:rowOff>
    </xdr:from>
    <xdr:to>
      <xdr:col>44</xdr:col>
      <xdr:colOff>2936875</xdr:colOff>
      <xdr:row>19</xdr:row>
      <xdr:rowOff>149225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5B5A716-D47B-9948-7486-F59A678D6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53975</xdr:colOff>
      <xdr:row>2</xdr:row>
      <xdr:rowOff>139700</xdr:rowOff>
    </xdr:from>
    <xdr:to>
      <xdr:col>49</xdr:col>
      <xdr:colOff>2816225</xdr:colOff>
      <xdr:row>20</xdr:row>
      <xdr:rowOff>6350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113DC81-7456-8DE1-0EDE-4C04D6151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142875</xdr:colOff>
      <xdr:row>3</xdr:row>
      <xdr:rowOff>53975</xdr:rowOff>
    </xdr:from>
    <xdr:to>
      <xdr:col>54</xdr:col>
      <xdr:colOff>2905125</xdr:colOff>
      <xdr:row>20</xdr:row>
      <xdr:rowOff>73025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9D21773-6BB3-9DBC-E973-532A358F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57</xdr:col>
      <xdr:colOff>41275</xdr:colOff>
      <xdr:row>4</xdr:row>
      <xdr:rowOff>63499</xdr:rowOff>
    </xdr:from>
    <xdr:to>
      <xdr:col>59</xdr:col>
      <xdr:colOff>3355975</xdr:colOff>
      <xdr:row>24</xdr:row>
      <xdr:rowOff>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EEBFE61-F8AC-9954-D41E-23D787954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0A5BE2-6863-436A-B948-A09EEAAD6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B0D058-3D2E-488F-A9DA-D3B2621AE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262E7D-C58B-49CF-B2FF-943AECCAE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18BB60-F307-4FC5-A047-3459532E9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179B10-A7FE-4D9C-9F1B-F3C580F90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0E6654-DED7-4CA5-864A-5443DA901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CC73E3F-21CA-46EE-9FBA-3D0A9BA1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136525</xdr:colOff>
      <xdr:row>8</xdr:row>
      <xdr:rowOff>142875</xdr:rowOff>
    </xdr:from>
    <xdr:to>
      <xdr:col>15</xdr:col>
      <xdr:colOff>142875</xdr:colOff>
      <xdr:row>19</xdr:row>
      <xdr:rowOff>28575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E1346D1E-9271-430F-61C2-A5B8537F3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701675</xdr:colOff>
      <xdr:row>6</xdr:row>
      <xdr:rowOff>304800</xdr:rowOff>
    </xdr:from>
    <xdr:to>
      <xdr:col>29</xdr:col>
      <xdr:colOff>327025</xdr:colOff>
      <xdr:row>26</xdr:row>
      <xdr:rowOff>44450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DBAB2E3F-EB0F-CA86-E03A-D931B375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606425</xdr:colOff>
      <xdr:row>11</xdr:row>
      <xdr:rowOff>209550</xdr:rowOff>
    </xdr:from>
    <xdr:to>
      <xdr:col>43</xdr:col>
      <xdr:colOff>66675</xdr:colOff>
      <xdr:row>35</xdr:row>
      <xdr:rowOff>104775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4AC47A45-C2B0-7FD5-5871-035328433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AAB6E4-DDFC-423E-9719-062BE95EC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C9703C4-F1A5-40FF-9710-A208EC894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3090C6E-6A82-D085-A305-A991D7626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9849B24-B195-122D-F671-5960F6312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209550</xdr:colOff>
      <xdr:row>3</xdr:row>
      <xdr:rowOff>28575</xdr:rowOff>
    </xdr:from>
    <xdr:to>
      <xdr:col>22</xdr:col>
      <xdr:colOff>2971800</xdr:colOff>
      <xdr:row>22</xdr:row>
      <xdr:rowOff>73025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78BBE07-805C-1CAF-D326-9DA4852C7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31750</xdr:colOff>
      <xdr:row>3</xdr:row>
      <xdr:rowOff>0</xdr:rowOff>
    </xdr:from>
    <xdr:to>
      <xdr:col>35</xdr:col>
      <xdr:colOff>44450</xdr:colOff>
      <xdr:row>22</xdr:row>
      <xdr:rowOff>44450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C64D545-7DD6-38AD-3276-7922DFD65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7A07AC4-06EB-4F5E-831A-B710559DC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EABBE24-2C34-4604-B3EF-16073FBE8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129B9AF-330E-BF75-2C03-05EB41F35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28575</xdr:colOff>
      <xdr:row>3</xdr:row>
      <xdr:rowOff>19050</xdr:rowOff>
    </xdr:from>
    <xdr:to>
      <xdr:col>17</xdr:col>
      <xdr:colOff>2790825</xdr:colOff>
      <xdr:row>22</xdr:row>
      <xdr:rowOff>63500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039E342-40F9-D2DB-135F-AF015042A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3416300</xdr:colOff>
      <xdr:row>2</xdr:row>
      <xdr:rowOff>152400</xdr:rowOff>
    </xdr:from>
    <xdr:to>
      <xdr:col>35</xdr:col>
      <xdr:colOff>0</xdr:colOff>
      <xdr:row>22</xdr:row>
      <xdr:rowOff>34925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C638E03-79BB-7C98-2C16-3B213FF9C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9FEB98B-FB8C-45B6-9A3A-2170D813A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E81CB4F-7491-4CFC-B9A1-6457CF4D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7039CCB-423C-E1EC-7E13-3ABD9E994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6EE58B0-5C76-F0FB-933C-CFD3586FD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3E2FDF1-4E1F-A71C-B12E-6E88A3B71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7C75B9C-80F8-7802-DF79-EA3E54CEA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22225</xdr:colOff>
      <xdr:row>3</xdr:row>
      <xdr:rowOff>47625</xdr:rowOff>
    </xdr:from>
    <xdr:to>
      <xdr:col>24</xdr:col>
      <xdr:colOff>2603500</xdr:colOff>
      <xdr:row>19</xdr:row>
      <xdr:rowOff>104775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F34C92B-30E5-C69B-8287-0F759752E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7BE348C-200A-74C4-9CE4-86A11E4F7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DA27CC4-9E3F-D595-C813-A3D3D1A8E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B05F48E-21D7-FE8D-8A3B-73C66B622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AD72C59-8E13-BB17-18B3-F8DD40EBE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0DF7201-9535-390A-83E2-75F3D2C50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3546475</xdr:colOff>
      <xdr:row>2</xdr:row>
      <xdr:rowOff>133350</xdr:rowOff>
    </xdr:from>
    <xdr:to>
      <xdr:col>49</xdr:col>
      <xdr:colOff>2536825</xdr:colOff>
      <xdr:row>19</xdr:row>
      <xdr:rowOff>28575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AD02446-2CB6-0A08-B29A-2C329667B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3079750</xdr:colOff>
      <xdr:row>2</xdr:row>
      <xdr:rowOff>38100</xdr:rowOff>
    </xdr:from>
    <xdr:to>
      <xdr:col>54</xdr:col>
      <xdr:colOff>2070100</xdr:colOff>
      <xdr:row>18</xdr:row>
      <xdr:rowOff>95250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36692C63-1C9C-9B6A-F13A-CA977A4A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120650</xdr:colOff>
      <xdr:row>3</xdr:row>
      <xdr:rowOff>133350</xdr:rowOff>
    </xdr:from>
    <xdr:to>
      <xdr:col>59</xdr:col>
      <xdr:colOff>2911475</xdr:colOff>
      <xdr:row>20</xdr:row>
      <xdr:rowOff>28575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39410E2-1F39-7D0A-6BEA-EA6FFFF8C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042C517-9F75-68C3-9C85-F95692CE1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31CEEC9-A207-A746-618A-31669CAAD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6502EA6-C86F-3200-76AF-776582AF8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8FDC819-556C-2E81-9C6A-08004CA3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4" t="s">
        <v>0</v>
      </c>
      <c r="B1" s="185"/>
      <c r="C1" s="186"/>
    </row>
    <row r="2" spans="1:6" x14ac:dyDescent="0.25">
      <c r="A2" s="184"/>
      <c r="B2" s="185"/>
      <c r="C2" s="186"/>
    </row>
    <row r="3" spans="1:6" x14ac:dyDescent="0.25">
      <c r="A3" s="1"/>
    </row>
    <row r="5" spans="1:6" x14ac:dyDescent="0.25">
      <c r="A5" s="187" t="s">
        <v>1</v>
      </c>
      <c r="B5" s="187"/>
      <c r="C5" s="187"/>
      <c r="D5" s="187"/>
      <c r="E5" s="187"/>
      <c r="F5" s="187"/>
    </row>
    <row r="6" spans="1:6" x14ac:dyDescent="0.25">
      <c r="A6" s="187"/>
      <c r="B6" s="187"/>
      <c r="C6" s="187"/>
      <c r="D6" s="187"/>
      <c r="E6" s="187"/>
      <c r="F6" s="187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ZTGmcYX6OnjvBgCUGlvGQ8KI5snd6toM4ys3IMaR2lkOC8GbRWdf6iYJSTKNVknnEBOjGDPLa9cYfVsEkGq7xQ==" saltValue="tKhfUeNGFgxFwZ8bbNu9D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24</v>
      </c>
      <c r="D5" s="12">
        <v>9</v>
      </c>
      <c r="E5" s="22">
        <v>14</v>
      </c>
    </row>
    <row r="6" spans="1:5" x14ac:dyDescent="0.25">
      <c r="A6" s="20" t="s">
        <v>1205</v>
      </c>
      <c r="B6" s="15"/>
      <c r="C6" s="12">
        <v>112</v>
      </c>
      <c r="D6" s="12">
        <v>91</v>
      </c>
      <c r="E6" s="22">
        <v>27</v>
      </c>
    </row>
    <row r="7" spans="1:5" x14ac:dyDescent="0.25">
      <c r="A7" s="20" t="s">
        <v>1206</v>
      </c>
      <c r="B7" s="15"/>
      <c r="C7" s="12">
        <v>3</v>
      </c>
      <c r="D7" s="12">
        <v>2</v>
      </c>
      <c r="E7" s="22">
        <v>1</v>
      </c>
    </row>
    <row r="8" spans="1:5" x14ac:dyDescent="0.25">
      <c r="A8" s="20" t="s">
        <v>1207</v>
      </c>
      <c r="B8" s="15"/>
      <c r="C8" s="12">
        <v>23</v>
      </c>
      <c r="D8" s="12">
        <v>18</v>
      </c>
      <c r="E8" s="22">
        <v>6</v>
      </c>
    </row>
    <row r="9" spans="1:5" x14ac:dyDescent="0.25">
      <c r="A9" s="20" t="s">
        <v>615</v>
      </c>
      <c r="B9" s="15"/>
      <c r="C9" s="12">
        <v>4</v>
      </c>
      <c r="D9" s="12">
        <v>4</v>
      </c>
      <c r="E9" s="22">
        <v>0</v>
      </c>
    </row>
    <row r="10" spans="1:5" x14ac:dyDescent="0.25">
      <c r="A10" s="20" t="s">
        <v>1208</v>
      </c>
      <c r="B10" s="15"/>
      <c r="C10" s="12">
        <v>51</v>
      </c>
      <c r="D10" s="12">
        <v>39</v>
      </c>
      <c r="E10" s="22">
        <v>12</v>
      </c>
    </row>
    <row r="11" spans="1:5" x14ac:dyDescent="0.25">
      <c r="A11" s="202" t="s">
        <v>956</v>
      </c>
      <c r="B11" s="203"/>
      <c r="C11" s="29">
        <v>217</v>
      </c>
      <c r="D11" s="29">
        <v>163</v>
      </c>
      <c r="E11" s="29">
        <v>60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/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2" t="s">
        <v>956</v>
      </c>
      <c r="B17" s="203"/>
      <c r="C17" s="36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22</v>
      </c>
    </row>
    <row r="22" spans="1:3" x14ac:dyDescent="0.25">
      <c r="A22" s="20" t="s">
        <v>1205</v>
      </c>
      <c r="B22" s="15"/>
      <c r="C22" s="22">
        <v>117</v>
      </c>
    </row>
    <row r="23" spans="1:3" x14ac:dyDescent="0.25">
      <c r="A23" s="20" t="s">
        <v>1206</v>
      </c>
      <c r="B23" s="15"/>
      <c r="C23" s="22">
        <v>4</v>
      </c>
    </row>
    <row r="24" spans="1:3" x14ac:dyDescent="0.25">
      <c r="A24" s="20" t="s">
        <v>1207</v>
      </c>
      <c r="B24" s="15"/>
      <c r="C24" s="22">
        <v>29</v>
      </c>
    </row>
    <row r="25" spans="1:3" x14ac:dyDescent="0.25">
      <c r="A25" s="20" t="s">
        <v>615</v>
      </c>
      <c r="B25" s="15"/>
      <c r="C25" s="22">
        <v>9</v>
      </c>
    </row>
    <row r="26" spans="1:3" x14ac:dyDescent="0.25">
      <c r="A26" s="20" t="s">
        <v>1208</v>
      </c>
      <c r="B26" s="15"/>
      <c r="C26" s="22">
        <v>65</v>
      </c>
    </row>
    <row r="27" spans="1:3" x14ac:dyDescent="0.25">
      <c r="A27" s="202" t="s">
        <v>956</v>
      </c>
      <c r="B27" s="203"/>
      <c r="C27" s="29">
        <v>246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11</v>
      </c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290</v>
      </c>
    </row>
    <row r="34" spans="1:3" x14ac:dyDescent="0.25">
      <c r="A34" s="20" t="s">
        <v>1147</v>
      </c>
      <c r="B34" s="15"/>
      <c r="C34" s="22">
        <v>16</v>
      </c>
    </row>
    <row r="35" spans="1:3" x14ac:dyDescent="0.25">
      <c r="A35" s="20" t="s">
        <v>1215</v>
      </c>
      <c r="B35" s="15"/>
      <c r="C35" s="22">
        <v>83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2" t="s">
        <v>956</v>
      </c>
      <c r="B40" s="203"/>
      <c r="C40" s="29">
        <v>400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1</v>
      </c>
    </row>
    <row r="45" spans="1:3" x14ac:dyDescent="0.25">
      <c r="A45" s="20" t="s">
        <v>1205</v>
      </c>
      <c r="B45" s="15"/>
      <c r="C45" s="22">
        <v>30</v>
      </c>
    </row>
    <row r="46" spans="1:3" x14ac:dyDescent="0.25">
      <c r="A46" s="20" t="s">
        <v>1206</v>
      </c>
      <c r="B46" s="15"/>
      <c r="C46" s="22">
        <v>2</v>
      </c>
    </row>
    <row r="47" spans="1:3" x14ac:dyDescent="0.25">
      <c r="A47" s="20" t="s">
        <v>1207</v>
      </c>
      <c r="B47" s="15"/>
      <c r="C47" s="22">
        <v>22</v>
      </c>
    </row>
    <row r="48" spans="1:3" x14ac:dyDescent="0.25">
      <c r="A48" s="20" t="s">
        <v>615</v>
      </c>
      <c r="B48" s="15"/>
      <c r="C48" s="22">
        <v>2</v>
      </c>
    </row>
    <row r="49" spans="1:3" x14ac:dyDescent="0.25">
      <c r="A49" s="20" t="s">
        <v>1208</v>
      </c>
      <c r="B49" s="15"/>
      <c r="C49" s="22">
        <v>26</v>
      </c>
    </row>
    <row r="50" spans="1:3" x14ac:dyDescent="0.25">
      <c r="A50" s="202" t="s">
        <v>956</v>
      </c>
      <c r="B50" s="203"/>
      <c r="C50" s="29">
        <v>83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8" t="s">
        <v>1204</v>
      </c>
      <c r="B53" s="11" t="s">
        <v>79</v>
      </c>
      <c r="C53" s="21"/>
    </row>
    <row r="54" spans="1:3" x14ac:dyDescent="0.25">
      <c r="A54" s="190"/>
      <c r="B54" s="11" t="s">
        <v>82</v>
      </c>
      <c r="C54" s="21"/>
    </row>
    <row r="55" spans="1:3" x14ac:dyDescent="0.25">
      <c r="A55" s="188" t="s">
        <v>1205</v>
      </c>
      <c r="B55" s="11" t="s">
        <v>79</v>
      </c>
      <c r="C55" s="22">
        <v>32</v>
      </c>
    </row>
    <row r="56" spans="1:3" x14ac:dyDescent="0.25">
      <c r="A56" s="190"/>
      <c r="B56" s="11" t="s">
        <v>82</v>
      </c>
      <c r="C56" s="22">
        <v>1</v>
      </c>
    </row>
    <row r="57" spans="1:3" x14ac:dyDescent="0.25">
      <c r="A57" s="188" t="s">
        <v>1206</v>
      </c>
      <c r="B57" s="11" t="s">
        <v>79</v>
      </c>
      <c r="C57" s="22">
        <v>4</v>
      </c>
    </row>
    <row r="58" spans="1:3" x14ac:dyDescent="0.25">
      <c r="A58" s="190"/>
      <c r="B58" s="11" t="s">
        <v>82</v>
      </c>
      <c r="C58" s="22">
        <v>1</v>
      </c>
    </row>
    <row r="59" spans="1:3" x14ac:dyDescent="0.25">
      <c r="A59" s="188" t="s">
        <v>1207</v>
      </c>
      <c r="B59" s="11" t="s">
        <v>79</v>
      </c>
      <c r="C59" s="22">
        <v>17</v>
      </c>
    </row>
    <row r="60" spans="1:3" x14ac:dyDescent="0.25">
      <c r="A60" s="190"/>
      <c r="B60" s="11" t="s">
        <v>82</v>
      </c>
      <c r="C60" s="22">
        <v>1</v>
      </c>
    </row>
    <row r="61" spans="1:3" x14ac:dyDescent="0.25">
      <c r="A61" s="188" t="s">
        <v>615</v>
      </c>
      <c r="B61" s="11" t="s">
        <v>79</v>
      </c>
      <c r="C61" s="22">
        <v>2</v>
      </c>
    </row>
    <row r="62" spans="1:3" x14ac:dyDescent="0.25">
      <c r="A62" s="190"/>
      <c r="B62" s="11" t="s">
        <v>82</v>
      </c>
      <c r="C62" s="22">
        <v>1</v>
      </c>
    </row>
    <row r="63" spans="1:3" x14ac:dyDescent="0.25">
      <c r="A63" s="188" t="s">
        <v>1208</v>
      </c>
      <c r="B63" s="11" t="s">
        <v>79</v>
      </c>
      <c r="C63" s="22">
        <v>14</v>
      </c>
    </row>
    <row r="64" spans="1:3" x14ac:dyDescent="0.25">
      <c r="A64" s="190"/>
      <c r="B64" s="11" t="s">
        <v>82</v>
      </c>
      <c r="C64" s="22">
        <v>3</v>
      </c>
    </row>
    <row r="65" spans="1:3" x14ac:dyDescent="0.25">
      <c r="A65" s="202" t="s">
        <v>956</v>
      </c>
      <c r="B65" s="203"/>
      <c r="C65" s="29">
        <v>76</v>
      </c>
    </row>
    <row r="66" spans="1:3" x14ac:dyDescent="0.25">
      <c r="A66" s="17"/>
    </row>
  </sheetData>
  <sheetProtection algorithmName="SHA-512" hashValue="WTF+sZ7gw/5GJ1GVrGyaQyTwPMFB7TuYEGn+TgmghhO6Ba0YnalVM/m16sWPhWd21XGwwAxTVyRYqXZT+MHe1g==" saltValue="9WqCECOuyKSn+RPPCa2Cf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1" t="s">
        <v>1222</v>
      </c>
      <c r="B5" s="32" t="s">
        <v>1223</v>
      </c>
      <c r="C5" s="12">
        <v>0</v>
      </c>
      <c r="D5" s="12">
        <v>1</v>
      </c>
      <c r="E5" s="12">
        <v>0</v>
      </c>
      <c r="F5" s="22">
        <v>0</v>
      </c>
    </row>
    <row r="6" spans="1:6" x14ac:dyDescent="0.25">
      <c r="A6" s="193"/>
      <c r="B6" s="32" t="s">
        <v>1224</v>
      </c>
      <c r="C6" s="12">
        <v>0</v>
      </c>
      <c r="D6" s="12">
        <v>0</v>
      </c>
      <c r="E6" s="12">
        <v>1</v>
      </c>
      <c r="F6" s="22">
        <v>0</v>
      </c>
    </row>
    <row r="7" spans="1:6" x14ac:dyDescent="0.25">
      <c r="A7" s="10" t="s">
        <v>1225</v>
      </c>
      <c r="B7" s="32" t="s">
        <v>1226</v>
      </c>
      <c r="C7" s="16"/>
      <c r="D7" s="16"/>
      <c r="E7" s="16"/>
      <c r="F7" s="21"/>
    </row>
    <row r="8" spans="1:6" ht="22.5" x14ac:dyDescent="0.25">
      <c r="A8" s="191" t="s">
        <v>1227</v>
      </c>
      <c r="B8" s="32" t="s">
        <v>1228</v>
      </c>
      <c r="C8" s="12">
        <v>18</v>
      </c>
      <c r="D8" s="12">
        <v>16</v>
      </c>
      <c r="E8" s="12">
        <v>4</v>
      </c>
      <c r="F8" s="22">
        <v>0</v>
      </c>
    </row>
    <row r="9" spans="1:6" x14ac:dyDescent="0.25">
      <c r="A9" s="192"/>
      <c r="B9" s="32" t="s">
        <v>1229</v>
      </c>
      <c r="C9" s="12">
        <v>0</v>
      </c>
      <c r="D9" s="12">
        <v>1</v>
      </c>
      <c r="E9" s="12">
        <v>1</v>
      </c>
      <c r="F9" s="22">
        <v>0</v>
      </c>
    </row>
    <row r="10" spans="1:6" ht="22.5" x14ac:dyDescent="0.25">
      <c r="A10" s="193"/>
      <c r="B10" s="32" t="s">
        <v>1230</v>
      </c>
      <c r="C10" s="12">
        <v>19</v>
      </c>
      <c r="D10" s="12">
        <v>24</v>
      </c>
      <c r="E10" s="12">
        <v>6</v>
      </c>
      <c r="F10" s="22">
        <v>1</v>
      </c>
    </row>
    <row r="11" spans="1:6" ht="22.5" x14ac:dyDescent="0.25">
      <c r="A11" s="191" t="s">
        <v>1231</v>
      </c>
      <c r="B11" s="32" t="s">
        <v>1232</v>
      </c>
      <c r="C11" s="16"/>
      <c r="D11" s="16"/>
      <c r="E11" s="16"/>
      <c r="F11" s="21"/>
    </row>
    <row r="12" spans="1:6" x14ac:dyDescent="0.25">
      <c r="A12" s="192"/>
      <c r="B12" s="32" t="s">
        <v>1233</v>
      </c>
      <c r="C12" s="16"/>
      <c r="D12" s="16"/>
      <c r="E12" s="16"/>
      <c r="F12" s="21"/>
    </row>
    <row r="13" spans="1:6" ht="22.5" x14ac:dyDescent="0.25">
      <c r="A13" s="193"/>
      <c r="B13" s="32" t="s">
        <v>1234</v>
      </c>
      <c r="C13" s="12">
        <v>0</v>
      </c>
      <c r="D13" s="12">
        <v>2</v>
      </c>
      <c r="E13" s="12">
        <v>2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25">
      <c r="A15" s="191" t="s">
        <v>1237</v>
      </c>
      <c r="B15" s="32" t="s">
        <v>1238</v>
      </c>
      <c r="C15" s="12">
        <v>16</v>
      </c>
      <c r="D15" s="12">
        <v>35</v>
      </c>
      <c r="E15" s="12">
        <v>11</v>
      </c>
      <c r="F15" s="22">
        <v>0</v>
      </c>
    </row>
    <row r="16" spans="1:6" x14ac:dyDescent="0.25">
      <c r="A16" s="192"/>
      <c r="B16" s="32" t="s">
        <v>1239</v>
      </c>
      <c r="C16" s="16"/>
      <c r="D16" s="16"/>
      <c r="E16" s="16"/>
      <c r="F16" s="21"/>
    </row>
    <row r="17" spans="1:6" x14ac:dyDescent="0.25">
      <c r="A17" s="192"/>
      <c r="B17" s="32" t="s">
        <v>1240</v>
      </c>
      <c r="C17" s="12">
        <v>0</v>
      </c>
      <c r="D17" s="12">
        <v>2</v>
      </c>
      <c r="E17" s="12">
        <v>0</v>
      </c>
      <c r="F17" s="22">
        <v>0</v>
      </c>
    </row>
    <row r="18" spans="1:6" x14ac:dyDescent="0.25">
      <c r="A18" s="192"/>
      <c r="B18" s="32" t="s">
        <v>1241</v>
      </c>
      <c r="C18" s="12">
        <v>1</v>
      </c>
      <c r="D18" s="12">
        <v>0</v>
      </c>
      <c r="E18" s="12">
        <v>0</v>
      </c>
      <c r="F18" s="22">
        <v>0</v>
      </c>
    </row>
    <row r="19" spans="1:6" ht="22.5" x14ac:dyDescent="0.25">
      <c r="A19" s="193"/>
      <c r="B19" s="32" t="s">
        <v>1242</v>
      </c>
      <c r="C19" s="12">
        <v>0</v>
      </c>
      <c r="D19" s="12">
        <v>1</v>
      </c>
      <c r="E19" s="12">
        <v>0</v>
      </c>
      <c r="F19" s="22">
        <v>0</v>
      </c>
    </row>
    <row r="20" spans="1:6" x14ac:dyDescent="0.25">
      <c r="A20" s="10" t="s">
        <v>1243</v>
      </c>
      <c r="B20" s="32" t="s">
        <v>1244</v>
      </c>
      <c r="C20" s="12">
        <v>0</v>
      </c>
      <c r="D20" s="12">
        <v>2</v>
      </c>
      <c r="E20" s="12">
        <v>0</v>
      </c>
      <c r="F20" s="22">
        <v>0</v>
      </c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25">
      <c r="A22" s="202" t="s">
        <v>956</v>
      </c>
      <c r="B22" s="203"/>
      <c r="C22" s="29">
        <v>54</v>
      </c>
      <c r="D22" s="29">
        <v>84</v>
      </c>
      <c r="E22" s="29">
        <v>25</v>
      </c>
      <c r="F22" s="29">
        <v>1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1</v>
      </c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1080</v>
      </c>
      <c r="B27" s="15"/>
      <c r="C27" s="21"/>
    </row>
    <row r="28" spans="1:6" x14ac:dyDescent="0.25">
      <c r="A28" s="202" t="s">
        <v>956</v>
      </c>
      <c r="B28" s="203"/>
      <c r="C28" s="29">
        <v>1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2</v>
      </c>
    </row>
    <row r="33" spans="1:3" x14ac:dyDescent="0.25">
      <c r="A33" s="20" t="s">
        <v>1249</v>
      </c>
      <c r="B33" s="15"/>
      <c r="C33" s="22">
        <v>18</v>
      </c>
    </row>
    <row r="34" spans="1:3" x14ac:dyDescent="0.25">
      <c r="A34" s="20" t="s">
        <v>82</v>
      </c>
      <c r="B34" s="15"/>
      <c r="C34" s="22">
        <v>2</v>
      </c>
    </row>
    <row r="35" spans="1:3" x14ac:dyDescent="0.25">
      <c r="A35" s="202" t="s">
        <v>956</v>
      </c>
      <c r="B35" s="203"/>
      <c r="C35" s="29">
        <v>22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173</v>
      </c>
    </row>
    <row r="40" spans="1:3" x14ac:dyDescent="0.25">
      <c r="A40" s="20" t="s">
        <v>1252</v>
      </c>
      <c r="B40" s="15"/>
      <c r="C40" s="22">
        <v>13</v>
      </c>
    </row>
    <row r="41" spans="1:3" x14ac:dyDescent="0.25">
      <c r="A41" s="202" t="s">
        <v>956</v>
      </c>
      <c r="B41" s="203"/>
      <c r="C41" s="29">
        <v>186</v>
      </c>
    </row>
    <row r="42" spans="1:3" x14ac:dyDescent="0.25">
      <c r="A42" s="17"/>
    </row>
  </sheetData>
  <sheetProtection algorithmName="SHA-512" hashValue="OyUQjEoz17wQtSbZvvK7IFMFd+ITjrCy0mKrHs9hzRSKMksLOo5UfJogrGTJ5KAytDIw/tgjqDhREK0bYpU0kg==" saltValue="SykEF0ZWO9XlG3zpjM7+3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1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11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2"/>
      <c r="B7" s="32" t="s">
        <v>1048</v>
      </c>
      <c r="C7" s="39">
        <v>31</v>
      </c>
      <c r="D7" s="39">
        <v>0</v>
      </c>
      <c r="E7" s="39">
        <v>178</v>
      </c>
      <c r="F7" s="39">
        <v>280</v>
      </c>
      <c r="G7" s="39">
        <v>0</v>
      </c>
      <c r="H7" s="39">
        <v>449</v>
      </c>
      <c r="I7" s="39">
        <v>1</v>
      </c>
      <c r="J7" s="39">
        <v>47</v>
      </c>
      <c r="K7" s="39">
        <v>0</v>
      </c>
      <c r="L7" s="40">
        <v>1</v>
      </c>
    </row>
    <row r="8" spans="1:12" x14ac:dyDescent="0.25">
      <c r="A8" s="192"/>
      <c r="B8" s="32" t="s">
        <v>1266</v>
      </c>
      <c r="C8" s="39">
        <v>31</v>
      </c>
      <c r="D8" s="39">
        <v>0</v>
      </c>
      <c r="E8" s="39">
        <v>174</v>
      </c>
      <c r="F8" s="39">
        <v>279</v>
      </c>
      <c r="G8" s="39">
        <v>0</v>
      </c>
      <c r="H8" s="39">
        <v>412</v>
      </c>
      <c r="I8" s="39">
        <v>1</v>
      </c>
      <c r="J8" s="39">
        <v>45</v>
      </c>
      <c r="K8" s="39">
        <v>0</v>
      </c>
      <c r="L8" s="40">
        <v>1</v>
      </c>
    </row>
    <row r="9" spans="1:12" x14ac:dyDescent="0.25">
      <c r="A9" s="193"/>
      <c r="B9" s="32" t="s">
        <v>1267</v>
      </c>
      <c r="C9" s="39">
        <v>0</v>
      </c>
      <c r="D9" s="39">
        <v>0</v>
      </c>
      <c r="E9" s="39">
        <v>4</v>
      </c>
      <c r="F9" s="39">
        <v>0</v>
      </c>
      <c r="G9" s="39">
        <v>0</v>
      </c>
      <c r="H9" s="39">
        <v>17</v>
      </c>
      <c r="I9" s="39">
        <v>0</v>
      </c>
      <c r="J9" s="39">
        <v>6</v>
      </c>
      <c r="K9" s="39">
        <v>0</v>
      </c>
      <c r="L9" s="40">
        <v>0</v>
      </c>
    </row>
    <row r="10" spans="1:12" x14ac:dyDescent="0.25">
      <c r="A10" s="191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2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2"/>
      <c r="B12" s="32" t="s">
        <v>1271</v>
      </c>
      <c r="C12" s="39">
        <v>10</v>
      </c>
      <c r="D12" s="39">
        <v>0</v>
      </c>
      <c r="E12" s="39">
        <v>18</v>
      </c>
      <c r="F12" s="39">
        <v>9</v>
      </c>
      <c r="G12" s="39">
        <v>0</v>
      </c>
      <c r="H12" s="39">
        <v>77</v>
      </c>
      <c r="I12" s="39">
        <v>0</v>
      </c>
      <c r="J12" s="39">
        <v>3</v>
      </c>
      <c r="K12" s="39">
        <v>0</v>
      </c>
      <c r="L12" s="40">
        <v>0</v>
      </c>
    </row>
    <row r="13" spans="1:12" x14ac:dyDescent="0.25">
      <c r="A13" s="192"/>
      <c r="B13" s="32" t="s">
        <v>1272</v>
      </c>
      <c r="C13" s="39">
        <v>0</v>
      </c>
      <c r="D13" s="39">
        <v>0</v>
      </c>
      <c r="E13" s="39">
        <v>0</v>
      </c>
      <c r="F13" s="39">
        <v>1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2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2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2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2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2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2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2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2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2"/>
      <c r="B22" s="32" t="s">
        <v>1281</v>
      </c>
      <c r="C22" s="39">
        <v>0</v>
      </c>
      <c r="D22" s="39">
        <v>0</v>
      </c>
      <c r="E22" s="39">
        <v>1</v>
      </c>
      <c r="F22" s="39">
        <v>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2"/>
      <c r="B23" s="32" t="s">
        <v>1282</v>
      </c>
      <c r="C23" s="39">
        <v>0</v>
      </c>
      <c r="D23" s="39">
        <v>0</v>
      </c>
      <c r="E23" s="39">
        <v>1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2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2"/>
      <c r="B25" s="32" t="s">
        <v>1284</v>
      </c>
      <c r="C25" s="39">
        <v>0</v>
      </c>
      <c r="D25" s="39">
        <v>0</v>
      </c>
      <c r="E25" s="39">
        <v>3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2"/>
      <c r="B26" s="32" t="s">
        <v>1285</v>
      </c>
      <c r="C26" s="39">
        <v>1</v>
      </c>
      <c r="D26" s="39">
        <v>0</v>
      </c>
      <c r="E26" s="39">
        <v>27</v>
      </c>
      <c r="F26" s="39">
        <v>8</v>
      </c>
      <c r="G26" s="39">
        <v>0</v>
      </c>
      <c r="H26" s="39">
        <v>5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2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2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2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2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2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2"/>
      <c r="B32" s="32" t="s">
        <v>1291</v>
      </c>
      <c r="C32" s="39">
        <v>0</v>
      </c>
      <c r="D32" s="39">
        <v>0</v>
      </c>
      <c r="E32" s="39">
        <v>8</v>
      </c>
      <c r="F32" s="39">
        <v>5</v>
      </c>
      <c r="G32" s="39">
        <v>0</v>
      </c>
      <c r="H32" s="39">
        <v>16</v>
      </c>
      <c r="I32" s="39">
        <v>0</v>
      </c>
      <c r="J32" s="39">
        <v>5</v>
      </c>
      <c r="K32" s="39">
        <v>0</v>
      </c>
      <c r="L32" s="40">
        <v>0</v>
      </c>
    </row>
    <row r="33" spans="1:12" x14ac:dyDescent="0.25">
      <c r="A33" s="192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2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2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2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2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2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2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2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2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2"/>
      <c r="B42" s="32" t="s">
        <v>1301</v>
      </c>
      <c r="C42" s="39">
        <v>0</v>
      </c>
      <c r="D42" s="39">
        <v>0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2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2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5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2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2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2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2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2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2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2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2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2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2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2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2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2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2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2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2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2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1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2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2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2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2"/>
      <c r="B64" s="32" t="s">
        <v>1323</v>
      </c>
      <c r="C64" s="39">
        <v>0</v>
      </c>
      <c r="D64" s="39">
        <v>0</v>
      </c>
      <c r="E64" s="39">
        <v>25</v>
      </c>
      <c r="F64" s="39">
        <v>2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2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2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2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2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2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2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2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2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2"/>
      <c r="B73" s="32" t="s">
        <v>1332</v>
      </c>
      <c r="C73" s="39">
        <v>0</v>
      </c>
      <c r="D73" s="39">
        <v>0</v>
      </c>
      <c r="E73" s="39">
        <v>3</v>
      </c>
      <c r="F73" s="39">
        <v>0</v>
      </c>
      <c r="G73" s="39">
        <v>0</v>
      </c>
      <c r="H73" s="39">
        <v>6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2"/>
      <c r="B74" s="32" t="s">
        <v>1333</v>
      </c>
      <c r="C74" s="39">
        <v>0</v>
      </c>
      <c r="D74" s="39">
        <v>0</v>
      </c>
      <c r="E74" s="39">
        <v>1</v>
      </c>
      <c r="F74" s="39">
        <v>124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1</v>
      </c>
    </row>
    <row r="75" spans="1:12" x14ac:dyDescent="0.25">
      <c r="A75" s="192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2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2"/>
      <c r="B77" s="32" t="s">
        <v>1336</v>
      </c>
      <c r="C77" s="39">
        <v>0</v>
      </c>
      <c r="D77" s="39">
        <v>0</v>
      </c>
      <c r="E77" s="39">
        <v>0</v>
      </c>
      <c r="F77" s="39">
        <v>1</v>
      </c>
      <c r="G77" s="39">
        <v>0</v>
      </c>
      <c r="H77" s="39">
        <v>1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2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2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2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2"/>
      <c r="B81" s="32" t="s">
        <v>1340</v>
      </c>
      <c r="C81" s="39">
        <v>0</v>
      </c>
      <c r="D81" s="39">
        <v>0</v>
      </c>
      <c r="E81" s="39">
        <v>4</v>
      </c>
      <c r="F81" s="39">
        <v>2</v>
      </c>
      <c r="G81" s="39">
        <v>0</v>
      </c>
      <c r="H81" s="39">
        <v>24</v>
      </c>
      <c r="I81" s="39">
        <v>1</v>
      </c>
      <c r="J81" s="39">
        <v>4</v>
      </c>
      <c r="K81" s="39">
        <v>0</v>
      </c>
      <c r="L81" s="40">
        <v>0</v>
      </c>
    </row>
    <row r="82" spans="1:12" x14ac:dyDescent="0.25">
      <c r="A82" s="192"/>
      <c r="B82" s="32" t="s">
        <v>1341</v>
      </c>
      <c r="C82" s="39">
        <v>2</v>
      </c>
      <c r="D82" s="39">
        <v>0</v>
      </c>
      <c r="E82" s="39">
        <v>5</v>
      </c>
      <c r="F82" s="39">
        <v>5</v>
      </c>
      <c r="G82" s="39">
        <v>0</v>
      </c>
      <c r="H82" s="39">
        <v>54</v>
      </c>
      <c r="I82" s="39">
        <v>0</v>
      </c>
      <c r="J82" s="39">
        <v>10</v>
      </c>
      <c r="K82" s="39">
        <v>0</v>
      </c>
      <c r="L82" s="40">
        <v>0</v>
      </c>
    </row>
    <row r="83" spans="1:12" x14ac:dyDescent="0.25">
      <c r="A83" s="192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2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2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2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2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2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2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2"/>
      <c r="B90" s="32" t="s">
        <v>1349</v>
      </c>
      <c r="C90" s="39">
        <v>1</v>
      </c>
      <c r="D90" s="39">
        <v>0</v>
      </c>
      <c r="E90" s="39">
        <v>1</v>
      </c>
      <c r="F90" s="39">
        <v>0</v>
      </c>
      <c r="G90" s="39">
        <v>0</v>
      </c>
      <c r="H90" s="39">
        <v>2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2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2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2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2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2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2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2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2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2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2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2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2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2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2"/>
      <c r="B104" s="32" t="s">
        <v>1363</v>
      </c>
      <c r="C104" s="39">
        <v>0</v>
      </c>
      <c r="D104" s="39">
        <v>0</v>
      </c>
      <c r="E104" s="39">
        <v>2</v>
      </c>
      <c r="F104" s="39">
        <v>0</v>
      </c>
      <c r="G104" s="39">
        <v>0</v>
      </c>
      <c r="H104" s="39">
        <v>2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2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2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2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2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2"/>
      <c r="B109" s="32" t="s">
        <v>1368</v>
      </c>
      <c r="C109" s="39">
        <v>0</v>
      </c>
      <c r="D109" s="39">
        <v>0</v>
      </c>
      <c r="E109" s="39">
        <v>3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2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2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2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2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2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2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2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2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2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2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2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2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2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2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2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2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2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2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2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2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2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2"/>
      <c r="B131" s="32" t="s">
        <v>1390</v>
      </c>
      <c r="C131" s="39">
        <v>2</v>
      </c>
      <c r="D131" s="39">
        <v>0</v>
      </c>
      <c r="E131" s="39">
        <v>3</v>
      </c>
      <c r="F131" s="39">
        <v>6</v>
      </c>
      <c r="G131" s="39">
        <v>0</v>
      </c>
      <c r="H131" s="39">
        <v>13</v>
      </c>
      <c r="I131" s="39">
        <v>0</v>
      </c>
      <c r="J131" s="39">
        <v>1</v>
      </c>
      <c r="K131" s="39">
        <v>0</v>
      </c>
      <c r="L131" s="40">
        <v>0</v>
      </c>
    </row>
    <row r="132" spans="1:12" x14ac:dyDescent="0.25">
      <c r="A132" s="192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2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2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2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2"/>
      <c r="B136" s="32" t="s">
        <v>1395</v>
      </c>
      <c r="C136" s="39">
        <v>0</v>
      </c>
      <c r="D136" s="39">
        <v>0</v>
      </c>
      <c r="E136" s="39">
        <v>0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2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2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2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2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2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2"/>
      <c r="B142" s="32" t="s">
        <v>1401</v>
      </c>
      <c r="C142" s="39">
        <v>0</v>
      </c>
      <c r="D142" s="39">
        <v>0</v>
      </c>
      <c r="E142" s="39">
        <v>1</v>
      </c>
      <c r="F142" s="39">
        <v>0</v>
      </c>
      <c r="G142" s="39">
        <v>0</v>
      </c>
      <c r="H142" s="39">
        <v>6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2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2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2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2"/>
      <c r="B146" s="32" t="s">
        <v>1405</v>
      </c>
      <c r="C146" s="39">
        <v>0</v>
      </c>
      <c r="D146" s="39">
        <v>0</v>
      </c>
      <c r="E146" s="39">
        <v>2</v>
      </c>
      <c r="F146" s="39">
        <v>1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2"/>
      <c r="B147" s="32" t="s">
        <v>1406</v>
      </c>
      <c r="C147" s="39">
        <v>1</v>
      </c>
      <c r="D147" s="39">
        <v>0</v>
      </c>
      <c r="E147" s="39">
        <v>2</v>
      </c>
      <c r="F147" s="39">
        <v>3</v>
      </c>
      <c r="G147" s="39">
        <v>0</v>
      </c>
      <c r="H147" s="39">
        <v>4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2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5</v>
      </c>
      <c r="I148" s="39">
        <v>0</v>
      </c>
      <c r="J148" s="39">
        <v>1</v>
      </c>
      <c r="K148" s="39">
        <v>0</v>
      </c>
      <c r="L148" s="40">
        <v>0</v>
      </c>
    </row>
    <row r="149" spans="1:12" x14ac:dyDescent="0.25">
      <c r="A149" s="192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2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2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2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2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2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2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2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2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2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2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2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2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2"/>
      <c r="B162" s="32" t="s">
        <v>1421</v>
      </c>
      <c r="C162" s="39">
        <v>0</v>
      </c>
      <c r="D162" s="39">
        <v>0</v>
      </c>
      <c r="E162" s="39">
        <v>1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2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2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2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2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2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2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2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2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2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2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2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2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2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2"/>
      <c r="B176" s="32" t="s">
        <v>1435</v>
      </c>
      <c r="C176" s="39">
        <v>0</v>
      </c>
      <c r="D176" s="39">
        <v>0</v>
      </c>
      <c r="E176" s="39">
        <v>3</v>
      </c>
      <c r="F176" s="39">
        <v>2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2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2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2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2"/>
      <c r="B180" s="32" t="s">
        <v>1439</v>
      </c>
      <c r="C180" s="39">
        <v>0</v>
      </c>
      <c r="D180" s="39">
        <v>0</v>
      </c>
      <c r="E180" s="39">
        <v>6</v>
      </c>
      <c r="F180" s="39">
        <v>93</v>
      </c>
      <c r="G180" s="39">
        <v>0</v>
      </c>
      <c r="H180" s="39">
        <v>66</v>
      </c>
      <c r="I180" s="39">
        <v>0</v>
      </c>
      <c r="J180" s="39">
        <v>19</v>
      </c>
      <c r="K180" s="39">
        <v>0</v>
      </c>
      <c r="L180" s="40">
        <v>0</v>
      </c>
    </row>
    <row r="181" spans="1:12" x14ac:dyDescent="0.25">
      <c r="A181" s="192"/>
      <c r="B181" s="32" t="s">
        <v>1440</v>
      </c>
      <c r="C181" s="39">
        <v>0</v>
      </c>
      <c r="D181" s="39">
        <v>0</v>
      </c>
      <c r="E181" s="39">
        <v>1</v>
      </c>
      <c r="F181" s="39">
        <v>1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2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2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2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2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2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2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2"/>
      <c r="B188" s="32" t="s">
        <v>1447</v>
      </c>
      <c r="C188" s="39">
        <v>3</v>
      </c>
      <c r="D188" s="39">
        <v>0</v>
      </c>
      <c r="E188" s="39">
        <v>1</v>
      </c>
      <c r="F188" s="39">
        <v>5</v>
      </c>
      <c r="G188" s="39">
        <v>0</v>
      </c>
      <c r="H188" s="39">
        <v>36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2"/>
      <c r="B189" s="32" t="s">
        <v>1448</v>
      </c>
      <c r="C189" s="39">
        <v>4</v>
      </c>
      <c r="D189" s="39">
        <v>0</v>
      </c>
      <c r="E189" s="39">
        <v>23</v>
      </c>
      <c r="F189" s="39">
        <v>1</v>
      </c>
      <c r="G189" s="39">
        <v>0</v>
      </c>
      <c r="H189" s="39">
        <v>25</v>
      </c>
      <c r="I189" s="39">
        <v>0</v>
      </c>
      <c r="J189" s="39">
        <v>1</v>
      </c>
      <c r="K189" s="39">
        <v>0</v>
      </c>
      <c r="L189" s="40">
        <v>0</v>
      </c>
    </row>
    <row r="190" spans="1:12" x14ac:dyDescent="0.25">
      <c r="A190" s="192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2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2"/>
      <c r="B192" s="32" t="s">
        <v>1451</v>
      </c>
      <c r="C192" s="39">
        <v>2</v>
      </c>
      <c r="D192" s="39">
        <v>0</v>
      </c>
      <c r="E192" s="39">
        <v>11</v>
      </c>
      <c r="F192" s="39">
        <v>3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2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2"/>
      <c r="B194" s="32" t="s">
        <v>1453</v>
      </c>
      <c r="C194" s="39">
        <v>4</v>
      </c>
      <c r="D194" s="39">
        <v>0</v>
      </c>
      <c r="E194" s="39">
        <v>2</v>
      </c>
      <c r="F194" s="39">
        <v>0</v>
      </c>
      <c r="G194" s="39">
        <v>0</v>
      </c>
      <c r="H194" s="39">
        <v>6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2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2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2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2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2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2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2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2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2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2"/>
      <c r="B204" s="32" t="s">
        <v>1463</v>
      </c>
      <c r="C204" s="39">
        <v>0</v>
      </c>
      <c r="D204" s="39">
        <v>0</v>
      </c>
      <c r="E204" s="39">
        <v>3</v>
      </c>
      <c r="F204" s="39">
        <v>0</v>
      </c>
      <c r="G204" s="39">
        <v>0</v>
      </c>
      <c r="H204" s="39">
        <v>3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2"/>
      <c r="B205" s="32" t="s">
        <v>1464</v>
      </c>
      <c r="C205" s="39">
        <v>0</v>
      </c>
      <c r="D205" s="39">
        <v>0</v>
      </c>
      <c r="E205" s="39">
        <v>1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2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2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2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2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2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2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2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2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2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2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2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2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2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2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2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2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2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2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2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2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2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2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2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2"/>
      <c r="B229" s="32" t="s">
        <v>1488</v>
      </c>
      <c r="C229" s="39">
        <v>0</v>
      </c>
      <c r="D229" s="39">
        <v>0</v>
      </c>
      <c r="E229" s="39">
        <v>5</v>
      </c>
      <c r="F229" s="39">
        <v>2</v>
      </c>
      <c r="G229" s="39">
        <v>0</v>
      </c>
      <c r="H229" s="39">
        <v>53</v>
      </c>
      <c r="I229" s="39">
        <v>0</v>
      </c>
      <c r="J229" s="39">
        <v>1</v>
      </c>
      <c r="K229" s="39">
        <v>0</v>
      </c>
      <c r="L229" s="40">
        <v>0</v>
      </c>
    </row>
    <row r="230" spans="1:12" x14ac:dyDescent="0.25">
      <c r="A230" s="192"/>
      <c r="B230" s="32" t="s">
        <v>1489</v>
      </c>
      <c r="C230" s="39">
        <v>1</v>
      </c>
      <c r="D230" s="39">
        <v>0</v>
      </c>
      <c r="E230" s="39">
        <v>6</v>
      </c>
      <c r="F230" s="39">
        <v>2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2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2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2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2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2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2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2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2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2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2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2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2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2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2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2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2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2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2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2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2"/>
      <c r="B250" s="32" t="s">
        <v>1509</v>
      </c>
      <c r="C250" s="39">
        <v>0</v>
      </c>
      <c r="D250" s="39">
        <v>0</v>
      </c>
      <c r="E250" s="39">
        <v>0</v>
      </c>
      <c r="F250" s="39">
        <v>1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2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2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2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2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2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2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2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2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2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2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3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1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1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2"/>
      <c r="B263" s="32" t="s">
        <v>1523</v>
      </c>
      <c r="C263" s="39">
        <v>0</v>
      </c>
      <c r="D263" s="39">
        <v>0</v>
      </c>
      <c r="E263" s="39">
        <v>3</v>
      </c>
      <c r="F263" s="39">
        <v>0</v>
      </c>
      <c r="G263" s="39">
        <v>0</v>
      </c>
      <c r="H263" s="39">
        <v>11</v>
      </c>
      <c r="I263" s="39">
        <v>0</v>
      </c>
      <c r="J263" s="39">
        <v>2</v>
      </c>
      <c r="K263" s="39">
        <v>0</v>
      </c>
      <c r="L263" s="40">
        <v>0</v>
      </c>
    </row>
    <row r="264" spans="1:12" x14ac:dyDescent="0.25">
      <c r="A264" s="192"/>
      <c r="B264" s="32" t="s">
        <v>1524</v>
      </c>
      <c r="C264" s="39">
        <v>25</v>
      </c>
      <c r="D264" s="39">
        <v>0</v>
      </c>
      <c r="E264" s="39">
        <v>46</v>
      </c>
      <c r="F264" s="39">
        <v>23</v>
      </c>
      <c r="G264" s="39">
        <v>0</v>
      </c>
      <c r="H264" s="39">
        <v>198</v>
      </c>
      <c r="I264" s="39">
        <v>0</v>
      </c>
      <c r="J264" s="39">
        <v>20</v>
      </c>
      <c r="K264" s="39">
        <v>0</v>
      </c>
      <c r="L264" s="40">
        <v>1</v>
      </c>
    </row>
    <row r="265" spans="1:12" x14ac:dyDescent="0.25">
      <c r="A265" s="192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1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2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3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2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2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1</v>
      </c>
      <c r="K268" s="39">
        <v>0</v>
      </c>
      <c r="L268" s="40">
        <v>0</v>
      </c>
    </row>
    <row r="269" spans="1:12" x14ac:dyDescent="0.25">
      <c r="A269" s="192"/>
      <c r="B269" s="32" t="s">
        <v>1529</v>
      </c>
      <c r="C269" s="39">
        <v>1</v>
      </c>
      <c r="D269" s="39">
        <v>0</v>
      </c>
      <c r="E269" s="39">
        <v>1</v>
      </c>
      <c r="F269" s="39">
        <v>0</v>
      </c>
      <c r="G269" s="39">
        <v>0</v>
      </c>
      <c r="H269" s="39">
        <v>6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2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2"/>
      <c r="B271" s="32" t="s">
        <v>1531</v>
      </c>
      <c r="C271" s="39">
        <v>0</v>
      </c>
      <c r="D271" s="39">
        <v>0</v>
      </c>
      <c r="E271" s="39">
        <v>0</v>
      </c>
      <c r="F271" s="39">
        <v>1</v>
      </c>
      <c r="G271" s="39">
        <v>0</v>
      </c>
      <c r="H271" s="39">
        <v>1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2"/>
      <c r="B272" s="32" t="s">
        <v>1532</v>
      </c>
      <c r="C272" s="39">
        <v>0</v>
      </c>
      <c r="D272" s="39">
        <v>0</v>
      </c>
      <c r="E272" s="39">
        <v>4</v>
      </c>
      <c r="F272" s="39">
        <v>3</v>
      </c>
      <c r="G272" s="39">
        <v>0</v>
      </c>
      <c r="H272" s="39">
        <v>8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2"/>
      <c r="B273" s="32" t="s">
        <v>967</v>
      </c>
      <c r="C273" s="39">
        <v>0</v>
      </c>
      <c r="D273" s="39">
        <v>0</v>
      </c>
      <c r="E273" s="39">
        <v>22</v>
      </c>
      <c r="F273" s="39">
        <v>37</v>
      </c>
      <c r="G273" s="39">
        <v>0</v>
      </c>
      <c r="H273" s="39">
        <v>121</v>
      </c>
      <c r="I273" s="39">
        <v>0</v>
      </c>
      <c r="J273" s="39">
        <v>15</v>
      </c>
      <c r="K273" s="39">
        <v>0</v>
      </c>
      <c r="L273" s="40">
        <v>0</v>
      </c>
    </row>
    <row r="274" spans="1:12" x14ac:dyDescent="0.25">
      <c r="A274" s="192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1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2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2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2"/>
      <c r="B276" s="32" t="s">
        <v>1535</v>
      </c>
      <c r="C276" s="39">
        <v>0</v>
      </c>
      <c r="D276" s="39">
        <v>0</v>
      </c>
      <c r="E276" s="39">
        <v>2</v>
      </c>
      <c r="F276" s="39">
        <v>3</v>
      </c>
      <c r="G276" s="39">
        <v>0</v>
      </c>
      <c r="H276" s="39">
        <v>2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2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2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2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2"/>
      <c r="B280" s="32" t="s">
        <v>1539</v>
      </c>
      <c r="C280" s="39">
        <v>0</v>
      </c>
      <c r="D280" s="39">
        <v>0</v>
      </c>
      <c r="E280" s="39">
        <v>1</v>
      </c>
      <c r="F280" s="39">
        <v>1</v>
      </c>
      <c r="G280" s="39">
        <v>0</v>
      </c>
      <c r="H280" s="39">
        <v>9</v>
      </c>
      <c r="I280" s="39">
        <v>0</v>
      </c>
      <c r="J280" s="39">
        <v>3</v>
      </c>
      <c r="K280" s="39">
        <v>0</v>
      </c>
      <c r="L280" s="40">
        <v>0</v>
      </c>
    </row>
    <row r="281" spans="1:12" x14ac:dyDescent="0.25">
      <c r="A281" s="192"/>
      <c r="B281" s="32" t="s">
        <v>1540</v>
      </c>
      <c r="C281" s="39">
        <v>0</v>
      </c>
      <c r="D281" s="39">
        <v>0</v>
      </c>
      <c r="E281" s="39">
        <v>3</v>
      </c>
      <c r="F281" s="39">
        <v>1</v>
      </c>
      <c r="G281" s="39">
        <v>0</v>
      </c>
      <c r="H281" s="39">
        <v>4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2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2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2"/>
      <c r="B284" s="32" t="s">
        <v>1543</v>
      </c>
      <c r="C284" s="39">
        <v>0</v>
      </c>
      <c r="D284" s="39">
        <v>0</v>
      </c>
      <c r="E284" s="39">
        <v>0</v>
      </c>
      <c r="F284" s="39">
        <v>1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2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2"/>
      <c r="B286" s="32" t="s">
        <v>1545</v>
      </c>
      <c r="C286" s="39">
        <v>2</v>
      </c>
      <c r="D286" s="39">
        <v>0</v>
      </c>
      <c r="E286" s="39">
        <v>1</v>
      </c>
      <c r="F286" s="39">
        <v>5</v>
      </c>
      <c r="G286" s="39">
        <v>0</v>
      </c>
      <c r="H286" s="39">
        <v>21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2"/>
      <c r="B287" s="32" t="s">
        <v>926</v>
      </c>
      <c r="C287" s="39">
        <v>1</v>
      </c>
      <c r="D287" s="39">
        <v>0</v>
      </c>
      <c r="E287" s="39">
        <v>45</v>
      </c>
      <c r="F287" s="39">
        <v>95</v>
      </c>
      <c r="G287" s="39">
        <v>0</v>
      </c>
      <c r="H287" s="39">
        <v>19</v>
      </c>
      <c r="I287" s="39">
        <v>1</v>
      </c>
      <c r="J287" s="39">
        <v>2</v>
      </c>
      <c r="K287" s="39">
        <v>0</v>
      </c>
      <c r="L287" s="40">
        <v>0</v>
      </c>
    </row>
    <row r="288" spans="1:12" x14ac:dyDescent="0.25">
      <c r="A288" s="192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2"/>
      <c r="B289" s="32" t="s">
        <v>1546</v>
      </c>
      <c r="C289" s="39">
        <v>0</v>
      </c>
      <c r="D289" s="39">
        <v>0</v>
      </c>
      <c r="E289" s="39">
        <v>36</v>
      </c>
      <c r="F289" s="39">
        <v>101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2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2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2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2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2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1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3"/>
      <c r="B294" s="32" t="s">
        <v>1551</v>
      </c>
      <c r="C294" s="39">
        <v>0</v>
      </c>
      <c r="D294" s="39">
        <v>0</v>
      </c>
      <c r="E294" s="39">
        <v>0</v>
      </c>
      <c r="F294" s="39">
        <v>1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1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2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5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2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2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8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2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73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2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34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2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75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2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18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2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5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2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10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2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17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2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53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2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20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2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2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2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32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2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3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duarLmNSTDRM001cld4RjzT9HLW3EEO5CIN2vQJgC1qiZrvafxAGyCwsamleRcmFsWMmx3T2Uw4oNdh2plZpRg==" saltValue="nRlUcYcz2lKHT+y6SsBdS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1" t="s">
        <v>1571</v>
      </c>
      <c r="B5" s="11" t="s">
        <v>1572</v>
      </c>
      <c r="C5" s="12">
        <v>0</v>
      </c>
      <c r="D5" s="12">
        <v>1</v>
      </c>
      <c r="E5" s="13">
        <v>-1</v>
      </c>
    </row>
    <row r="6" spans="1:5" x14ac:dyDescent="0.25">
      <c r="A6" s="192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2"/>
      <c r="B7" s="11" t="s">
        <v>1574</v>
      </c>
      <c r="C7" s="12">
        <v>2</v>
      </c>
      <c r="D7" s="12">
        <v>6</v>
      </c>
      <c r="E7" s="13">
        <v>-0.66666666666666696</v>
      </c>
    </row>
    <row r="8" spans="1:5" x14ac:dyDescent="0.25">
      <c r="A8" s="192"/>
      <c r="B8" s="11" t="s">
        <v>1575</v>
      </c>
      <c r="C8" s="12">
        <v>14</v>
      </c>
      <c r="D8" s="12">
        <v>9</v>
      </c>
      <c r="E8" s="13">
        <v>0.55555555555555503</v>
      </c>
    </row>
    <row r="9" spans="1:5" x14ac:dyDescent="0.25">
      <c r="A9" s="192"/>
      <c r="B9" s="11" t="s">
        <v>1576</v>
      </c>
      <c r="C9" s="12">
        <v>5</v>
      </c>
      <c r="D9" s="12">
        <v>3</v>
      </c>
      <c r="E9" s="13">
        <v>0.66666666666666696</v>
      </c>
    </row>
    <row r="10" spans="1:5" x14ac:dyDescent="0.25">
      <c r="A10" s="192"/>
      <c r="B10" s="11" t="s">
        <v>1577</v>
      </c>
      <c r="C10" s="12">
        <v>3</v>
      </c>
      <c r="D10" s="12">
        <v>4</v>
      </c>
      <c r="E10" s="13">
        <v>-0.25</v>
      </c>
    </row>
    <row r="11" spans="1:5" x14ac:dyDescent="0.25">
      <c r="A11" s="192"/>
      <c r="B11" s="11" t="s">
        <v>1578</v>
      </c>
      <c r="C11" s="12">
        <v>3</v>
      </c>
      <c r="D11" s="12">
        <v>11</v>
      </c>
      <c r="E11" s="13">
        <v>-0.72727272727272696</v>
      </c>
    </row>
    <row r="12" spans="1:5" x14ac:dyDescent="0.25">
      <c r="A12" s="192"/>
      <c r="B12" s="11" t="s">
        <v>1579</v>
      </c>
      <c r="C12" s="12">
        <v>3</v>
      </c>
      <c r="D12" s="12">
        <v>9</v>
      </c>
      <c r="E12" s="13">
        <v>-0.66666666666666696</v>
      </c>
    </row>
    <row r="13" spans="1:5" x14ac:dyDescent="0.25">
      <c r="A13" s="192"/>
      <c r="B13" s="11" t="s">
        <v>1580</v>
      </c>
      <c r="C13" s="12">
        <v>9</v>
      </c>
      <c r="D13" s="12">
        <v>11</v>
      </c>
      <c r="E13" s="13">
        <v>-0.18181818181818199</v>
      </c>
    </row>
    <row r="14" spans="1:5" x14ac:dyDescent="0.25">
      <c r="A14" s="192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25">
      <c r="A15" s="192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3"/>
      <c r="B16" s="11" t="s">
        <v>111</v>
      </c>
      <c r="C16" s="12">
        <v>140</v>
      </c>
      <c r="D16" s="12">
        <v>124</v>
      </c>
      <c r="E16" s="13">
        <v>0.12903225806451599</v>
      </c>
    </row>
    <row r="17" spans="1:1" x14ac:dyDescent="0.25">
      <c r="A17" s="17"/>
    </row>
  </sheetData>
  <sheetProtection algorithmName="SHA-512" hashValue="7B5vmjTcwJg4L7J3BN67sKLe3+4Q+ZKFjIN/aLFittnm+ZBm5JHN9yGLdlFkxrURsAqny95k8QPfvGUTORd52Q==" saltValue="F2KXL2B3hfRojhIC9EdJ3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4</v>
      </c>
      <c r="D5" s="12">
        <v>2</v>
      </c>
      <c r="E5" s="13">
        <v>1</v>
      </c>
    </row>
    <row r="6" spans="1:5" x14ac:dyDescent="0.25">
      <c r="A6" s="10" t="s">
        <v>1587</v>
      </c>
      <c r="B6" s="11" t="s">
        <v>1588</v>
      </c>
      <c r="C6" s="12">
        <v>28</v>
      </c>
      <c r="D6" s="12">
        <v>29</v>
      </c>
      <c r="E6" s="13">
        <v>-3.4482758620689703E-2</v>
      </c>
    </row>
    <row r="7" spans="1:5" ht="22.5" x14ac:dyDescent="0.25">
      <c r="A7" s="10" t="s">
        <v>1589</v>
      </c>
      <c r="B7" s="11" t="s">
        <v>1590</v>
      </c>
      <c r="C7" s="12">
        <v>23</v>
      </c>
      <c r="D7" s="12">
        <v>36</v>
      </c>
      <c r="E7" s="13">
        <v>-0.36111111111111099</v>
      </c>
    </row>
    <row r="8" spans="1:5" ht="22.5" x14ac:dyDescent="0.25">
      <c r="A8" s="10" t="s">
        <v>1591</v>
      </c>
      <c r="B8" s="11" t="s">
        <v>1592</v>
      </c>
      <c r="C8" s="12">
        <v>1</v>
      </c>
      <c r="D8" s="12">
        <v>4</v>
      </c>
      <c r="E8" s="13">
        <v>-0.75</v>
      </c>
    </row>
    <row r="9" spans="1:5" ht="22.5" x14ac:dyDescent="0.25">
      <c r="A9" s="10" t="s">
        <v>1593</v>
      </c>
      <c r="B9" s="11" t="s">
        <v>1594</v>
      </c>
      <c r="C9" s="16"/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6"/>
      <c r="D10" s="16"/>
      <c r="E10" s="13">
        <v>0</v>
      </c>
    </row>
    <row r="11" spans="1:5" ht="22.5" x14ac:dyDescent="0.25">
      <c r="A11" s="10" t="s">
        <v>1597</v>
      </c>
      <c r="B11" s="15"/>
      <c r="C11" s="12">
        <v>4</v>
      </c>
      <c r="D11" s="12">
        <v>9</v>
      </c>
      <c r="E11" s="13">
        <v>-0.55555555555555503</v>
      </c>
    </row>
    <row r="12" spans="1:5" x14ac:dyDescent="0.25">
      <c r="A12" s="10" t="s">
        <v>1598</v>
      </c>
      <c r="B12" s="15"/>
      <c r="C12" s="12">
        <v>207</v>
      </c>
      <c r="D12" s="12">
        <v>171</v>
      </c>
      <c r="E12" s="13">
        <v>0.21052631578947401</v>
      </c>
    </row>
    <row r="13" spans="1:5" x14ac:dyDescent="0.25">
      <c r="A13" s="191" t="s">
        <v>1599</v>
      </c>
      <c r="B13" s="11" t="s">
        <v>1600</v>
      </c>
      <c r="C13" s="12">
        <v>34</v>
      </c>
      <c r="D13" s="12">
        <v>30</v>
      </c>
      <c r="E13" s="13">
        <v>0.133333333333333</v>
      </c>
    </row>
    <row r="14" spans="1:5" x14ac:dyDescent="0.25">
      <c r="A14" s="193"/>
      <c r="B14" s="11" t="s">
        <v>1601</v>
      </c>
      <c r="C14" s="16"/>
      <c r="D14" s="12">
        <v>4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8" t="s">
        <v>1603</v>
      </c>
      <c r="B17" s="11" t="s">
        <v>1604</v>
      </c>
      <c r="C17" s="16"/>
      <c r="D17" s="16"/>
      <c r="E17" s="21"/>
    </row>
    <row r="18" spans="1:5" x14ac:dyDescent="0.25">
      <c r="A18" s="189"/>
      <c r="B18" s="11" t="s">
        <v>1605</v>
      </c>
      <c r="C18" s="12">
        <v>232</v>
      </c>
      <c r="D18" s="12">
        <v>326</v>
      </c>
      <c r="E18" s="22">
        <v>15</v>
      </c>
    </row>
    <row r="19" spans="1:5" x14ac:dyDescent="0.25">
      <c r="A19" s="189"/>
      <c r="B19" s="11" t="s">
        <v>1606</v>
      </c>
      <c r="C19" s="16"/>
      <c r="D19" s="16"/>
      <c r="E19" s="21"/>
    </row>
    <row r="20" spans="1:5" x14ac:dyDescent="0.25">
      <c r="A20" s="189"/>
      <c r="B20" s="11" t="s">
        <v>1607</v>
      </c>
      <c r="C20" s="16"/>
      <c r="D20" s="16"/>
      <c r="E20" s="21"/>
    </row>
    <row r="21" spans="1:5" x14ac:dyDescent="0.25">
      <c r="A21" s="189"/>
      <c r="B21" s="11" t="s">
        <v>1608</v>
      </c>
      <c r="C21" s="16"/>
      <c r="D21" s="16"/>
      <c r="E21" s="21"/>
    </row>
    <row r="22" spans="1:5" x14ac:dyDescent="0.25">
      <c r="A22" s="189"/>
      <c r="B22" s="11" t="s">
        <v>983</v>
      </c>
      <c r="C22" s="12">
        <v>2547</v>
      </c>
      <c r="D22" s="12">
        <v>2512</v>
      </c>
      <c r="E22" s="22">
        <v>0</v>
      </c>
    </row>
    <row r="23" spans="1:5" x14ac:dyDescent="0.25">
      <c r="A23" s="189"/>
      <c r="B23" s="11" t="s">
        <v>1609</v>
      </c>
      <c r="C23" s="12">
        <v>72</v>
      </c>
      <c r="D23" s="12">
        <v>128</v>
      </c>
      <c r="E23" s="22">
        <v>1</v>
      </c>
    </row>
    <row r="24" spans="1:5" x14ac:dyDescent="0.25">
      <c r="A24" s="189"/>
      <c r="B24" s="11" t="s">
        <v>1610</v>
      </c>
      <c r="C24" s="12">
        <v>0</v>
      </c>
      <c r="D24" s="12">
        <v>2</v>
      </c>
      <c r="E24" s="22">
        <v>0</v>
      </c>
    </row>
    <row r="25" spans="1:5" x14ac:dyDescent="0.25">
      <c r="A25" s="189"/>
      <c r="B25" s="11" t="s">
        <v>1611</v>
      </c>
      <c r="C25" s="12">
        <v>15</v>
      </c>
      <c r="D25" s="12">
        <v>25</v>
      </c>
      <c r="E25" s="22">
        <v>0</v>
      </c>
    </row>
    <row r="26" spans="1:5" x14ac:dyDescent="0.25">
      <c r="A26" s="189"/>
      <c r="B26" s="11" t="s">
        <v>1612</v>
      </c>
      <c r="C26" s="12">
        <v>7</v>
      </c>
      <c r="D26" s="12">
        <v>23</v>
      </c>
      <c r="E26" s="22">
        <v>0</v>
      </c>
    </row>
    <row r="27" spans="1:5" x14ac:dyDescent="0.25">
      <c r="A27" s="189"/>
      <c r="B27" s="11" t="s">
        <v>1613</v>
      </c>
      <c r="C27" s="12">
        <v>22</v>
      </c>
      <c r="D27" s="12">
        <v>21</v>
      </c>
      <c r="E27" s="22">
        <v>23</v>
      </c>
    </row>
    <row r="28" spans="1:5" x14ac:dyDescent="0.25">
      <c r="A28" s="189"/>
      <c r="B28" s="11" t="s">
        <v>1614</v>
      </c>
      <c r="C28" s="12">
        <v>750</v>
      </c>
      <c r="D28" s="12">
        <v>759</v>
      </c>
      <c r="E28" s="22">
        <v>131</v>
      </c>
    </row>
    <row r="29" spans="1:5" x14ac:dyDescent="0.25">
      <c r="A29" s="189"/>
      <c r="B29" s="11" t="s">
        <v>1615</v>
      </c>
      <c r="C29" s="12">
        <v>382</v>
      </c>
      <c r="D29" s="12">
        <v>391</v>
      </c>
      <c r="E29" s="22">
        <v>131</v>
      </c>
    </row>
    <row r="30" spans="1:5" x14ac:dyDescent="0.25">
      <c r="A30" s="190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OD0vYU8T0uBTmPz4NjVCuUKhf0QrjXCeSZL8/8mhDodyT9xMkic6/UsMu3o5NolelW2dC4hQmOuIQ9UhxIzwmQ==" saltValue="XQzSMYNdIHjmm0rE5iYkV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EE7B-0CCF-42BA-B48B-44BD0C309C69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8" t="s">
        <v>1745</v>
      </c>
      <c r="D1" s="208"/>
      <c r="E1" s="208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4"/>
    </row>
    <row r="3" spans="1:93" s="103" customFormat="1" ht="11.25" x14ac:dyDescent="0.2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4"/>
    </row>
    <row r="4" spans="1:93" s="105" customFormat="1" ht="21.75" customHeight="1" x14ac:dyDescent="0.2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0"/>
      <c r="AW6" s="209"/>
      <c r="AX6" s="209"/>
      <c r="AY6" s="209"/>
      <c r="AZ6" s="209"/>
      <c r="BA6" s="211"/>
      <c r="BE6" s="111" t="s">
        <v>113</v>
      </c>
      <c r="BF6" s="110" t="s">
        <v>114</v>
      </c>
      <c r="BG6" s="112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79688</v>
      </c>
      <c r="D7" s="119">
        <f>SUM(DatosGenerales!C15:C19)</f>
        <v>9735</v>
      </c>
      <c r="E7" s="118">
        <f>SUM(DatosGenerales!C12:C14)</f>
        <v>71537</v>
      </c>
      <c r="I7" s="120">
        <f>DatosGenerales!C31</f>
        <v>13107</v>
      </c>
      <c r="J7" s="119">
        <f>DatosGenerales!C32</f>
        <v>1818</v>
      </c>
      <c r="K7" s="118">
        <f>SUM(DatosGenerales!C33:C34)</f>
        <v>1177</v>
      </c>
      <c r="L7" s="119">
        <f>DatosGenerales!C36</f>
        <v>8500</v>
      </c>
      <c r="M7" s="118">
        <f>DatosGenerales!C95</f>
        <v>4871</v>
      </c>
      <c r="N7" s="121">
        <f>L7-M7</f>
        <v>3629</v>
      </c>
      <c r="O7" s="121"/>
      <c r="Q7" s="120">
        <f>DatosGenerales!C36</f>
        <v>8500</v>
      </c>
      <c r="R7" s="119">
        <f>DatosGenerales!C49</f>
        <v>6168</v>
      </c>
      <c r="S7" s="119">
        <f>DatosGenerales!C50</f>
        <v>516</v>
      </c>
      <c r="T7" s="119">
        <f>DatosGenerales!C62</f>
        <v>95</v>
      </c>
      <c r="U7" s="119">
        <f>DatosGenerales!C78</f>
        <v>10</v>
      </c>
      <c r="V7" s="122">
        <f>SUM(Q7:U7)</f>
        <v>15289</v>
      </c>
      <c r="Z7" s="120">
        <f>SUM(DatosGenerales!C106,DatosGenerales!C107,DatosGenerales!C109)</f>
        <v>4046</v>
      </c>
      <c r="AA7" s="119">
        <f>SUM(DatosGenerales!C108,DatosGenerales!C110)</f>
        <v>2690</v>
      </c>
      <c r="AB7" s="119">
        <f>DatosGenerales!C106</f>
        <v>3091</v>
      </c>
      <c r="AC7" s="122">
        <f>DatosGenerales!C107</f>
        <v>650</v>
      </c>
      <c r="AH7" s="120">
        <f>SUM(DatosGenerales!C115,DatosGenerales!C116,DatosGenerales!C118)</f>
        <v>276</v>
      </c>
      <c r="AI7" s="119">
        <f>SUM(DatosGenerales!C117,DatosGenerales!C119)</f>
        <v>178</v>
      </c>
      <c r="AJ7" s="119">
        <f>DatosGenerales!C115</f>
        <v>228</v>
      </c>
      <c r="AK7" s="122">
        <f>DatosGenerales!C116</f>
        <v>39</v>
      </c>
      <c r="AP7" s="120">
        <f>SUM(DatosGenerales!C135:C136)</f>
        <v>659</v>
      </c>
      <c r="AQ7" s="119">
        <f>SUM(DatosGenerales!C137:C138)</f>
        <v>2</v>
      </c>
      <c r="AR7" s="122">
        <f>SUM(DatosGenerales!C139:C140)</f>
        <v>76</v>
      </c>
      <c r="AV7" s="120">
        <f>DatosGenerales!C145</f>
        <v>20</v>
      </c>
      <c r="AW7" s="119">
        <f>DatosGenerales!C146</f>
        <v>372</v>
      </c>
      <c r="AX7" s="119">
        <f>DatosGenerales!C147</f>
        <v>183</v>
      </c>
      <c r="AY7" s="119">
        <f>DatosGenerales!C148</f>
        <v>34</v>
      </c>
      <c r="AZ7" s="119">
        <f>DatosGenerales!C149</f>
        <v>127</v>
      </c>
      <c r="BA7" s="122">
        <f>DatosGenerales!C150</f>
        <v>46</v>
      </c>
      <c r="BE7" s="120">
        <f>DatosGenerales!C151</f>
        <v>243</v>
      </c>
      <c r="BF7" s="119">
        <f>DatosGenerales!C152</f>
        <v>561</v>
      </c>
      <c r="BG7" s="122">
        <f>DatosGenerales!C154</f>
        <v>169</v>
      </c>
      <c r="BK7" s="120">
        <f>SUM(DatosGenerales!C297:C311)</f>
        <v>6688</v>
      </c>
      <c r="BL7" s="119">
        <f>SUM(DatosGenerales!C294:C296)</f>
        <v>98</v>
      </c>
      <c r="BM7" s="119">
        <f>SUM(DatosGenerales!C312:C344)</f>
        <v>705</v>
      </c>
      <c r="BN7" s="119">
        <f>SUM(DatosGenerales!C289)</f>
        <v>10</v>
      </c>
      <c r="BO7" s="119">
        <f>SUM(DatosGenerales!C356:C364)</f>
        <v>29</v>
      </c>
      <c r="BP7" s="119">
        <f>SUM(DatosGenerales!C286:C288)</f>
        <v>1</v>
      </c>
      <c r="BQ7" s="119">
        <f>SUM(DatosGenerales!C345:C355)</f>
        <v>14</v>
      </c>
      <c r="BR7" s="119">
        <f>SUM(DatosGenerales!C290:C292)</f>
        <v>180</v>
      </c>
      <c r="BS7" s="122">
        <f>SUM(DatosGenerales!C283:C285)</f>
        <v>559</v>
      </c>
      <c r="BT7" s="122">
        <f>SUM(DatosGenerales!C293)</f>
        <v>0</v>
      </c>
      <c r="BU7" s="122">
        <f>SUM(DatosGenerales!C365:C377)</f>
        <v>125</v>
      </c>
      <c r="BY7" s="120">
        <f>DatosGenerales!C246</f>
        <v>20</v>
      </c>
      <c r="BZ7" s="119">
        <f>DatosGenerales!C247</f>
        <v>6</v>
      </c>
      <c r="CA7" s="122">
        <f>DatosGenerales!C248</f>
        <v>0</v>
      </c>
      <c r="CF7" s="120">
        <f>DatosDiscapacidad!C5</f>
        <v>4</v>
      </c>
      <c r="CG7" s="122">
        <f>DatosDiscapacidad!C11</f>
        <v>4</v>
      </c>
      <c r="CM7" s="120">
        <f>DatosGenerales!C40</f>
        <v>7993</v>
      </c>
      <c r="CN7" s="122">
        <f>DatosGenerales!C41</f>
        <v>2979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1923</v>
      </c>
      <c r="BL53" s="130">
        <f>SUM(DatosGenerales!C311,DatosGenerales!C300,DatosGenerales!C309)</f>
        <v>2184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51</v>
      </c>
      <c r="BL66" s="130">
        <f>SUM(DatosGenerales!C299:C300)</f>
        <v>1972</v>
      </c>
      <c r="BM66" s="130">
        <f>SUM(DatosGenerales!C308:C309)</f>
        <v>2084</v>
      </c>
      <c r="BN66" s="130"/>
      <c r="BO66" s="117"/>
      <c r="BP66" s="117"/>
      <c r="BQ66" s="117"/>
      <c r="BR66" s="117"/>
      <c r="BS66" s="117"/>
    </row>
  </sheetData>
  <sheetProtection algorithmName="SHA-512" hashValue="NucIlJDatV8rY813ST3SRWalPWMObPNJCkAjpHDnVTNYDsbHdB8NkFH2DXuiGN8uW+7VUqdvonWKETzDf3Gh7g==" saltValue="OlAW2oC9i/550Bu9OqPc7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7E82-1576-4C80-A01B-0DCF65266BA2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2UOSK0pzZv8DcPUzi+AqI5y86ncOjwH/pXTHvEypBnM/LrNqwnFRXYpyODpnJ3bn5EoLOmi4X5zwWhCkhKy4ug==" saltValue="QFgFx7k7WqyxlDpEBo+xR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EEA9-B178-4044-AA76-926B82A07F1D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7"/>
      <c r="BD4" s="137"/>
      <c r="BE4" s="206" t="s">
        <v>1811</v>
      </c>
      <c r="BF4" s="214"/>
      <c r="BG4" s="214"/>
      <c r="BH4" s="214"/>
      <c r="BI4" s="214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7" t="s">
        <v>245</v>
      </c>
      <c r="D6" s="138" t="s">
        <v>20</v>
      </c>
      <c r="E6" s="230" t="s">
        <v>114</v>
      </c>
      <c r="F6" s="231"/>
      <c r="G6" s="138" t="s">
        <v>1012</v>
      </c>
      <c r="I6" s="101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3"/>
      <c r="AQ6" s="103"/>
    </row>
    <row r="7" spans="1:65" s="105" customFormat="1" ht="35.25" customHeight="1" x14ac:dyDescent="0.25">
      <c r="C7" s="228"/>
      <c r="D7" s="139"/>
      <c r="E7" s="140" t="s">
        <v>1010</v>
      </c>
      <c r="F7" s="141" t="s">
        <v>1011</v>
      </c>
      <c r="G7" s="139"/>
      <c r="I7" s="101"/>
      <c r="L7" s="232"/>
      <c r="M7" s="233"/>
      <c r="N7" s="233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9"/>
      <c r="D8" s="146">
        <f>DatosMenores!C65</f>
        <v>621</v>
      </c>
      <c r="E8" s="146">
        <f>DatosMenores!C66</f>
        <v>271</v>
      </c>
      <c r="F8" s="147">
        <f>DatosMenores!C67</f>
        <v>244</v>
      </c>
      <c r="G8" s="148">
        <f>DatosMenores!C68</f>
        <v>45</v>
      </c>
      <c r="H8" s="105"/>
      <c r="I8" s="101"/>
      <c r="L8" s="118">
        <f>DatosMenores!C55</f>
        <v>103</v>
      </c>
      <c r="M8" s="119">
        <f>DatosMenores!C56</f>
        <v>241</v>
      </c>
      <c r="N8" s="119">
        <f>DatosMenores!C57</f>
        <v>615</v>
      </c>
      <c r="O8" s="119">
        <f>DatosMenores!C58</f>
        <v>0</v>
      </c>
      <c r="P8" s="118">
        <f>DatosMenores!C59</f>
        <v>0</v>
      </c>
      <c r="Q8" s="119">
        <f>DatosMenores!C60</f>
        <v>12</v>
      </c>
      <c r="R8" s="118">
        <f>DatosMenores!C61</f>
        <v>0</v>
      </c>
      <c r="U8" s="118">
        <f>DatosMenores!C33</f>
        <v>217</v>
      </c>
      <c r="V8" s="119">
        <f>SUM(DatosMenores!C34:C37)</f>
        <v>205</v>
      </c>
      <c r="W8" s="119">
        <f>DatosMenores!C38</f>
        <v>18</v>
      </c>
      <c r="X8" s="119">
        <f>DatosMenores!C39</f>
        <v>672</v>
      </c>
      <c r="Y8" s="119">
        <f>DatosMenores!C40</f>
        <v>106</v>
      </c>
      <c r="Z8" s="119">
        <f>DatosMenores!D41</f>
        <v>0</v>
      </c>
      <c r="AA8" s="119">
        <f>DatosMenores!C42</f>
        <v>1</v>
      </c>
      <c r="AB8" s="119">
        <f>DatosMenores!C43</f>
        <v>34</v>
      </c>
      <c r="AC8" s="119">
        <f>DatosMenores!C44</f>
        <v>27</v>
      </c>
      <c r="AD8" s="119">
        <f>DatosMenores!C45</f>
        <v>78</v>
      </c>
      <c r="AE8" s="118">
        <f>DatosMenores!C46</f>
        <v>1</v>
      </c>
      <c r="AG8" s="103"/>
      <c r="AI8" s="120">
        <f>DatosMenores!C7</f>
        <v>7</v>
      </c>
      <c r="AJ8" s="119">
        <f>DatosMenores!C8</f>
        <v>477</v>
      </c>
      <c r="AK8" s="119">
        <f>DatosMenores!C9</f>
        <v>13</v>
      </c>
      <c r="AL8" s="119">
        <f>DatosMenores!C10</f>
        <v>1</v>
      </c>
      <c r="AM8" s="119">
        <f>DatosMenores!C11</f>
        <v>63</v>
      </c>
      <c r="AN8" s="118">
        <f>DatosMenores!C12</f>
        <v>79</v>
      </c>
      <c r="AO8" s="119">
        <f>DatosMenores!C13</f>
        <v>310</v>
      </c>
      <c r="AP8" s="119">
        <f>DatosMenores!C14</f>
        <v>106</v>
      </c>
      <c r="AQ8" s="118">
        <f>DatosMenores!C15</f>
        <v>19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100</v>
      </c>
      <c r="BG8" s="119">
        <f>DatosMenores!C107</f>
        <v>61</v>
      </c>
      <c r="BH8" s="119">
        <f>DatosMenores!C108</f>
        <v>0</v>
      </c>
      <c r="BI8" s="119">
        <f>DatosMenores!C109</f>
        <v>0</v>
      </c>
      <c r="BJ8" s="118">
        <f>DatosMenores!C110</f>
        <v>9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8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1933</v>
      </c>
      <c r="AU9" s="148">
        <f>DatosMenores!C87</f>
        <v>1627</v>
      </c>
      <c r="AV9" s="148">
        <f>DatosMenores!C88</f>
        <v>5</v>
      </c>
      <c r="AW9" s="148">
        <f>DatosMenores!C89</f>
        <v>0</v>
      </c>
      <c r="AX9" s="148">
        <f>DatosMenores!C90</f>
        <v>319</v>
      </c>
      <c r="AY9" s="148">
        <f>DatosMenores!C91</f>
        <v>0</v>
      </c>
      <c r="AZ9" s="148">
        <f>DatosMenores!C92</f>
        <v>0</v>
      </c>
      <c r="BA9" s="148">
        <f>DatosMenores!C93</f>
        <v>0</v>
      </c>
      <c r="BB9" s="148">
        <f>DatosMenores!C94</f>
        <v>97</v>
      </c>
      <c r="BC9" s="148">
        <f>DatosMenores!C95</f>
        <v>9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9"/>
      <c r="D10" s="152">
        <f>DatosMenores!C69</f>
        <v>102</v>
      </c>
      <c r="E10" s="152">
        <f>DatosMenores!C70</f>
        <v>43</v>
      </c>
      <c r="F10" s="153">
        <f>DatosMenores!C71</f>
        <v>2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0" t="s">
        <v>1017</v>
      </c>
      <c r="D11" s="138" t="s">
        <v>1018</v>
      </c>
      <c r="E11" s="223" t="s">
        <v>1822</v>
      </c>
      <c r="F11" s="224"/>
      <c r="G11" s="224"/>
      <c r="H11" s="138" t="s">
        <v>1012</v>
      </c>
      <c r="AI11" s="120">
        <f>DatosMenores!C16</f>
        <v>1</v>
      </c>
      <c r="AJ11" s="119">
        <f>DatosMenores!C17</f>
        <v>11</v>
      </c>
      <c r="AK11" s="119">
        <f>DatosMenores!C18</f>
        <v>61</v>
      </c>
      <c r="AL11" s="119">
        <f>DatosMenores!C19</f>
        <v>347</v>
      </c>
      <c r="AM11" s="119">
        <f>DatosMenores!C20</f>
        <v>3</v>
      </c>
      <c r="AN11" s="119">
        <f>DatosMenores!C21</f>
        <v>62</v>
      </c>
      <c r="AO11" s="119">
        <f>DatosMenores!C23</f>
        <v>2</v>
      </c>
      <c r="AP11" s="119">
        <f>DatosMenores!C24</f>
        <v>105</v>
      </c>
      <c r="AQ11" s="119">
        <f>DatosMenores!C25</f>
        <v>12</v>
      </c>
      <c r="AR11" s="118">
        <f>DatosMenores!C26</f>
        <v>3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21" x14ac:dyDescent="0.25">
      <c r="C12" s="221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6"/>
      <c r="AY12" s="226"/>
    </row>
    <row r="13" spans="1:65" ht="12.75" customHeight="1" x14ac:dyDescent="0.25">
      <c r="C13" s="222"/>
      <c r="D13" s="155">
        <f>DatosMenores!C72</f>
        <v>242</v>
      </c>
      <c r="E13" s="156">
        <f>DatosMenores!C73</f>
        <v>258</v>
      </c>
      <c r="F13" s="122">
        <f>DatosMenores!C74</f>
        <v>0</v>
      </c>
      <c r="G13" s="122">
        <f>DatosMenores!C75</f>
        <v>150</v>
      </c>
      <c r="H13" s="157">
        <f>DatosMenores!C76</f>
        <v>84</v>
      </c>
      <c r="AT13" s="148">
        <f>DatosMenores!C96</f>
        <v>12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63</v>
      </c>
      <c r="AY13" s="148">
        <f>DatosMenores!C101</f>
        <v>0</v>
      </c>
    </row>
  </sheetData>
  <sheetProtection algorithmName="SHA-512" hashValue="kgKDXwVAtdhKhORISq70Zd4Sny9bcGXMgzkplz2b0qK2Y2rZKKKVx6Rnw8g+WS5jICR+TnvQSnRS+XDR1LFSow==" saltValue="KaaGKae1i/Ez3Au4M5WwC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B78D-72B1-44EE-8EB2-AF779D7C2842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1823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60</v>
      </c>
      <c r="F4" s="167" t="s">
        <v>1830</v>
      </c>
      <c r="G4" s="169">
        <f>DatosViolenciaDoméstica!E67</f>
        <v>38</v>
      </c>
      <c r="H4" s="170"/>
    </row>
    <row r="5" spans="1:30" x14ac:dyDescent="0.2">
      <c r="C5" s="167" t="s">
        <v>13</v>
      </c>
      <c r="D5" s="168">
        <f>DatosViolenciaDoméstica!C6</f>
        <v>482</v>
      </c>
      <c r="F5" s="167" t="s">
        <v>1831</v>
      </c>
      <c r="G5" s="171">
        <f>DatosViolenciaDoméstica!F67</f>
        <v>84</v>
      </c>
      <c r="H5" s="170"/>
    </row>
    <row r="6" spans="1:30" x14ac:dyDescent="0.2">
      <c r="C6" s="167" t="s">
        <v>1832</v>
      </c>
      <c r="D6" s="168">
        <f>DatosViolenciaDoméstica!C7</f>
        <v>20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1</v>
      </c>
    </row>
    <row r="9" spans="1:30" x14ac:dyDescent="0.2">
      <c r="C9" s="167" t="s">
        <v>1834</v>
      </c>
      <c r="D9" s="168">
        <f>SUM(DatosViolenciaDoméstica!C10:C11)</f>
        <v>0</v>
      </c>
    </row>
    <row r="21" spans="6:32" x14ac:dyDescent="0.2">
      <c r="F21" s="172"/>
      <c r="G21" s="172"/>
    </row>
    <row r="22" spans="6:32" s="172" customFormat="1" ht="12.75" customHeight="1" x14ac:dyDescent="0.2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7K/h/k6aEST9J9W3vEsRRxQp1e2nv9FzFDes8lZaDKbqI0EHR/L21mAtd7Rd8UiKBXcrcWYjhfJI5XfaXBWSLg==" saltValue="9LhetiB+nX0mbK1s0+WK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BF2A-82FC-49A8-9259-BA60E272DC31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1835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4549</v>
      </c>
      <c r="F4" s="167" t="s">
        <v>1830</v>
      </c>
      <c r="G4" s="169">
        <f>DatosViolenciaGénero!E82</f>
        <v>238</v>
      </c>
      <c r="H4" s="170"/>
    </row>
    <row r="5" spans="1:30" x14ac:dyDescent="0.2">
      <c r="C5" s="167" t="s">
        <v>40</v>
      </c>
      <c r="D5" s="168">
        <f>DatosViolenciaGénero!C5</f>
        <v>5127</v>
      </c>
      <c r="F5" s="167" t="s">
        <v>1831</v>
      </c>
      <c r="G5" s="169">
        <f>DatosViolenciaGénero!F82</f>
        <v>612</v>
      </c>
      <c r="H5" s="170"/>
    </row>
    <row r="6" spans="1:30" x14ac:dyDescent="0.2">
      <c r="C6" s="167" t="s">
        <v>1832</v>
      </c>
      <c r="D6" s="177">
        <f>DatosViolenciaGénero!C8</f>
        <v>519</v>
      </c>
    </row>
    <row r="7" spans="1:30" x14ac:dyDescent="0.2">
      <c r="C7" s="167" t="s">
        <v>60</v>
      </c>
      <c r="D7" s="177">
        <f>DatosViolenciaGénero!C9</f>
        <v>12</v>
      </c>
    </row>
    <row r="8" spans="1:30" x14ac:dyDescent="0.2">
      <c r="C8" s="167" t="s">
        <v>1836</v>
      </c>
      <c r="D8" s="168">
        <f>DatosViolenciaGénero!C11</f>
        <v>2</v>
      </c>
    </row>
    <row r="9" spans="1:30" x14ac:dyDescent="0.2">
      <c r="C9" s="167" t="s">
        <v>1837</v>
      </c>
      <c r="D9" s="168">
        <f>DatosViolenciaGénero!C12</f>
        <v>6</v>
      </c>
    </row>
    <row r="10" spans="1:30" x14ac:dyDescent="0.2">
      <c r="C10" s="167" t="s">
        <v>1829</v>
      </c>
      <c r="D10" s="177">
        <f>DatosViolenciaGénero!C6</f>
        <v>546</v>
      </c>
    </row>
    <row r="11" spans="1:30" x14ac:dyDescent="0.2">
      <c r="C11" s="167" t="s">
        <v>1833</v>
      </c>
      <c r="D11" s="177">
        <f>DatosViolenciaGénero!C10</f>
        <v>6</v>
      </c>
    </row>
    <row r="20" spans="3:32" x14ac:dyDescent="0.2">
      <c r="C20" s="172"/>
      <c r="D20" s="172"/>
    </row>
    <row r="21" spans="3:32" x14ac:dyDescent="0.2">
      <c r="C21" s="173"/>
      <c r="D21" s="173"/>
    </row>
    <row r="22" spans="3:32" s="172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q+cWSymyvvliU9xBCGEssSW40vy1XovozTUtkhasY/YxwnrtbjwyR/NAsKAJcnkaqSKaPJ7ptGZOh0APqsCqsw==" saltValue="ubSyNKi+fWK6bNFO+9G3U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1" t="s">
        <v>18</v>
      </c>
      <c r="B7" s="11" t="s">
        <v>19</v>
      </c>
      <c r="C7" s="12">
        <v>59381</v>
      </c>
      <c r="D7" s="12">
        <v>49503</v>
      </c>
      <c r="E7" s="13">
        <v>0.199543462012403</v>
      </c>
    </row>
    <row r="8" spans="1:5" x14ac:dyDescent="0.25">
      <c r="A8" s="192"/>
      <c r="B8" s="11" t="s">
        <v>20</v>
      </c>
      <c r="C8" s="12">
        <v>79688</v>
      </c>
      <c r="D8" s="12">
        <v>115305</v>
      </c>
      <c r="E8" s="13">
        <v>-0.30889380339100603</v>
      </c>
    </row>
    <row r="9" spans="1:5" x14ac:dyDescent="0.25">
      <c r="A9" s="192"/>
      <c r="B9" s="11" t="s">
        <v>21</v>
      </c>
      <c r="C9" s="12">
        <v>77211</v>
      </c>
      <c r="D9" s="12">
        <v>107882</v>
      </c>
      <c r="E9" s="13">
        <v>-0.28430136630763198</v>
      </c>
    </row>
    <row r="10" spans="1:5" x14ac:dyDescent="0.25">
      <c r="A10" s="192"/>
      <c r="B10" s="11" t="s">
        <v>22</v>
      </c>
      <c r="C10" s="12">
        <v>114</v>
      </c>
      <c r="D10" s="12">
        <v>109</v>
      </c>
      <c r="E10" s="13">
        <v>4.5871559633027498E-2</v>
      </c>
    </row>
    <row r="11" spans="1:5" x14ac:dyDescent="0.25">
      <c r="A11" s="193"/>
      <c r="B11" s="11" t="s">
        <v>23</v>
      </c>
      <c r="C11" s="12">
        <v>56011</v>
      </c>
      <c r="D11" s="12">
        <v>54204</v>
      </c>
      <c r="E11" s="13">
        <v>3.3337023097926403E-2</v>
      </c>
    </row>
    <row r="12" spans="1:5" x14ac:dyDescent="0.25">
      <c r="A12" s="191" t="s">
        <v>24</v>
      </c>
      <c r="B12" s="11" t="s">
        <v>25</v>
      </c>
      <c r="C12" s="12">
        <v>26241</v>
      </c>
      <c r="D12" s="12">
        <v>50904</v>
      </c>
      <c r="E12" s="13">
        <v>-0.484500235737859</v>
      </c>
    </row>
    <row r="13" spans="1:5" x14ac:dyDescent="0.25">
      <c r="A13" s="192"/>
      <c r="B13" s="11" t="s">
        <v>26</v>
      </c>
      <c r="C13" s="12">
        <v>3596</v>
      </c>
      <c r="D13" s="12">
        <v>3431</v>
      </c>
      <c r="E13" s="13">
        <v>4.8090935587292299E-2</v>
      </c>
    </row>
    <row r="14" spans="1:5" x14ac:dyDescent="0.25">
      <c r="A14" s="193"/>
      <c r="B14" s="11" t="s">
        <v>27</v>
      </c>
      <c r="C14" s="12">
        <v>41700</v>
      </c>
      <c r="D14" s="12">
        <v>45577</v>
      </c>
      <c r="E14" s="13">
        <v>-8.5064835333611297E-2</v>
      </c>
    </row>
    <row r="15" spans="1:5" x14ac:dyDescent="0.25">
      <c r="A15" s="191" t="s">
        <v>28</v>
      </c>
      <c r="B15" s="11" t="s">
        <v>29</v>
      </c>
      <c r="C15" s="12">
        <v>1042</v>
      </c>
      <c r="D15" s="12">
        <v>1030</v>
      </c>
      <c r="E15" s="13">
        <v>1.1650485436893201E-2</v>
      </c>
    </row>
    <row r="16" spans="1:5" x14ac:dyDescent="0.25">
      <c r="A16" s="192"/>
      <c r="B16" s="11" t="s">
        <v>30</v>
      </c>
      <c r="C16" s="12">
        <v>8335</v>
      </c>
      <c r="D16" s="12">
        <v>7507</v>
      </c>
      <c r="E16" s="13">
        <v>0.110297056080991</v>
      </c>
    </row>
    <row r="17" spans="1:5" x14ac:dyDescent="0.25">
      <c r="A17" s="192"/>
      <c r="B17" s="11" t="s">
        <v>31</v>
      </c>
      <c r="C17" s="12">
        <v>81</v>
      </c>
      <c r="D17" s="12">
        <v>65</v>
      </c>
      <c r="E17" s="13">
        <v>0.246153846153846</v>
      </c>
    </row>
    <row r="18" spans="1:5" x14ac:dyDescent="0.25">
      <c r="A18" s="192"/>
      <c r="B18" s="11" t="s">
        <v>32</v>
      </c>
      <c r="C18" s="12">
        <v>19</v>
      </c>
      <c r="D18" s="12">
        <v>12</v>
      </c>
      <c r="E18" s="13">
        <v>0.58333333333333304</v>
      </c>
    </row>
    <row r="19" spans="1:5" x14ac:dyDescent="0.25">
      <c r="A19" s="193"/>
      <c r="B19" s="11" t="s">
        <v>33</v>
      </c>
      <c r="C19" s="12">
        <v>258</v>
      </c>
      <c r="D19" s="12">
        <v>279</v>
      </c>
      <c r="E19" s="13">
        <v>-7.5268817204301106E-2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286</v>
      </c>
      <c r="D25" s="12">
        <v>222</v>
      </c>
      <c r="E25" s="13">
        <v>0.28828828828828801</v>
      </c>
    </row>
    <row r="26" spans="1:5" x14ac:dyDescent="0.25">
      <c r="A26" s="10" t="s">
        <v>38</v>
      </c>
      <c r="B26" s="15"/>
      <c r="C26" s="12">
        <v>248</v>
      </c>
      <c r="D26" s="12">
        <v>216</v>
      </c>
      <c r="E26" s="13">
        <v>0.148148148148148</v>
      </c>
    </row>
    <row r="27" spans="1:5" x14ac:dyDescent="0.25">
      <c r="A27" s="10" t="s">
        <v>39</v>
      </c>
      <c r="B27" s="15"/>
      <c r="C27" s="12">
        <v>69</v>
      </c>
      <c r="D27" s="12">
        <v>35</v>
      </c>
      <c r="E27" s="13">
        <v>0.97142857142857097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13107</v>
      </c>
      <c r="D31" s="12">
        <v>13461</v>
      </c>
      <c r="E31" s="13">
        <v>-2.6298194784934299E-2</v>
      </c>
    </row>
    <row r="32" spans="1:5" x14ac:dyDescent="0.25">
      <c r="A32" s="191" t="s">
        <v>42</v>
      </c>
      <c r="B32" s="11" t="s">
        <v>43</v>
      </c>
      <c r="C32" s="12">
        <v>1818</v>
      </c>
      <c r="D32" s="12">
        <v>1838</v>
      </c>
      <c r="E32" s="13">
        <v>-1.08813928182807E-2</v>
      </c>
    </row>
    <row r="33" spans="1:5" x14ac:dyDescent="0.25">
      <c r="A33" s="192"/>
      <c r="B33" s="11" t="s">
        <v>44</v>
      </c>
      <c r="C33" s="12">
        <v>1171</v>
      </c>
      <c r="D33" s="12">
        <v>1359</v>
      </c>
      <c r="E33" s="13">
        <v>-0.138337012509198</v>
      </c>
    </row>
    <row r="34" spans="1:5" x14ac:dyDescent="0.25">
      <c r="A34" s="192"/>
      <c r="B34" s="11" t="s">
        <v>45</v>
      </c>
      <c r="C34" s="12">
        <v>6</v>
      </c>
      <c r="D34" s="12">
        <v>8</v>
      </c>
      <c r="E34" s="13">
        <v>-0.25</v>
      </c>
    </row>
    <row r="35" spans="1:5" x14ac:dyDescent="0.25">
      <c r="A35" s="192"/>
      <c r="B35" s="11" t="s">
        <v>46</v>
      </c>
      <c r="C35" s="12">
        <v>851</v>
      </c>
      <c r="D35" s="12">
        <v>865</v>
      </c>
      <c r="E35" s="13">
        <v>-1.6184971098265898E-2</v>
      </c>
    </row>
    <row r="36" spans="1:5" x14ac:dyDescent="0.25">
      <c r="A36" s="193"/>
      <c r="B36" s="11" t="s">
        <v>47</v>
      </c>
      <c r="C36" s="12">
        <v>8500</v>
      </c>
      <c r="D36" s="12">
        <v>8337</v>
      </c>
      <c r="E36" s="13">
        <v>1.95513973851505E-2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7993</v>
      </c>
      <c r="D40" s="12">
        <v>9390</v>
      </c>
      <c r="E40" s="13">
        <v>-0.14877529286475</v>
      </c>
    </row>
    <row r="41" spans="1:5" x14ac:dyDescent="0.25">
      <c r="A41" s="10" t="s">
        <v>50</v>
      </c>
      <c r="B41" s="15"/>
      <c r="C41" s="12">
        <v>2979</v>
      </c>
      <c r="D41" s="12">
        <v>2345</v>
      </c>
      <c r="E41" s="13">
        <v>0.27036247334754798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1" t="s">
        <v>52</v>
      </c>
      <c r="B45" s="11" t="s">
        <v>19</v>
      </c>
      <c r="C45" s="12">
        <v>7210</v>
      </c>
      <c r="D45" s="12">
        <v>6497</v>
      </c>
      <c r="E45" s="13">
        <v>0.10974295828844099</v>
      </c>
    </row>
    <row r="46" spans="1:5" x14ac:dyDescent="0.25">
      <c r="A46" s="192"/>
      <c r="B46" s="11" t="s">
        <v>53</v>
      </c>
      <c r="C46" s="12">
        <v>46</v>
      </c>
      <c r="D46" s="12">
        <v>37</v>
      </c>
      <c r="E46" s="13">
        <v>0.24324324324324301</v>
      </c>
    </row>
    <row r="47" spans="1:5" x14ac:dyDescent="0.25">
      <c r="A47" s="192"/>
      <c r="B47" s="11" t="s">
        <v>54</v>
      </c>
      <c r="C47" s="12">
        <v>8335</v>
      </c>
      <c r="D47" s="12">
        <v>7507</v>
      </c>
      <c r="E47" s="13">
        <v>0.110297056080991</v>
      </c>
    </row>
    <row r="48" spans="1:5" x14ac:dyDescent="0.25">
      <c r="A48" s="193"/>
      <c r="B48" s="11" t="s">
        <v>23</v>
      </c>
      <c r="C48" s="12">
        <v>6824</v>
      </c>
      <c r="D48" s="12">
        <v>6154</v>
      </c>
      <c r="E48" s="13">
        <v>0.108872278193045</v>
      </c>
    </row>
    <row r="49" spans="1:5" x14ac:dyDescent="0.25">
      <c r="A49" s="191" t="s">
        <v>55</v>
      </c>
      <c r="B49" s="11" t="s">
        <v>56</v>
      </c>
      <c r="C49" s="12">
        <v>6168</v>
      </c>
      <c r="D49" s="12">
        <v>5685</v>
      </c>
      <c r="E49" s="13">
        <v>8.49604221635884E-2</v>
      </c>
    </row>
    <row r="50" spans="1:5" x14ac:dyDescent="0.25">
      <c r="A50" s="192"/>
      <c r="B50" s="11" t="s">
        <v>57</v>
      </c>
      <c r="C50" s="12">
        <v>516</v>
      </c>
      <c r="D50" s="12">
        <v>412</v>
      </c>
      <c r="E50" s="13">
        <v>0.25242718446601897</v>
      </c>
    </row>
    <row r="51" spans="1:5" x14ac:dyDescent="0.25">
      <c r="A51" s="192"/>
      <c r="B51" s="11" t="s">
        <v>58</v>
      </c>
      <c r="C51" s="12">
        <v>1275</v>
      </c>
      <c r="D51" s="12">
        <v>1081</v>
      </c>
      <c r="E51" s="13">
        <v>0.179463459759482</v>
      </c>
    </row>
    <row r="52" spans="1:5" x14ac:dyDescent="0.25">
      <c r="A52" s="193"/>
      <c r="B52" s="11" t="s">
        <v>59</v>
      </c>
      <c r="C52" s="12">
        <v>107</v>
      </c>
      <c r="D52" s="12">
        <v>101</v>
      </c>
      <c r="E52" s="13">
        <v>5.9405940594059403E-2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1" t="s">
        <v>61</v>
      </c>
      <c r="B56" s="11" t="s">
        <v>54</v>
      </c>
      <c r="C56" s="12">
        <v>144</v>
      </c>
      <c r="D56" s="12">
        <v>134</v>
      </c>
      <c r="E56" s="13">
        <v>7.4626865671641798E-2</v>
      </c>
    </row>
    <row r="57" spans="1:5" x14ac:dyDescent="0.25">
      <c r="A57" s="192"/>
      <c r="B57" s="11" t="s">
        <v>53</v>
      </c>
      <c r="C57" s="12">
        <v>1</v>
      </c>
      <c r="D57" s="16"/>
      <c r="E57" s="13">
        <v>0</v>
      </c>
    </row>
    <row r="58" spans="1:5" x14ac:dyDescent="0.25">
      <c r="A58" s="192"/>
      <c r="B58" s="11" t="s">
        <v>19</v>
      </c>
      <c r="C58" s="12">
        <v>275</v>
      </c>
      <c r="D58" s="12">
        <v>216</v>
      </c>
      <c r="E58" s="13">
        <v>0.27314814814814797</v>
      </c>
    </row>
    <row r="59" spans="1:5" x14ac:dyDescent="0.25">
      <c r="A59" s="192"/>
      <c r="B59" s="11" t="s">
        <v>23</v>
      </c>
      <c r="C59" s="12">
        <v>304</v>
      </c>
      <c r="D59" s="12">
        <v>258</v>
      </c>
      <c r="E59" s="13">
        <v>0.178294573643411</v>
      </c>
    </row>
    <row r="60" spans="1:5" x14ac:dyDescent="0.25">
      <c r="A60" s="192"/>
      <c r="B60" s="11" t="s">
        <v>62</v>
      </c>
      <c r="C60" s="12">
        <v>43</v>
      </c>
      <c r="D60" s="12">
        <v>31</v>
      </c>
      <c r="E60" s="13">
        <v>0.38709677419354799</v>
      </c>
    </row>
    <row r="61" spans="1:5" x14ac:dyDescent="0.25">
      <c r="A61" s="193"/>
      <c r="B61" s="11" t="s">
        <v>63</v>
      </c>
      <c r="C61" s="12">
        <v>3</v>
      </c>
      <c r="D61" s="12">
        <v>1</v>
      </c>
      <c r="E61" s="13">
        <v>2</v>
      </c>
    </row>
    <row r="62" spans="1:5" x14ac:dyDescent="0.25">
      <c r="A62" s="191" t="s">
        <v>64</v>
      </c>
      <c r="B62" s="11" t="s">
        <v>65</v>
      </c>
      <c r="C62" s="12">
        <v>95</v>
      </c>
      <c r="D62" s="12">
        <v>83</v>
      </c>
      <c r="E62" s="13">
        <v>0.14457831325301199</v>
      </c>
    </row>
    <row r="63" spans="1:5" x14ac:dyDescent="0.25">
      <c r="A63" s="192"/>
      <c r="B63" s="11" t="s">
        <v>58</v>
      </c>
      <c r="C63" s="12">
        <v>1</v>
      </c>
      <c r="D63" s="16"/>
      <c r="E63" s="13">
        <v>0</v>
      </c>
    </row>
    <row r="64" spans="1:5" x14ac:dyDescent="0.25">
      <c r="A64" s="193"/>
      <c r="B64" s="11" t="s">
        <v>66</v>
      </c>
      <c r="C64" s="12">
        <v>1</v>
      </c>
      <c r="D64" s="12">
        <v>2</v>
      </c>
      <c r="E64" s="13">
        <v>-0.5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6"/>
      <c r="D70" s="12">
        <v>1</v>
      </c>
      <c r="E70" s="13">
        <v>0</v>
      </c>
    </row>
    <row r="71" spans="1:5" x14ac:dyDescent="0.25">
      <c r="A71" s="10" t="s">
        <v>38</v>
      </c>
      <c r="B71" s="15"/>
      <c r="C71" s="16"/>
      <c r="D71" s="12">
        <v>1</v>
      </c>
      <c r="E71" s="13">
        <v>0</v>
      </c>
    </row>
    <row r="72" spans="1:5" x14ac:dyDescent="0.25">
      <c r="A72" s="10" t="s">
        <v>39</v>
      </c>
      <c r="B72" s="15"/>
      <c r="C72" s="16"/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5"/>
      <c r="B76" s="11" t="s">
        <v>49</v>
      </c>
      <c r="C76" s="12">
        <v>24</v>
      </c>
      <c r="D76" s="12">
        <v>20</v>
      </c>
      <c r="E76" s="13">
        <v>0.2</v>
      </c>
    </row>
    <row r="77" spans="1:5" x14ac:dyDescent="0.25">
      <c r="A77" s="196"/>
      <c r="B77" s="11" t="s">
        <v>58</v>
      </c>
      <c r="C77" s="12">
        <v>2</v>
      </c>
      <c r="D77" s="12">
        <v>1</v>
      </c>
      <c r="E77" s="13">
        <v>1</v>
      </c>
    </row>
    <row r="78" spans="1:5" x14ac:dyDescent="0.25">
      <c r="A78" s="196"/>
      <c r="B78" s="11" t="s">
        <v>65</v>
      </c>
      <c r="C78" s="12">
        <v>10</v>
      </c>
      <c r="D78" s="12">
        <v>24</v>
      </c>
      <c r="E78" s="13">
        <v>-0.58333333333333304</v>
      </c>
    </row>
    <row r="79" spans="1:5" x14ac:dyDescent="0.25">
      <c r="A79" s="196"/>
      <c r="B79" s="11" t="s">
        <v>69</v>
      </c>
      <c r="C79" s="12">
        <v>12</v>
      </c>
      <c r="D79" s="12">
        <v>7</v>
      </c>
      <c r="E79" s="13">
        <v>0.71428571428571397</v>
      </c>
    </row>
    <row r="80" spans="1:5" x14ac:dyDescent="0.25">
      <c r="A80" s="197"/>
      <c r="B80" s="11" t="s">
        <v>70</v>
      </c>
      <c r="C80" s="12">
        <v>2</v>
      </c>
      <c r="D80" s="12">
        <v>3</v>
      </c>
      <c r="E80" s="13">
        <v>-0.33333333333333298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1" t="s">
        <v>72</v>
      </c>
      <c r="B84" s="11" t="s">
        <v>73</v>
      </c>
      <c r="C84" s="12">
        <v>2978</v>
      </c>
      <c r="D84" s="12">
        <v>2345</v>
      </c>
      <c r="E84" s="13">
        <v>0.269936034115139</v>
      </c>
    </row>
    <row r="85" spans="1:5" x14ac:dyDescent="0.25">
      <c r="A85" s="193"/>
      <c r="B85" s="11" t="s">
        <v>74</v>
      </c>
      <c r="C85" s="12">
        <v>405</v>
      </c>
      <c r="D85" s="12">
        <v>293</v>
      </c>
      <c r="E85" s="13">
        <v>0.38225255972696198</v>
      </c>
    </row>
    <row r="86" spans="1:5" x14ac:dyDescent="0.25">
      <c r="A86" s="191" t="s">
        <v>75</v>
      </c>
      <c r="B86" s="11" t="s">
        <v>73</v>
      </c>
      <c r="C86" s="12">
        <v>6570</v>
      </c>
      <c r="D86" s="12">
        <v>5512</v>
      </c>
      <c r="E86" s="13">
        <v>0.19194484760522501</v>
      </c>
    </row>
    <row r="87" spans="1:5" x14ac:dyDescent="0.25">
      <c r="A87" s="193"/>
      <c r="B87" s="11" t="s">
        <v>74</v>
      </c>
      <c r="C87" s="12">
        <v>5213</v>
      </c>
      <c r="D87" s="12">
        <v>6159</v>
      </c>
      <c r="E87" s="13">
        <v>-0.15359636304594901</v>
      </c>
    </row>
    <row r="88" spans="1:5" x14ac:dyDescent="0.25">
      <c r="A88" s="191" t="s">
        <v>76</v>
      </c>
      <c r="B88" s="11" t="s">
        <v>73</v>
      </c>
      <c r="C88" s="12">
        <v>458</v>
      </c>
      <c r="D88" s="12">
        <v>381</v>
      </c>
      <c r="E88" s="13">
        <v>0.20209973753280799</v>
      </c>
    </row>
    <row r="89" spans="1:5" x14ac:dyDescent="0.25">
      <c r="A89" s="193"/>
      <c r="B89" s="11" t="s">
        <v>74</v>
      </c>
      <c r="C89" s="12">
        <v>301</v>
      </c>
      <c r="D89" s="12">
        <v>295</v>
      </c>
      <c r="E89" s="13">
        <v>2.0338983050847501E-2</v>
      </c>
    </row>
    <row r="90" spans="1:5" x14ac:dyDescent="0.25">
      <c r="A90" s="191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193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194" t="s">
        <v>78</v>
      </c>
      <c r="B93" s="194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4871</v>
      </c>
      <c r="D95" s="12">
        <v>5006</v>
      </c>
      <c r="E95" s="13">
        <v>-2.69676388333999E-2</v>
      </c>
    </row>
    <row r="96" spans="1:5" x14ac:dyDescent="0.25">
      <c r="A96" s="10" t="s">
        <v>80</v>
      </c>
      <c r="B96" s="15"/>
      <c r="C96" s="16"/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1264</v>
      </c>
      <c r="D100" s="12">
        <v>1111</v>
      </c>
      <c r="E100" s="13">
        <v>0.137713771377138</v>
      </c>
    </row>
    <row r="101" spans="1:5" x14ac:dyDescent="0.25">
      <c r="A101" s="10" t="s">
        <v>82</v>
      </c>
      <c r="B101" s="15"/>
      <c r="C101" s="12">
        <v>1373</v>
      </c>
      <c r="D101" s="12">
        <v>990</v>
      </c>
      <c r="E101" s="13">
        <v>0.38686868686868697</v>
      </c>
    </row>
    <row r="102" spans="1:5" x14ac:dyDescent="0.25">
      <c r="A102" s="10" t="s">
        <v>80</v>
      </c>
      <c r="B102" s="15"/>
      <c r="C102" s="12">
        <v>35</v>
      </c>
      <c r="D102" s="12">
        <v>28</v>
      </c>
      <c r="E102" s="13">
        <v>0.25</v>
      </c>
    </row>
    <row r="103" spans="1:5" x14ac:dyDescent="0.25">
      <c r="A103" s="14"/>
    </row>
    <row r="104" spans="1:5" x14ac:dyDescent="0.25">
      <c r="A104" s="194" t="s">
        <v>83</v>
      </c>
      <c r="B104" s="194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1" t="s">
        <v>79</v>
      </c>
      <c r="B106" s="11" t="s">
        <v>84</v>
      </c>
      <c r="C106" s="12">
        <v>3091</v>
      </c>
      <c r="D106" s="12">
        <v>2598</v>
      </c>
      <c r="E106" s="13">
        <v>0.189761354888376</v>
      </c>
    </row>
    <row r="107" spans="1:5" x14ac:dyDescent="0.25">
      <c r="A107" s="192"/>
      <c r="B107" s="11" t="s">
        <v>85</v>
      </c>
      <c r="C107" s="12">
        <v>650</v>
      </c>
      <c r="D107" s="12">
        <v>530</v>
      </c>
      <c r="E107" s="13">
        <v>0.22641509433962301</v>
      </c>
    </row>
    <row r="108" spans="1:5" x14ac:dyDescent="0.25">
      <c r="A108" s="193"/>
      <c r="B108" s="11" t="s">
        <v>86</v>
      </c>
      <c r="C108" s="12">
        <v>1599</v>
      </c>
      <c r="D108" s="12">
        <v>1375</v>
      </c>
      <c r="E108" s="13">
        <v>0.162909090909091</v>
      </c>
    </row>
    <row r="109" spans="1:5" x14ac:dyDescent="0.25">
      <c r="A109" s="191" t="s">
        <v>82</v>
      </c>
      <c r="B109" s="11" t="s">
        <v>87</v>
      </c>
      <c r="C109" s="12">
        <v>305</v>
      </c>
      <c r="D109" s="12">
        <v>273</v>
      </c>
      <c r="E109" s="13">
        <v>0.11721611721611699</v>
      </c>
    </row>
    <row r="110" spans="1:5" x14ac:dyDescent="0.25">
      <c r="A110" s="193"/>
      <c r="B110" s="11" t="s">
        <v>86</v>
      </c>
      <c r="C110" s="12">
        <v>1091</v>
      </c>
      <c r="D110" s="12">
        <v>894</v>
      </c>
      <c r="E110" s="13">
        <v>0.22035794183445201</v>
      </c>
    </row>
    <row r="111" spans="1:5" x14ac:dyDescent="0.25">
      <c r="A111" s="10" t="s">
        <v>80</v>
      </c>
      <c r="B111" s="15"/>
      <c r="C111" s="12">
        <v>255</v>
      </c>
      <c r="D111" s="12">
        <v>130</v>
      </c>
      <c r="E111" s="13">
        <v>0.96153846153846101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1" t="s">
        <v>79</v>
      </c>
      <c r="B115" s="11" t="s">
        <v>84</v>
      </c>
      <c r="C115" s="12">
        <v>228</v>
      </c>
      <c r="D115" s="12">
        <v>206</v>
      </c>
      <c r="E115" s="13">
        <v>0.106796116504854</v>
      </c>
    </row>
    <row r="116" spans="1:5" x14ac:dyDescent="0.25">
      <c r="A116" s="192"/>
      <c r="B116" s="11" t="s">
        <v>85</v>
      </c>
      <c r="C116" s="12">
        <v>39</v>
      </c>
      <c r="D116" s="12">
        <v>36</v>
      </c>
      <c r="E116" s="13">
        <v>8.3333333333333301E-2</v>
      </c>
    </row>
    <row r="117" spans="1:5" x14ac:dyDescent="0.25">
      <c r="A117" s="193"/>
      <c r="B117" s="11" t="s">
        <v>86</v>
      </c>
      <c r="C117" s="12">
        <v>136</v>
      </c>
      <c r="D117" s="12">
        <v>108</v>
      </c>
      <c r="E117" s="13">
        <v>0.25925925925925902</v>
      </c>
    </row>
    <row r="118" spans="1:5" x14ac:dyDescent="0.25">
      <c r="A118" s="191" t="s">
        <v>82</v>
      </c>
      <c r="B118" s="11" t="s">
        <v>87</v>
      </c>
      <c r="C118" s="12">
        <v>9</v>
      </c>
      <c r="D118" s="12">
        <v>16</v>
      </c>
      <c r="E118" s="13">
        <v>-0.4375</v>
      </c>
    </row>
    <row r="119" spans="1:5" x14ac:dyDescent="0.25">
      <c r="A119" s="193"/>
      <c r="B119" s="11" t="s">
        <v>86</v>
      </c>
      <c r="C119" s="12">
        <v>42</v>
      </c>
      <c r="D119" s="12">
        <v>31</v>
      </c>
      <c r="E119" s="13">
        <v>0.35483870967741898</v>
      </c>
    </row>
    <row r="120" spans="1:5" x14ac:dyDescent="0.25">
      <c r="A120" s="10" t="s">
        <v>80</v>
      </c>
      <c r="B120" s="15"/>
      <c r="C120" s="12">
        <v>34</v>
      </c>
      <c r="D120" s="12">
        <v>14</v>
      </c>
      <c r="E120" s="13">
        <v>1.4285714285714299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1" t="s">
        <v>90</v>
      </c>
      <c r="B124" s="11" t="s">
        <v>91</v>
      </c>
      <c r="C124" s="16"/>
      <c r="D124" s="12">
        <v>0</v>
      </c>
      <c r="E124" s="13">
        <v>0</v>
      </c>
    </row>
    <row r="125" spans="1:5" x14ac:dyDescent="0.25">
      <c r="A125" s="193"/>
      <c r="B125" s="11" t="s">
        <v>92</v>
      </c>
      <c r="C125" s="16"/>
      <c r="D125" s="12">
        <v>0</v>
      </c>
      <c r="E125" s="13">
        <v>0</v>
      </c>
    </row>
    <row r="126" spans="1:5" x14ac:dyDescent="0.25">
      <c r="A126" s="191" t="s">
        <v>93</v>
      </c>
      <c r="B126" s="11" t="s">
        <v>91</v>
      </c>
      <c r="C126" s="12">
        <v>302</v>
      </c>
      <c r="D126" s="12">
        <v>621</v>
      </c>
      <c r="E126" s="13">
        <v>-0.513687600644122</v>
      </c>
    </row>
    <row r="127" spans="1:5" x14ac:dyDescent="0.25">
      <c r="A127" s="193"/>
      <c r="B127" s="11" t="s">
        <v>92</v>
      </c>
      <c r="C127" s="12">
        <v>1704</v>
      </c>
      <c r="D127" s="12">
        <v>1129</v>
      </c>
      <c r="E127" s="13">
        <v>0.50930026572187803</v>
      </c>
    </row>
    <row r="128" spans="1:5" x14ac:dyDescent="0.25">
      <c r="A128" s="191" t="s">
        <v>94</v>
      </c>
      <c r="B128" s="11" t="s">
        <v>91</v>
      </c>
      <c r="C128" s="12">
        <v>3114</v>
      </c>
      <c r="D128" s="12">
        <v>15765</v>
      </c>
      <c r="E128" s="13">
        <v>-0.80247383444338705</v>
      </c>
    </row>
    <row r="129" spans="1:5" x14ac:dyDescent="0.25">
      <c r="A129" s="193"/>
      <c r="B129" s="11" t="s">
        <v>92</v>
      </c>
      <c r="C129" s="12">
        <v>26204</v>
      </c>
      <c r="D129" s="12">
        <v>26321</v>
      </c>
      <c r="E129" s="13">
        <v>-4.4451198662664804E-3</v>
      </c>
    </row>
    <row r="130" spans="1:5" x14ac:dyDescent="0.25">
      <c r="A130" s="191" t="s">
        <v>95</v>
      </c>
      <c r="B130" s="11" t="s">
        <v>91</v>
      </c>
      <c r="C130" s="12">
        <v>1355</v>
      </c>
      <c r="D130" s="12">
        <v>894</v>
      </c>
      <c r="E130" s="13">
        <v>0.51565995525727104</v>
      </c>
    </row>
    <row r="131" spans="1:5" x14ac:dyDescent="0.25">
      <c r="A131" s="193"/>
      <c r="B131" s="11" t="s">
        <v>92</v>
      </c>
      <c r="C131" s="12">
        <v>2053</v>
      </c>
      <c r="D131" s="12">
        <v>1823</v>
      </c>
      <c r="E131" s="13">
        <v>0.126165660998354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1" t="s">
        <v>97</v>
      </c>
      <c r="B135" s="11" t="s">
        <v>98</v>
      </c>
      <c r="C135" s="12">
        <v>647</v>
      </c>
      <c r="D135" s="12">
        <v>624</v>
      </c>
      <c r="E135" s="13">
        <v>3.6858974358974401E-2</v>
      </c>
    </row>
    <row r="136" spans="1:5" x14ac:dyDescent="0.25">
      <c r="A136" s="193"/>
      <c r="B136" s="11" t="s">
        <v>99</v>
      </c>
      <c r="C136" s="12">
        <v>12</v>
      </c>
      <c r="D136" s="12">
        <v>19</v>
      </c>
      <c r="E136" s="13">
        <v>-0.36842105263157898</v>
      </c>
    </row>
    <row r="137" spans="1:5" x14ac:dyDescent="0.25">
      <c r="A137" s="191" t="s">
        <v>100</v>
      </c>
      <c r="B137" s="11" t="s">
        <v>98</v>
      </c>
      <c r="C137" s="16"/>
      <c r="D137" s="16"/>
      <c r="E137" s="13">
        <v>0</v>
      </c>
    </row>
    <row r="138" spans="1:5" x14ac:dyDescent="0.25">
      <c r="A138" s="193"/>
      <c r="B138" s="11" t="s">
        <v>99</v>
      </c>
      <c r="C138" s="12">
        <v>2</v>
      </c>
      <c r="D138" s="16"/>
      <c r="E138" s="13">
        <v>0</v>
      </c>
    </row>
    <row r="139" spans="1:5" x14ac:dyDescent="0.25">
      <c r="A139" s="191" t="s">
        <v>101</v>
      </c>
      <c r="B139" s="11" t="s">
        <v>98</v>
      </c>
      <c r="C139" s="12">
        <v>71</v>
      </c>
      <c r="D139" s="12">
        <v>156</v>
      </c>
      <c r="E139" s="13">
        <v>-0.54487179487179505</v>
      </c>
    </row>
    <row r="140" spans="1:5" x14ac:dyDescent="0.25">
      <c r="A140" s="193"/>
      <c r="B140" s="11" t="s">
        <v>102</v>
      </c>
      <c r="C140" s="12">
        <v>5</v>
      </c>
      <c r="D140" s="16"/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786</v>
      </c>
      <c r="D144" s="12">
        <v>694</v>
      </c>
      <c r="E144" s="13">
        <v>0.13256484149855899</v>
      </c>
    </row>
    <row r="145" spans="1:5" x14ac:dyDescent="0.25">
      <c r="A145" s="191" t="s">
        <v>105</v>
      </c>
      <c r="B145" s="11" t="s">
        <v>106</v>
      </c>
      <c r="C145" s="12">
        <v>20</v>
      </c>
      <c r="D145" s="12">
        <v>24</v>
      </c>
      <c r="E145" s="13">
        <v>-0.16666666666666699</v>
      </c>
    </row>
    <row r="146" spans="1:5" x14ac:dyDescent="0.25">
      <c r="A146" s="192"/>
      <c r="B146" s="11" t="s">
        <v>107</v>
      </c>
      <c r="C146" s="12">
        <v>372</v>
      </c>
      <c r="D146" s="12">
        <v>347</v>
      </c>
      <c r="E146" s="13">
        <v>7.2046109510086498E-2</v>
      </c>
    </row>
    <row r="147" spans="1:5" x14ac:dyDescent="0.25">
      <c r="A147" s="192"/>
      <c r="B147" s="11" t="s">
        <v>108</v>
      </c>
      <c r="C147" s="12">
        <v>183</v>
      </c>
      <c r="D147" s="12">
        <v>120</v>
      </c>
      <c r="E147" s="13">
        <v>0.52500000000000002</v>
      </c>
    </row>
    <row r="148" spans="1:5" x14ac:dyDescent="0.25">
      <c r="A148" s="192"/>
      <c r="B148" s="11" t="s">
        <v>109</v>
      </c>
      <c r="C148" s="12">
        <v>34</v>
      </c>
      <c r="D148" s="12">
        <v>39</v>
      </c>
      <c r="E148" s="13">
        <v>-0.128205128205128</v>
      </c>
    </row>
    <row r="149" spans="1:5" x14ac:dyDescent="0.25">
      <c r="A149" s="192"/>
      <c r="B149" s="11" t="s">
        <v>110</v>
      </c>
      <c r="C149" s="12">
        <v>127</v>
      </c>
      <c r="D149" s="12">
        <v>160</v>
      </c>
      <c r="E149" s="13">
        <v>-0.20624999999999999</v>
      </c>
    </row>
    <row r="150" spans="1:5" x14ac:dyDescent="0.25">
      <c r="A150" s="193"/>
      <c r="B150" s="11" t="s">
        <v>111</v>
      </c>
      <c r="C150" s="12">
        <v>46</v>
      </c>
      <c r="D150" s="12">
        <v>4</v>
      </c>
      <c r="E150" s="13">
        <v>10.5</v>
      </c>
    </row>
    <row r="151" spans="1:5" x14ac:dyDescent="0.25">
      <c r="A151" s="191" t="s">
        <v>112</v>
      </c>
      <c r="B151" s="11" t="s">
        <v>113</v>
      </c>
      <c r="C151" s="12">
        <v>243</v>
      </c>
      <c r="D151" s="12">
        <v>173</v>
      </c>
      <c r="E151" s="13">
        <v>0.40462427745664697</v>
      </c>
    </row>
    <row r="152" spans="1:5" x14ac:dyDescent="0.25">
      <c r="A152" s="193"/>
      <c r="B152" s="11" t="s">
        <v>114</v>
      </c>
      <c r="C152" s="12">
        <v>561</v>
      </c>
      <c r="D152" s="12">
        <v>491</v>
      </c>
      <c r="E152" s="13">
        <v>0.142566191446029</v>
      </c>
    </row>
    <row r="153" spans="1:5" x14ac:dyDescent="0.25">
      <c r="A153" s="191" t="s">
        <v>115</v>
      </c>
      <c r="B153" s="11" t="s">
        <v>19</v>
      </c>
      <c r="C153" s="12">
        <v>137</v>
      </c>
      <c r="D153" s="12">
        <v>136</v>
      </c>
      <c r="E153" s="13">
        <v>7.3529411764705899E-3</v>
      </c>
    </row>
    <row r="154" spans="1:5" x14ac:dyDescent="0.25">
      <c r="A154" s="193"/>
      <c r="B154" s="11" t="s">
        <v>23</v>
      </c>
      <c r="C154" s="12">
        <v>169</v>
      </c>
      <c r="D154" s="12">
        <v>151</v>
      </c>
      <c r="E154" s="13">
        <v>0.119205298013245</v>
      </c>
    </row>
    <row r="155" spans="1:5" x14ac:dyDescent="0.25">
      <c r="A155" s="10" t="s">
        <v>116</v>
      </c>
      <c r="B155" s="15"/>
      <c r="C155" s="16"/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1" t="s">
        <v>118</v>
      </c>
      <c r="B159" s="11" t="s">
        <v>119</v>
      </c>
      <c r="C159" s="12">
        <v>831</v>
      </c>
      <c r="D159" s="12">
        <v>774</v>
      </c>
      <c r="E159" s="13">
        <v>7.3643410852713198E-2</v>
      </c>
    </row>
    <row r="160" spans="1:5" x14ac:dyDescent="0.25">
      <c r="A160" s="192"/>
      <c r="B160" s="11" t="s">
        <v>120</v>
      </c>
      <c r="C160" s="12">
        <v>245</v>
      </c>
      <c r="D160" s="12">
        <v>317</v>
      </c>
      <c r="E160" s="13">
        <v>-0.22712933753943201</v>
      </c>
    </row>
    <row r="161" spans="1:5" x14ac:dyDescent="0.25">
      <c r="A161" s="192"/>
      <c r="B161" s="11" t="s">
        <v>121</v>
      </c>
      <c r="C161" s="12">
        <v>397</v>
      </c>
      <c r="D161" s="12">
        <v>498</v>
      </c>
      <c r="E161" s="13">
        <v>-0.20281124497992001</v>
      </c>
    </row>
    <row r="162" spans="1:5" x14ac:dyDescent="0.25">
      <c r="A162" s="192"/>
      <c r="B162" s="11" t="s">
        <v>122</v>
      </c>
      <c r="C162" s="12">
        <v>41</v>
      </c>
      <c r="D162" s="12">
        <v>31</v>
      </c>
      <c r="E162" s="13">
        <v>0.32258064516128998</v>
      </c>
    </row>
    <row r="163" spans="1:5" x14ac:dyDescent="0.25">
      <c r="A163" s="192"/>
      <c r="B163" s="11" t="s">
        <v>123</v>
      </c>
      <c r="C163" s="16"/>
      <c r="D163" s="12">
        <v>0</v>
      </c>
      <c r="E163" s="13">
        <v>0</v>
      </c>
    </row>
    <row r="164" spans="1:5" x14ac:dyDescent="0.25">
      <c r="A164" s="192"/>
      <c r="B164" s="11" t="s">
        <v>124</v>
      </c>
      <c r="C164" s="12">
        <v>10</v>
      </c>
      <c r="D164" s="12">
        <v>14</v>
      </c>
      <c r="E164" s="13">
        <v>-0.28571428571428598</v>
      </c>
    </row>
    <row r="165" spans="1:5" x14ac:dyDescent="0.25">
      <c r="A165" s="192"/>
      <c r="B165" s="11" t="s">
        <v>125</v>
      </c>
      <c r="C165" s="12">
        <v>1193</v>
      </c>
      <c r="D165" s="12">
        <v>1048</v>
      </c>
      <c r="E165" s="13">
        <v>0.138358778625954</v>
      </c>
    </row>
    <row r="166" spans="1:5" x14ac:dyDescent="0.25">
      <c r="A166" s="192"/>
      <c r="B166" s="11" t="s">
        <v>126</v>
      </c>
      <c r="C166" s="12">
        <v>3</v>
      </c>
      <c r="D166" s="12">
        <v>0</v>
      </c>
      <c r="E166" s="13">
        <v>0</v>
      </c>
    </row>
    <row r="167" spans="1:5" x14ac:dyDescent="0.25">
      <c r="A167" s="192"/>
      <c r="B167" s="11" t="s">
        <v>127</v>
      </c>
      <c r="C167" s="12">
        <v>244</v>
      </c>
      <c r="D167" s="12">
        <v>241</v>
      </c>
      <c r="E167" s="13">
        <v>1.2448132780083001E-2</v>
      </c>
    </row>
    <row r="168" spans="1:5" x14ac:dyDescent="0.25">
      <c r="A168" s="192"/>
      <c r="B168" s="11" t="s">
        <v>128</v>
      </c>
      <c r="C168" s="12">
        <v>514</v>
      </c>
      <c r="D168" s="12">
        <v>460</v>
      </c>
      <c r="E168" s="13">
        <v>0.11739130434782601</v>
      </c>
    </row>
    <row r="169" spans="1:5" x14ac:dyDescent="0.25">
      <c r="A169" s="192"/>
      <c r="B169" s="11" t="s">
        <v>129</v>
      </c>
      <c r="C169" s="12">
        <v>8</v>
      </c>
      <c r="D169" s="12">
        <v>10</v>
      </c>
      <c r="E169" s="13">
        <v>-0.2</v>
      </c>
    </row>
    <row r="170" spans="1:5" x14ac:dyDescent="0.25">
      <c r="A170" s="192"/>
      <c r="B170" s="11" t="s">
        <v>130</v>
      </c>
      <c r="C170" s="12">
        <v>433</v>
      </c>
      <c r="D170" s="12">
        <v>390</v>
      </c>
      <c r="E170" s="13">
        <v>0.11025641025641</v>
      </c>
    </row>
    <row r="171" spans="1:5" x14ac:dyDescent="0.25">
      <c r="A171" s="192"/>
      <c r="B171" s="11" t="s">
        <v>131</v>
      </c>
      <c r="C171" s="12">
        <v>1</v>
      </c>
      <c r="D171" s="12">
        <v>2</v>
      </c>
      <c r="E171" s="13">
        <v>-0.5</v>
      </c>
    </row>
    <row r="172" spans="1:5" x14ac:dyDescent="0.25">
      <c r="A172" s="192"/>
      <c r="B172" s="11" t="s">
        <v>132</v>
      </c>
      <c r="C172" s="16"/>
      <c r="D172" s="12">
        <v>1</v>
      </c>
      <c r="E172" s="13">
        <v>0</v>
      </c>
    </row>
    <row r="173" spans="1:5" x14ac:dyDescent="0.25">
      <c r="A173" s="192"/>
      <c r="B173" s="11" t="s">
        <v>133</v>
      </c>
      <c r="C173" s="12">
        <v>17</v>
      </c>
      <c r="D173" s="12">
        <v>18</v>
      </c>
      <c r="E173" s="13">
        <v>-5.5555555555555601E-2</v>
      </c>
    </row>
    <row r="174" spans="1:5" x14ac:dyDescent="0.25">
      <c r="A174" s="192"/>
      <c r="B174" s="11" t="s">
        <v>134</v>
      </c>
      <c r="C174" s="16"/>
      <c r="D174" s="12">
        <v>0</v>
      </c>
      <c r="E174" s="13">
        <v>0</v>
      </c>
    </row>
    <row r="175" spans="1:5" x14ac:dyDescent="0.25">
      <c r="A175" s="192"/>
      <c r="B175" s="11" t="s">
        <v>135</v>
      </c>
      <c r="C175" s="12">
        <v>12</v>
      </c>
      <c r="D175" s="12">
        <v>12</v>
      </c>
      <c r="E175" s="13">
        <v>0</v>
      </c>
    </row>
    <row r="176" spans="1:5" x14ac:dyDescent="0.25">
      <c r="A176" s="192"/>
      <c r="B176" s="11" t="s">
        <v>136</v>
      </c>
      <c r="C176" s="16"/>
      <c r="D176" s="12">
        <v>1</v>
      </c>
      <c r="E176" s="13">
        <v>0</v>
      </c>
    </row>
    <row r="177" spans="1:5" x14ac:dyDescent="0.25">
      <c r="A177" s="192"/>
      <c r="B177" s="11" t="s">
        <v>137</v>
      </c>
      <c r="C177" s="12">
        <v>308</v>
      </c>
      <c r="D177" s="12">
        <v>241</v>
      </c>
      <c r="E177" s="13">
        <v>0.27800829875518701</v>
      </c>
    </row>
    <row r="178" spans="1:5" x14ac:dyDescent="0.25">
      <c r="A178" s="192"/>
      <c r="B178" s="11" t="s">
        <v>138</v>
      </c>
      <c r="C178" s="12">
        <v>98</v>
      </c>
      <c r="D178" s="12">
        <v>71</v>
      </c>
      <c r="E178" s="13">
        <v>0.38028169014084501</v>
      </c>
    </row>
    <row r="179" spans="1:5" x14ac:dyDescent="0.25">
      <c r="A179" s="192"/>
      <c r="B179" s="11" t="s">
        <v>139</v>
      </c>
      <c r="C179" s="12">
        <v>400</v>
      </c>
      <c r="D179" s="12">
        <v>491</v>
      </c>
      <c r="E179" s="13">
        <v>-0.18533604887983701</v>
      </c>
    </row>
    <row r="180" spans="1:5" x14ac:dyDescent="0.25">
      <c r="A180" s="192"/>
      <c r="B180" s="11" t="s">
        <v>140</v>
      </c>
      <c r="C180" s="12">
        <v>16</v>
      </c>
      <c r="D180" s="12">
        <v>15</v>
      </c>
      <c r="E180" s="13">
        <v>6.6666666666666693E-2</v>
      </c>
    </row>
    <row r="181" spans="1:5" x14ac:dyDescent="0.25">
      <c r="A181" s="192"/>
      <c r="B181" s="11" t="s">
        <v>141</v>
      </c>
      <c r="C181" s="12">
        <v>7</v>
      </c>
      <c r="D181" s="12">
        <v>7</v>
      </c>
      <c r="E181" s="13">
        <v>0</v>
      </c>
    </row>
    <row r="182" spans="1:5" x14ac:dyDescent="0.25">
      <c r="A182" s="192"/>
      <c r="B182" s="11" t="s">
        <v>142</v>
      </c>
      <c r="C182" s="12">
        <v>2</v>
      </c>
      <c r="D182" s="12">
        <v>2</v>
      </c>
      <c r="E182" s="13">
        <v>0</v>
      </c>
    </row>
    <row r="183" spans="1:5" x14ac:dyDescent="0.25">
      <c r="A183" s="192"/>
      <c r="B183" s="11" t="s">
        <v>143</v>
      </c>
      <c r="C183" s="12">
        <v>1</v>
      </c>
      <c r="D183" s="12">
        <v>1</v>
      </c>
      <c r="E183" s="13">
        <v>0</v>
      </c>
    </row>
    <row r="184" spans="1:5" x14ac:dyDescent="0.25">
      <c r="A184" s="192"/>
      <c r="B184" s="11" t="s">
        <v>144</v>
      </c>
      <c r="C184" s="12">
        <v>25</v>
      </c>
      <c r="D184" s="12">
        <v>28</v>
      </c>
      <c r="E184" s="13">
        <v>-0.107142857142857</v>
      </c>
    </row>
    <row r="185" spans="1:5" x14ac:dyDescent="0.25">
      <c r="A185" s="192"/>
      <c r="B185" s="11" t="s">
        <v>145</v>
      </c>
      <c r="C185" s="12">
        <v>8</v>
      </c>
      <c r="D185" s="12">
        <v>9</v>
      </c>
      <c r="E185" s="13">
        <v>-0.11111111111111099</v>
      </c>
    </row>
    <row r="186" spans="1:5" x14ac:dyDescent="0.25">
      <c r="A186" s="192"/>
      <c r="B186" s="11" t="s">
        <v>146</v>
      </c>
      <c r="C186" s="12">
        <v>9</v>
      </c>
      <c r="D186" s="12">
        <v>5</v>
      </c>
      <c r="E186" s="13">
        <v>0.8</v>
      </c>
    </row>
    <row r="187" spans="1:5" x14ac:dyDescent="0.25">
      <c r="A187" s="192"/>
      <c r="B187" s="11" t="s">
        <v>147</v>
      </c>
      <c r="C187" s="12">
        <v>264</v>
      </c>
      <c r="D187" s="12">
        <v>312</v>
      </c>
      <c r="E187" s="13">
        <v>-0.15384615384615399</v>
      </c>
    </row>
    <row r="188" spans="1:5" x14ac:dyDescent="0.25">
      <c r="A188" s="192"/>
      <c r="B188" s="11" t="s">
        <v>148</v>
      </c>
      <c r="C188" s="12">
        <v>14</v>
      </c>
      <c r="D188" s="12">
        <v>24</v>
      </c>
      <c r="E188" s="13">
        <v>-0.41666666666666702</v>
      </c>
    </row>
    <row r="189" spans="1:5" x14ac:dyDescent="0.25">
      <c r="A189" s="192"/>
      <c r="B189" s="11" t="s">
        <v>149</v>
      </c>
      <c r="C189" s="16"/>
      <c r="D189" s="16"/>
      <c r="E189" s="13">
        <v>0</v>
      </c>
    </row>
    <row r="190" spans="1:5" x14ac:dyDescent="0.25">
      <c r="A190" s="192"/>
      <c r="B190" s="11" t="s">
        <v>150</v>
      </c>
      <c r="C190" s="12">
        <v>10</v>
      </c>
      <c r="D190" s="12">
        <v>9</v>
      </c>
      <c r="E190" s="13">
        <v>0.11111111111111099</v>
      </c>
    </row>
    <row r="191" spans="1:5" x14ac:dyDescent="0.25">
      <c r="A191" s="192"/>
      <c r="B191" s="11" t="s">
        <v>151</v>
      </c>
      <c r="C191" s="12">
        <v>239</v>
      </c>
      <c r="D191" s="12">
        <v>229</v>
      </c>
      <c r="E191" s="13">
        <v>4.3668122270742397E-2</v>
      </c>
    </row>
    <row r="192" spans="1:5" x14ac:dyDescent="0.25">
      <c r="A192" s="192"/>
      <c r="B192" s="11" t="s">
        <v>152</v>
      </c>
      <c r="C192" s="12">
        <v>5</v>
      </c>
      <c r="D192" s="12">
        <v>0</v>
      </c>
      <c r="E192" s="13">
        <v>0</v>
      </c>
    </row>
    <row r="193" spans="1:5" x14ac:dyDescent="0.25">
      <c r="A193" s="192"/>
      <c r="B193" s="11" t="s">
        <v>153</v>
      </c>
      <c r="C193" s="12">
        <v>63</v>
      </c>
      <c r="D193" s="12">
        <v>52</v>
      </c>
      <c r="E193" s="13">
        <v>0.21153846153846101</v>
      </c>
    </row>
    <row r="194" spans="1:5" x14ac:dyDescent="0.25">
      <c r="A194" s="192"/>
      <c r="B194" s="11" t="s">
        <v>154</v>
      </c>
      <c r="C194" s="16"/>
      <c r="D194" s="16"/>
      <c r="E194" s="13">
        <v>0</v>
      </c>
    </row>
    <row r="195" spans="1:5" x14ac:dyDescent="0.25">
      <c r="A195" s="192"/>
      <c r="B195" s="11" t="s">
        <v>155</v>
      </c>
      <c r="C195" s="12">
        <v>30</v>
      </c>
      <c r="D195" s="12">
        <v>0</v>
      </c>
      <c r="E195" s="13">
        <v>0</v>
      </c>
    </row>
    <row r="196" spans="1:5" x14ac:dyDescent="0.25">
      <c r="A196" s="192"/>
      <c r="B196" s="11" t="s">
        <v>156</v>
      </c>
      <c r="C196" s="12">
        <v>10</v>
      </c>
      <c r="D196" s="12">
        <v>13</v>
      </c>
      <c r="E196" s="13">
        <v>-0.230769230769231</v>
      </c>
    </row>
    <row r="197" spans="1:5" x14ac:dyDescent="0.25">
      <c r="A197" s="192"/>
      <c r="B197" s="11" t="s">
        <v>157</v>
      </c>
      <c r="C197" s="12">
        <v>2</v>
      </c>
      <c r="D197" s="12">
        <v>15</v>
      </c>
      <c r="E197" s="13">
        <v>-0.86666666666666703</v>
      </c>
    </row>
    <row r="198" spans="1:5" x14ac:dyDescent="0.25">
      <c r="A198" s="192"/>
      <c r="B198" s="11" t="s">
        <v>158</v>
      </c>
      <c r="C198" s="16"/>
      <c r="D198" s="12">
        <v>171</v>
      </c>
      <c r="E198" s="13">
        <v>0</v>
      </c>
    </row>
    <row r="199" spans="1:5" x14ac:dyDescent="0.25">
      <c r="A199" s="192"/>
      <c r="B199" s="11" t="s">
        <v>159</v>
      </c>
      <c r="C199" s="16"/>
      <c r="D199" s="16"/>
      <c r="E199" s="13">
        <v>0</v>
      </c>
    </row>
    <row r="200" spans="1:5" x14ac:dyDescent="0.25">
      <c r="A200" s="193"/>
      <c r="B200" s="11" t="s">
        <v>160</v>
      </c>
      <c r="C200" s="16"/>
      <c r="D200" s="12">
        <v>2</v>
      </c>
      <c r="E200" s="13">
        <v>0</v>
      </c>
    </row>
    <row r="201" spans="1:5" x14ac:dyDescent="0.25">
      <c r="A201" s="191" t="s">
        <v>161</v>
      </c>
      <c r="B201" s="11" t="s">
        <v>162</v>
      </c>
      <c r="C201" s="12">
        <v>1359</v>
      </c>
      <c r="D201" s="12">
        <v>1083</v>
      </c>
      <c r="E201" s="13">
        <v>0.254847645429363</v>
      </c>
    </row>
    <row r="202" spans="1:5" x14ac:dyDescent="0.25">
      <c r="A202" s="192"/>
      <c r="B202" s="11" t="s">
        <v>120</v>
      </c>
      <c r="C202" s="12">
        <v>362</v>
      </c>
      <c r="D202" s="12">
        <v>332</v>
      </c>
      <c r="E202" s="13">
        <v>9.0361445783132502E-2</v>
      </c>
    </row>
    <row r="203" spans="1:5" x14ac:dyDescent="0.25">
      <c r="A203" s="192"/>
      <c r="B203" s="11" t="s">
        <v>163</v>
      </c>
      <c r="C203" s="12">
        <v>526</v>
      </c>
      <c r="D203" s="12">
        <v>585</v>
      </c>
      <c r="E203" s="13">
        <v>-0.100854700854701</v>
      </c>
    </row>
    <row r="204" spans="1:5" x14ac:dyDescent="0.25">
      <c r="A204" s="192"/>
      <c r="B204" s="11" t="s">
        <v>122</v>
      </c>
      <c r="C204" s="12">
        <v>369</v>
      </c>
      <c r="D204" s="12">
        <v>117</v>
      </c>
      <c r="E204" s="13">
        <v>2.1538461538461502</v>
      </c>
    </row>
    <row r="205" spans="1:5" x14ac:dyDescent="0.25">
      <c r="A205" s="192"/>
      <c r="B205" s="11" t="s">
        <v>123</v>
      </c>
      <c r="C205" s="16"/>
      <c r="D205" s="12">
        <v>0</v>
      </c>
      <c r="E205" s="13">
        <v>0</v>
      </c>
    </row>
    <row r="206" spans="1:5" x14ac:dyDescent="0.25">
      <c r="A206" s="192"/>
      <c r="B206" s="11" t="s">
        <v>124</v>
      </c>
      <c r="C206" s="12">
        <v>10</v>
      </c>
      <c r="D206" s="12">
        <v>14</v>
      </c>
      <c r="E206" s="13">
        <v>-0.28571428571428598</v>
      </c>
    </row>
    <row r="207" spans="1:5" x14ac:dyDescent="0.25">
      <c r="A207" s="192"/>
      <c r="B207" s="11" t="s">
        <v>125</v>
      </c>
      <c r="C207" s="12">
        <v>842</v>
      </c>
      <c r="D207" s="12">
        <v>1404</v>
      </c>
      <c r="E207" s="13">
        <v>-0.40028490028489999</v>
      </c>
    </row>
    <row r="208" spans="1:5" x14ac:dyDescent="0.25">
      <c r="A208" s="192"/>
      <c r="B208" s="11" t="s">
        <v>164</v>
      </c>
      <c r="C208" s="12">
        <v>3</v>
      </c>
      <c r="D208" s="12">
        <v>0</v>
      </c>
      <c r="E208" s="13">
        <v>0</v>
      </c>
    </row>
    <row r="209" spans="1:5" x14ac:dyDescent="0.25">
      <c r="A209" s="192"/>
      <c r="B209" s="11" t="s">
        <v>127</v>
      </c>
      <c r="C209" s="12">
        <v>279</v>
      </c>
      <c r="D209" s="12">
        <v>249</v>
      </c>
      <c r="E209" s="13">
        <v>0.120481927710843</v>
      </c>
    </row>
    <row r="210" spans="1:5" x14ac:dyDescent="0.25">
      <c r="A210" s="192"/>
      <c r="B210" s="11" t="s">
        <v>165</v>
      </c>
      <c r="C210" s="12">
        <v>479</v>
      </c>
      <c r="D210" s="12">
        <v>552</v>
      </c>
      <c r="E210" s="13">
        <v>-0.13224637681159401</v>
      </c>
    </row>
    <row r="211" spans="1:5" x14ac:dyDescent="0.25">
      <c r="A211" s="192"/>
      <c r="B211" s="11" t="s">
        <v>129</v>
      </c>
      <c r="C211" s="12">
        <v>369</v>
      </c>
      <c r="D211" s="12">
        <v>10</v>
      </c>
      <c r="E211" s="13">
        <v>35.9</v>
      </c>
    </row>
    <row r="212" spans="1:5" x14ac:dyDescent="0.25">
      <c r="A212" s="192"/>
      <c r="B212" s="11" t="s">
        <v>130</v>
      </c>
      <c r="C212" s="12">
        <v>565</v>
      </c>
      <c r="D212" s="12">
        <v>482</v>
      </c>
      <c r="E212" s="13">
        <v>0.17219917012448099</v>
      </c>
    </row>
    <row r="213" spans="1:5" x14ac:dyDescent="0.25">
      <c r="A213" s="192"/>
      <c r="B213" s="11" t="s">
        <v>131</v>
      </c>
      <c r="C213" s="16"/>
      <c r="D213" s="12">
        <v>3</v>
      </c>
      <c r="E213" s="13">
        <v>0</v>
      </c>
    </row>
    <row r="214" spans="1:5" x14ac:dyDescent="0.25">
      <c r="A214" s="192"/>
      <c r="B214" s="11" t="s">
        <v>132</v>
      </c>
      <c r="C214" s="16"/>
      <c r="D214" s="12">
        <v>1</v>
      </c>
      <c r="E214" s="13">
        <v>0</v>
      </c>
    </row>
    <row r="215" spans="1:5" x14ac:dyDescent="0.25">
      <c r="A215" s="192"/>
      <c r="B215" s="11" t="s">
        <v>133</v>
      </c>
      <c r="C215" s="12">
        <v>17</v>
      </c>
      <c r="D215" s="12">
        <v>25</v>
      </c>
      <c r="E215" s="13">
        <v>-0.32</v>
      </c>
    </row>
    <row r="216" spans="1:5" x14ac:dyDescent="0.25">
      <c r="A216" s="192"/>
      <c r="B216" s="11" t="s">
        <v>134</v>
      </c>
      <c r="C216" s="16"/>
      <c r="D216" s="12">
        <v>0</v>
      </c>
      <c r="E216" s="13">
        <v>0</v>
      </c>
    </row>
    <row r="217" spans="1:5" x14ac:dyDescent="0.25">
      <c r="A217" s="192"/>
      <c r="B217" s="11" t="s">
        <v>135</v>
      </c>
      <c r="C217" s="12">
        <v>12</v>
      </c>
      <c r="D217" s="12">
        <v>18</v>
      </c>
      <c r="E217" s="13">
        <v>-0.33333333333333298</v>
      </c>
    </row>
    <row r="218" spans="1:5" x14ac:dyDescent="0.25">
      <c r="A218" s="192"/>
      <c r="B218" s="11" t="s">
        <v>136</v>
      </c>
      <c r="C218" s="16"/>
      <c r="D218" s="12">
        <v>1</v>
      </c>
      <c r="E218" s="13">
        <v>0</v>
      </c>
    </row>
    <row r="219" spans="1:5" x14ac:dyDescent="0.25">
      <c r="A219" s="192"/>
      <c r="B219" s="11" t="s">
        <v>137</v>
      </c>
      <c r="C219" s="12">
        <v>310</v>
      </c>
      <c r="D219" s="12">
        <v>248</v>
      </c>
      <c r="E219" s="13">
        <v>0.25</v>
      </c>
    </row>
    <row r="220" spans="1:5" x14ac:dyDescent="0.25">
      <c r="A220" s="192"/>
      <c r="B220" s="11" t="s">
        <v>138</v>
      </c>
      <c r="C220" s="12">
        <v>286</v>
      </c>
      <c r="D220" s="12">
        <v>159</v>
      </c>
      <c r="E220" s="13">
        <v>0.79874213836478003</v>
      </c>
    </row>
    <row r="221" spans="1:5" x14ac:dyDescent="0.25">
      <c r="A221" s="192"/>
      <c r="B221" s="11" t="s">
        <v>139</v>
      </c>
      <c r="C221" s="12">
        <v>478</v>
      </c>
      <c r="D221" s="12">
        <v>509</v>
      </c>
      <c r="E221" s="13">
        <v>-6.0903732809430303E-2</v>
      </c>
    </row>
    <row r="222" spans="1:5" x14ac:dyDescent="0.25">
      <c r="A222" s="192"/>
      <c r="B222" s="11" t="s">
        <v>166</v>
      </c>
      <c r="C222" s="12">
        <v>16</v>
      </c>
      <c r="D222" s="12">
        <v>15</v>
      </c>
      <c r="E222" s="13">
        <v>6.6666666666666693E-2</v>
      </c>
    </row>
    <row r="223" spans="1:5" x14ac:dyDescent="0.25">
      <c r="A223" s="192"/>
      <c r="B223" s="11" t="s">
        <v>141</v>
      </c>
      <c r="C223" s="12">
        <v>7</v>
      </c>
      <c r="D223" s="12">
        <v>11</v>
      </c>
      <c r="E223" s="13">
        <v>-0.36363636363636398</v>
      </c>
    </row>
    <row r="224" spans="1:5" x14ac:dyDescent="0.25">
      <c r="A224" s="192"/>
      <c r="B224" s="11" t="s">
        <v>142</v>
      </c>
      <c r="C224" s="12">
        <v>3</v>
      </c>
      <c r="D224" s="12">
        <v>4</v>
      </c>
      <c r="E224" s="13">
        <v>-0.25</v>
      </c>
    </row>
    <row r="225" spans="1:5" x14ac:dyDescent="0.25">
      <c r="A225" s="192"/>
      <c r="B225" s="11" t="s">
        <v>143</v>
      </c>
      <c r="C225" s="12">
        <v>6</v>
      </c>
      <c r="D225" s="12">
        <v>1</v>
      </c>
      <c r="E225" s="13">
        <v>5</v>
      </c>
    </row>
    <row r="226" spans="1:5" x14ac:dyDescent="0.25">
      <c r="A226" s="192"/>
      <c r="B226" s="11" t="s">
        <v>144</v>
      </c>
      <c r="C226" s="12">
        <v>22</v>
      </c>
      <c r="D226" s="12">
        <v>35</v>
      </c>
      <c r="E226" s="13">
        <v>-0.371428571428571</v>
      </c>
    </row>
    <row r="227" spans="1:5" x14ac:dyDescent="0.25">
      <c r="A227" s="192"/>
      <c r="B227" s="11" t="s">
        <v>167</v>
      </c>
      <c r="C227" s="12">
        <v>8</v>
      </c>
      <c r="D227" s="12">
        <v>11</v>
      </c>
      <c r="E227" s="13">
        <v>-0.27272727272727298</v>
      </c>
    </row>
    <row r="228" spans="1:5" x14ac:dyDescent="0.25">
      <c r="A228" s="192"/>
      <c r="B228" s="11" t="s">
        <v>146</v>
      </c>
      <c r="C228" s="12">
        <v>9</v>
      </c>
      <c r="D228" s="12">
        <v>5</v>
      </c>
      <c r="E228" s="13">
        <v>0.8</v>
      </c>
    </row>
    <row r="229" spans="1:5" x14ac:dyDescent="0.25">
      <c r="A229" s="192"/>
      <c r="B229" s="11" t="s">
        <v>147</v>
      </c>
      <c r="C229" s="12">
        <v>264</v>
      </c>
      <c r="D229" s="12">
        <v>330</v>
      </c>
      <c r="E229" s="13">
        <v>-0.2</v>
      </c>
    </row>
    <row r="230" spans="1:5" x14ac:dyDescent="0.25">
      <c r="A230" s="192"/>
      <c r="B230" s="11" t="s">
        <v>148</v>
      </c>
      <c r="C230" s="12">
        <v>14</v>
      </c>
      <c r="D230" s="12">
        <v>24</v>
      </c>
      <c r="E230" s="13">
        <v>-0.41666666666666702</v>
      </c>
    </row>
    <row r="231" spans="1:5" x14ac:dyDescent="0.25">
      <c r="A231" s="192"/>
      <c r="B231" s="11" t="s">
        <v>149</v>
      </c>
      <c r="C231" s="16"/>
      <c r="D231" s="12">
        <v>0</v>
      </c>
      <c r="E231" s="13">
        <v>0</v>
      </c>
    </row>
    <row r="232" spans="1:5" x14ac:dyDescent="0.25">
      <c r="A232" s="192"/>
      <c r="B232" s="11" t="s">
        <v>150</v>
      </c>
      <c r="C232" s="12">
        <v>14</v>
      </c>
      <c r="D232" s="12">
        <v>9</v>
      </c>
      <c r="E232" s="13">
        <v>0.55555555555555503</v>
      </c>
    </row>
    <row r="233" spans="1:5" x14ac:dyDescent="0.25">
      <c r="A233" s="192"/>
      <c r="B233" s="11" t="s">
        <v>151</v>
      </c>
      <c r="C233" s="12">
        <v>239</v>
      </c>
      <c r="D233" s="12">
        <v>229</v>
      </c>
      <c r="E233" s="13">
        <v>4.3668122270742397E-2</v>
      </c>
    </row>
    <row r="234" spans="1:5" x14ac:dyDescent="0.25">
      <c r="A234" s="192"/>
      <c r="B234" s="11" t="s">
        <v>152</v>
      </c>
      <c r="C234" s="12">
        <v>5</v>
      </c>
      <c r="D234" s="12">
        <v>0</v>
      </c>
      <c r="E234" s="13">
        <v>0</v>
      </c>
    </row>
    <row r="235" spans="1:5" x14ac:dyDescent="0.25">
      <c r="A235" s="192"/>
      <c r="B235" s="11" t="s">
        <v>153</v>
      </c>
      <c r="C235" s="12">
        <v>156</v>
      </c>
      <c r="D235" s="12">
        <v>130</v>
      </c>
      <c r="E235" s="13">
        <v>0.2</v>
      </c>
    </row>
    <row r="236" spans="1:5" x14ac:dyDescent="0.25">
      <c r="A236" s="192"/>
      <c r="B236" s="11" t="s">
        <v>154</v>
      </c>
      <c r="C236" s="16"/>
      <c r="D236" s="12">
        <v>0</v>
      </c>
      <c r="E236" s="13">
        <v>0</v>
      </c>
    </row>
    <row r="237" spans="1:5" x14ac:dyDescent="0.25">
      <c r="A237" s="192"/>
      <c r="B237" s="11" t="s">
        <v>155</v>
      </c>
      <c r="C237" s="12">
        <v>264</v>
      </c>
      <c r="D237" s="12">
        <v>0</v>
      </c>
      <c r="E237" s="13">
        <v>0</v>
      </c>
    </row>
    <row r="238" spans="1:5" x14ac:dyDescent="0.25">
      <c r="A238" s="192"/>
      <c r="B238" s="11" t="s">
        <v>156</v>
      </c>
      <c r="C238" s="12">
        <v>41</v>
      </c>
      <c r="D238" s="12">
        <v>31</v>
      </c>
      <c r="E238" s="13">
        <v>0.32258064516128998</v>
      </c>
    </row>
    <row r="239" spans="1:5" x14ac:dyDescent="0.25">
      <c r="A239" s="192"/>
      <c r="B239" s="11" t="s">
        <v>157</v>
      </c>
      <c r="C239" s="12">
        <v>94</v>
      </c>
      <c r="D239" s="12">
        <v>15</v>
      </c>
      <c r="E239" s="13">
        <v>5.2666666666666702</v>
      </c>
    </row>
    <row r="240" spans="1:5" x14ac:dyDescent="0.25">
      <c r="A240" s="192"/>
      <c r="B240" s="11" t="s">
        <v>158</v>
      </c>
      <c r="C240" s="16"/>
      <c r="D240" s="12">
        <v>171</v>
      </c>
      <c r="E240" s="13">
        <v>0</v>
      </c>
    </row>
    <row r="241" spans="1:5" x14ac:dyDescent="0.25">
      <c r="A241" s="192"/>
      <c r="B241" s="11" t="s">
        <v>159</v>
      </c>
      <c r="C241" s="16"/>
      <c r="D241" s="12">
        <v>2</v>
      </c>
      <c r="E241" s="13">
        <v>0</v>
      </c>
    </row>
    <row r="242" spans="1:5" x14ac:dyDescent="0.25">
      <c r="A242" s="193"/>
      <c r="B242" s="11" t="s">
        <v>160</v>
      </c>
      <c r="C242" s="16"/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20</v>
      </c>
      <c r="D246" s="12">
        <v>3096</v>
      </c>
      <c r="E246" s="13">
        <v>-0.99354005167958603</v>
      </c>
    </row>
    <row r="247" spans="1:5" x14ac:dyDescent="0.25">
      <c r="A247" s="10" t="s">
        <v>170</v>
      </c>
      <c r="B247" s="15"/>
      <c r="C247" s="12">
        <v>6</v>
      </c>
      <c r="D247" s="12">
        <v>1175</v>
      </c>
      <c r="E247" s="13">
        <v>-0.99489361702127699</v>
      </c>
    </row>
    <row r="248" spans="1:5" x14ac:dyDescent="0.25">
      <c r="A248" s="10" t="s">
        <v>171</v>
      </c>
      <c r="B248" s="15"/>
      <c r="C248" s="12">
        <v>0</v>
      </c>
      <c r="D248" s="12">
        <v>1406</v>
      </c>
      <c r="E248" s="13">
        <v>-1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59</v>
      </c>
      <c r="D252" s="12">
        <v>46</v>
      </c>
      <c r="E252" s="13">
        <v>0.282608695652174</v>
      </c>
    </row>
    <row r="253" spans="1:5" x14ac:dyDescent="0.25">
      <c r="A253" s="191" t="s">
        <v>174</v>
      </c>
      <c r="B253" s="11" t="s">
        <v>175</v>
      </c>
      <c r="C253" s="16"/>
      <c r="D253" s="12">
        <v>28</v>
      </c>
      <c r="E253" s="13">
        <v>0</v>
      </c>
    </row>
    <row r="254" spans="1:5" x14ac:dyDescent="0.25">
      <c r="A254" s="192"/>
      <c r="B254" s="11" t="s">
        <v>176</v>
      </c>
      <c r="C254" s="16"/>
      <c r="D254" s="12">
        <v>48</v>
      </c>
      <c r="E254" s="13">
        <v>0</v>
      </c>
    </row>
    <row r="255" spans="1:5" x14ac:dyDescent="0.25">
      <c r="A255" s="193"/>
      <c r="B255" s="11" t="s">
        <v>177</v>
      </c>
      <c r="C255" s="12">
        <v>3</v>
      </c>
      <c r="D255" s="12">
        <v>1</v>
      </c>
      <c r="E255" s="13">
        <v>2</v>
      </c>
    </row>
    <row r="256" spans="1:5" x14ac:dyDescent="0.25">
      <c r="A256" s="10" t="s">
        <v>178</v>
      </c>
      <c r="B256" s="15"/>
      <c r="C256" s="16"/>
      <c r="D256" s="12">
        <v>2</v>
      </c>
      <c r="E256" s="13">
        <v>0</v>
      </c>
    </row>
    <row r="257" spans="1:5" x14ac:dyDescent="0.25">
      <c r="A257" s="10" t="s">
        <v>179</v>
      </c>
      <c r="B257" s="15"/>
      <c r="C257" s="12">
        <v>209</v>
      </c>
      <c r="D257" s="12">
        <v>143</v>
      </c>
      <c r="E257" s="13">
        <v>0.46153846153846101</v>
      </c>
    </row>
    <row r="258" spans="1:5" x14ac:dyDescent="0.25">
      <c r="A258" s="10" t="s">
        <v>111</v>
      </c>
      <c r="B258" s="15"/>
      <c r="C258" s="12">
        <v>467</v>
      </c>
      <c r="D258" s="12">
        <v>366</v>
      </c>
      <c r="E258" s="13">
        <v>0.27595628415300499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82</v>
      </c>
      <c r="D262" s="12">
        <v>28</v>
      </c>
      <c r="E262" s="13">
        <v>1.9285714285714299</v>
      </c>
    </row>
    <row r="263" spans="1:5" x14ac:dyDescent="0.25">
      <c r="A263" s="191" t="s">
        <v>69</v>
      </c>
      <c r="B263" s="11" t="s">
        <v>182</v>
      </c>
      <c r="C263" s="12">
        <v>1307</v>
      </c>
      <c r="D263" s="12">
        <v>832</v>
      </c>
      <c r="E263" s="13">
        <v>0.57091346153846101</v>
      </c>
    </row>
    <row r="264" spans="1:5" x14ac:dyDescent="0.25">
      <c r="A264" s="193"/>
      <c r="B264" s="11" t="s">
        <v>111</v>
      </c>
      <c r="C264" s="12">
        <v>4</v>
      </c>
      <c r="D264" s="12">
        <v>3</v>
      </c>
      <c r="E264" s="13">
        <v>0.33333333333333298</v>
      </c>
    </row>
    <row r="265" spans="1:5" x14ac:dyDescent="0.25">
      <c r="A265" s="10" t="s">
        <v>183</v>
      </c>
      <c r="B265" s="15"/>
      <c r="C265" s="12">
        <v>8</v>
      </c>
      <c r="D265" s="12">
        <v>9</v>
      </c>
      <c r="E265" s="13">
        <v>-0.11111111111111099</v>
      </c>
    </row>
    <row r="266" spans="1:5" x14ac:dyDescent="0.25">
      <c r="A266" s="10" t="s">
        <v>184</v>
      </c>
      <c r="B266" s="15"/>
      <c r="C266" s="12">
        <v>8</v>
      </c>
      <c r="D266" s="12">
        <v>8</v>
      </c>
      <c r="E266" s="13">
        <v>0</v>
      </c>
    </row>
    <row r="267" spans="1:5" x14ac:dyDescent="0.25">
      <c r="A267" s="10" t="s">
        <v>185</v>
      </c>
      <c r="B267" s="15"/>
      <c r="C267" s="12">
        <v>11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1" t="s">
        <v>187</v>
      </c>
      <c r="B271" s="11" t="s">
        <v>188</v>
      </c>
      <c r="C271" s="12">
        <v>6</v>
      </c>
      <c r="D271" s="12">
        <v>2</v>
      </c>
      <c r="E271" s="13">
        <v>2</v>
      </c>
    </row>
    <row r="272" spans="1:5" x14ac:dyDescent="0.25">
      <c r="A272" s="193"/>
      <c r="B272" s="11" t="s">
        <v>189</v>
      </c>
      <c r="C272" s="12">
        <v>65</v>
      </c>
      <c r="D272" s="12">
        <v>68</v>
      </c>
      <c r="E272" s="13">
        <v>-4.4117647058823498E-2</v>
      </c>
    </row>
    <row r="273" spans="1:5" x14ac:dyDescent="0.25">
      <c r="A273" s="10" t="s">
        <v>190</v>
      </c>
      <c r="B273" s="15"/>
      <c r="C273" s="16"/>
      <c r="D273" s="16"/>
      <c r="E273" s="13">
        <v>0</v>
      </c>
    </row>
    <row r="274" spans="1:5" x14ac:dyDescent="0.25">
      <c r="A274" s="10" t="s">
        <v>191</v>
      </c>
      <c r="B274" s="15"/>
      <c r="C274" s="16"/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6"/>
      <c r="D278" s="16"/>
      <c r="E278" s="13">
        <v>0</v>
      </c>
    </row>
    <row r="279" spans="1:5" x14ac:dyDescent="0.25">
      <c r="A279" s="10" t="s">
        <v>194</v>
      </c>
      <c r="B279" s="15"/>
      <c r="C279" s="16"/>
      <c r="D279" s="16"/>
      <c r="E279" s="13">
        <v>0</v>
      </c>
    </row>
    <row r="280" spans="1:5" x14ac:dyDescent="0.25">
      <c r="A280" s="10" t="s">
        <v>195</v>
      </c>
      <c r="B280" s="15"/>
      <c r="C280" s="12">
        <v>4</v>
      </c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8" t="s">
        <v>198</v>
      </c>
      <c r="B283" s="11" t="s">
        <v>199</v>
      </c>
      <c r="C283" s="16"/>
      <c r="D283" s="16"/>
      <c r="E283" s="21"/>
    </row>
    <row r="284" spans="1:5" x14ac:dyDescent="0.25">
      <c r="A284" s="189"/>
      <c r="B284" s="11" t="s">
        <v>200</v>
      </c>
      <c r="C284" s="12">
        <v>527</v>
      </c>
      <c r="D284" s="12">
        <v>622</v>
      </c>
      <c r="E284" s="22">
        <v>0</v>
      </c>
    </row>
    <row r="285" spans="1:5" x14ac:dyDescent="0.25">
      <c r="A285" s="190"/>
      <c r="B285" s="11" t="s">
        <v>201</v>
      </c>
      <c r="C285" s="12">
        <v>32</v>
      </c>
      <c r="D285" s="12">
        <v>42</v>
      </c>
      <c r="E285" s="22">
        <v>0</v>
      </c>
    </row>
    <row r="286" spans="1:5" x14ac:dyDescent="0.25">
      <c r="A286" s="188" t="s">
        <v>202</v>
      </c>
      <c r="B286" s="11" t="s">
        <v>203</v>
      </c>
      <c r="C286" s="16"/>
      <c r="D286" s="16"/>
      <c r="E286" s="21"/>
    </row>
    <row r="287" spans="1:5" x14ac:dyDescent="0.25">
      <c r="A287" s="189"/>
      <c r="B287" s="11" t="s">
        <v>204</v>
      </c>
      <c r="C287" s="12">
        <v>1</v>
      </c>
      <c r="D287" s="12">
        <v>1</v>
      </c>
      <c r="E287" s="22">
        <v>0</v>
      </c>
    </row>
    <row r="288" spans="1:5" x14ac:dyDescent="0.25">
      <c r="A288" s="190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10</v>
      </c>
      <c r="D289" s="12">
        <v>31</v>
      </c>
      <c r="E289" s="22">
        <v>5</v>
      </c>
    </row>
    <row r="290" spans="1:5" x14ac:dyDescent="0.25">
      <c r="A290" s="188" t="s">
        <v>208</v>
      </c>
      <c r="B290" s="11" t="s">
        <v>209</v>
      </c>
      <c r="C290" s="12">
        <v>122</v>
      </c>
      <c r="D290" s="12">
        <v>163</v>
      </c>
      <c r="E290" s="22">
        <v>12</v>
      </c>
    </row>
    <row r="291" spans="1:5" x14ac:dyDescent="0.25">
      <c r="A291" s="189"/>
      <c r="B291" s="11" t="s">
        <v>210</v>
      </c>
      <c r="C291" s="16"/>
      <c r="D291" s="16"/>
      <c r="E291" s="21"/>
    </row>
    <row r="292" spans="1:5" x14ac:dyDescent="0.25">
      <c r="A292" s="190"/>
      <c r="B292" s="11" t="s">
        <v>211</v>
      </c>
      <c r="C292" s="12">
        <v>58</v>
      </c>
      <c r="D292" s="12">
        <v>109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8" t="s">
        <v>214</v>
      </c>
      <c r="B294" s="11" t="s">
        <v>205</v>
      </c>
      <c r="C294" s="12">
        <v>1</v>
      </c>
      <c r="D294" s="12">
        <v>0</v>
      </c>
      <c r="E294" s="22">
        <v>0</v>
      </c>
    </row>
    <row r="295" spans="1:5" x14ac:dyDescent="0.25">
      <c r="A295" s="189"/>
      <c r="B295" s="11" t="s">
        <v>215</v>
      </c>
      <c r="C295" s="12">
        <v>76</v>
      </c>
      <c r="D295" s="12">
        <v>126</v>
      </c>
      <c r="E295" s="22">
        <v>31</v>
      </c>
    </row>
    <row r="296" spans="1:5" x14ac:dyDescent="0.25">
      <c r="A296" s="190"/>
      <c r="B296" s="11" t="s">
        <v>216</v>
      </c>
      <c r="C296" s="12">
        <v>21</v>
      </c>
      <c r="D296" s="12">
        <v>30</v>
      </c>
      <c r="E296" s="22">
        <v>5</v>
      </c>
    </row>
    <row r="297" spans="1:5" x14ac:dyDescent="0.25">
      <c r="A297" s="188" t="s">
        <v>217</v>
      </c>
      <c r="B297" s="11" t="s">
        <v>218</v>
      </c>
      <c r="C297" s="12">
        <v>12</v>
      </c>
      <c r="D297" s="12">
        <v>6</v>
      </c>
      <c r="E297" s="22">
        <v>3</v>
      </c>
    </row>
    <row r="298" spans="1:5" x14ac:dyDescent="0.25">
      <c r="A298" s="189"/>
      <c r="B298" s="11" t="s">
        <v>219</v>
      </c>
      <c r="C298" s="16"/>
      <c r="D298" s="16"/>
      <c r="E298" s="21"/>
    </row>
    <row r="299" spans="1:5" x14ac:dyDescent="0.25">
      <c r="A299" s="189"/>
      <c r="B299" s="11" t="s">
        <v>220</v>
      </c>
      <c r="C299" s="12">
        <v>824</v>
      </c>
      <c r="D299" s="12">
        <v>1315</v>
      </c>
      <c r="E299" s="22">
        <v>184</v>
      </c>
    </row>
    <row r="300" spans="1:5" x14ac:dyDescent="0.25">
      <c r="A300" s="189"/>
      <c r="B300" s="11" t="s">
        <v>221</v>
      </c>
      <c r="C300" s="12">
        <v>1148</v>
      </c>
      <c r="D300" s="12">
        <v>1297</v>
      </c>
      <c r="E300" s="22">
        <v>0</v>
      </c>
    </row>
    <row r="301" spans="1:5" x14ac:dyDescent="0.25">
      <c r="A301" s="189"/>
      <c r="B301" s="11" t="s">
        <v>222</v>
      </c>
      <c r="C301" s="12">
        <v>270</v>
      </c>
      <c r="D301" s="12">
        <v>359</v>
      </c>
      <c r="E301" s="22">
        <v>30</v>
      </c>
    </row>
    <row r="302" spans="1:5" x14ac:dyDescent="0.25">
      <c r="A302" s="189"/>
      <c r="B302" s="11" t="s">
        <v>223</v>
      </c>
      <c r="C302" s="12">
        <v>928</v>
      </c>
      <c r="D302" s="12">
        <v>1604</v>
      </c>
      <c r="E302" s="22">
        <v>258</v>
      </c>
    </row>
    <row r="303" spans="1:5" x14ac:dyDescent="0.25">
      <c r="A303" s="189"/>
      <c r="B303" s="11" t="s">
        <v>224</v>
      </c>
      <c r="C303" s="12">
        <v>289</v>
      </c>
      <c r="D303" s="12">
        <v>336</v>
      </c>
      <c r="E303" s="22">
        <v>0</v>
      </c>
    </row>
    <row r="304" spans="1:5" x14ac:dyDescent="0.25">
      <c r="A304" s="189"/>
      <c r="B304" s="11" t="s">
        <v>225</v>
      </c>
      <c r="C304" s="12">
        <v>7</v>
      </c>
      <c r="D304" s="12">
        <v>9</v>
      </c>
      <c r="E304" s="22">
        <v>0</v>
      </c>
    </row>
    <row r="305" spans="1:5" x14ac:dyDescent="0.25">
      <c r="A305" s="189"/>
      <c r="B305" s="11" t="s">
        <v>226</v>
      </c>
      <c r="C305" s="12">
        <v>1071</v>
      </c>
      <c r="D305" s="12">
        <v>172</v>
      </c>
      <c r="E305" s="22">
        <v>222</v>
      </c>
    </row>
    <row r="306" spans="1:5" x14ac:dyDescent="0.25">
      <c r="A306" s="189"/>
      <c r="B306" s="11" t="s">
        <v>227</v>
      </c>
      <c r="C306" s="12">
        <v>1</v>
      </c>
      <c r="D306" s="12">
        <v>2</v>
      </c>
      <c r="E306" s="22">
        <v>0</v>
      </c>
    </row>
    <row r="307" spans="1:5" x14ac:dyDescent="0.25">
      <c r="A307" s="189"/>
      <c r="B307" s="11" t="s">
        <v>228</v>
      </c>
      <c r="C307" s="12">
        <v>3</v>
      </c>
      <c r="D307" s="12">
        <v>3</v>
      </c>
      <c r="E307" s="22">
        <v>0</v>
      </c>
    </row>
    <row r="308" spans="1:5" x14ac:dyDescent="0.25">
      <c r="A308" s="189"/>
      <c r="B308" s="11" t="s">
        <v>229</v>
      </c>
      <c r="C308" s="12">
        <v>1086</v>
      </c>
      <c r="D308" s="12">
        <v>1734</v>
      </c>
      <c r="E308" s="22">
        <v>227</v>
      </c>
    </row>
    <row r="309" spans="1:5" x14ac:dyDescent="0.25">
      <c r="A309" s="189"/>
      <c r="B309" s="11" t="s">
        <v>230</v>
      </c>
      <c r="C309" s="12">
        <v>998</v>
      </c>
      <c r="D309" s="12">
        <v>1108</v>
      </c>
      <c r="E309" s="22">
        <v>0</v>
      </c>
    </row>
    <row r="310" spans="1:5" x14ac:dyDescent="0.25">
      <c r="A310" s="189"/>
      <c r="B310" s="11" t="s">
        <v>231</v>
      </c>
      <c r="C310" s="12">
        <v>13</v>
      </c>
      <c r="D310" s="12">
        <v>22</v>
      </c>
      <c r="E310" s="22">
        <v>1</v>
      </c>
    </row>
    <row r="311" spans="1:5" x14ac:dyDescent="0.25">
      <c r="A311" s="190"/>
      <c r="B311" s="11" t="s">
        <v>232</v>
      </c>
      <c r="C311" s="12">
        <v>38</v>
      </c>
      <c r="D311" s="12">
        <v>42</v>
      </c>
      <c r="E311" s="22">
        <v>0</v>
      </c>
    </row>
    <row r="312" spans="1:5" x14ac:dyDescent="0.25">
      <c r="A312" s="188" t="s">
        <v>233</v>
      </c>
      <c r="B312" s="11" t="s">
        <v>234</v>
      </c>
      <c r="C312" s="16"/>
      <c r="D312" s="16"/>
      <c r="E312" s="21"/>
    </row>
    <row r="313" spans="1:5" x14ac:dyDescent="0.25">
      <c r="A313" s="189"/>
      <c r="B313" s="11" t="s">
        <v>235</v>
      </c>
      <c r="C313" s="16"/>
      <c r="D313" s="16"/>
      <c r="E313" s="21"/>
    </row>
    <row r="314" spans="1:5" x14ac:dyDescent="0.25">
      <c r="A314" s="189"/>
      <c r="B314" s="11" t="s">
        <v>236</v>
      </c>
      <c r="C314" s="16"/>
      <c r="D314" s="16"/>
      <c r="E314" s="21"/>
    </row>
    <row r="315" spans="1:5" x14ac:dyDescent="0.25">
      <c r="A315" s="189"/>
      <c r="B315" s="11" t="s">
        <v>237</v>
      </c>
      <c r="C315" s="16"/>
      <c r="D315" s="16"/>
      <c r="E315" s="21"/>
    </row>
    <row r="316" spans="1:5" x14ac:dyDescent="0.25">
      <c r="A316" s="189"/>
      <c r="B316" s="11" t="s">
        <v>238</v>
      </c>
      <c r="C316" s="12">
        <v>83</v>
      </c>
      <c r="D316" s="12">
        <v>114</v>
      </c>
      <c r="E316" s="22">
        <v>5</v>
      </c>
    </row>
    <row r="317" spans="1:5" x14ac:dyDescent="0.25">
      <c r="A317" s="189"/>
      <c r="B317" s="11" t="s">
        <v>239</v>
      </c>
      <c r="C317" s="16"/>
      <c r="D317" s="16"/>
      <c r="E317" s="21"/>
    </row>
    <row r="318" spans="1:5" x14ac:dyDescent="0.25">
      <c r="A318" s="189"/>
      <c r="B318" s="11" t="s">
        <v>240</v>
      </c>
      <c r="C318" s="16"/>
      <c r="D318" s="16"/>
      <c r="E318" s="21"/>
    </row>
    <row r="319" spans="1:5" x14ac:dyDescent="0.25">
      <c r="A319" s="189"/>
      <c r="B319" s="11" t="s">
        <v>241</v>
      </c>
      <c r="C319" s="12">
        <v>180</v>
      </c>
      <c r="D319" s="12">
        <v>200</v>
      </c>
      <c r="E319" s="22">
        <v>19</v>
      </c>
    </row>
    <row r="320" spans="1:5" x14ac:dyDescent="0.25">
      <c r="A320" s="189"/>
      <c r="B320" s="11" t="s">
        <v>242</v>
      </c>
      <c r="C320" s="16"/>
      <c r="D320" s="16"/>
      <c r="E320" s="21"/>
    </row>
    <row r="321" spans="1:5" x14ac:dyDescent="0.25">
      <c r="A321" s="189"/>
      <c r="B321" s="11" t="s">
        <v>243</v>
      </c>
      <c r="C321" s="12">
        <v>37</v>
      </c>
      <c r="D321" s="12">
        <v>46</v>
      </c>
      <c r="E321" s="22">
        <v>3</v>
      </c>
    </row>
    <row r="322" spans="1:5" x14ac:dyDescent="0.25">
      <c r="A322" s="189"/>
      <c r="B322" s="11" t="s">
        <v>244</v>
      </c>
      <c r="C322" s="12">
        <v>50</v>
      </c>
      <c r="D322" s="12">
        <v>76</v>
      </c>
      <c r="E322" s="22">
        <v>9</v>
      </c>
    </row>
    <row r="323" spans="1:5" x14ac:dyDescent="0.25">
      <c r="A323" s="189"/>
      <c r="B323" s="11" t="s">
        <v>245</v>
      </c>
      <c r="C323" s="16"/>
      <c r="D323" s="16"/>
      <c r="E323" s="21"/>
    </row>
    <row r="324" spans="1:5" x14ac:dyDescent="0.25">
      <c r="A324" s="189"/>
      <c r="B324" s="11" t="s">
        <v>246</v>
      </c>
      <c r="C324" s="16"/>
      <c r="D324" s="16"/>
      <c r="E324" s="21"/>
    </row>
    <row r="325" spans="1:5" x14ac:dyDescent="0.25">
      <c r="A325" s="189"/>
      <c r="B325" s="11" t="s">
        <v>247</v>
      </c>
      <c r="C325" s="12">
        <v>1</v>
      </c>
      <c r="D325" s="12">
        <v>1</v>
      </c>
      <c r="E325" s="22">
        <v>0</v>
      </c>
    </row>
    <row r="326" spans="1:5" x14ac:dyDescent="0.25">
      <c r="A326" s="189"/>
      <c r="B326" s="11" t="s">
        <v>248</v>
      </c>
      <c r="C326" s="16"/>
      <c r="D326" s="16"/>
      <c r="E326" s="21"/>
    </row>
    <row r="327" spans="1:5" x14ac:dyDescent="0.25">
      <c r="A327" s="189"/>
      <c r="B327" s="11" t="s">
        <v>249</v>
      </c>
      <c r="C327" s="16"/>
      <c r="D327" s="16"/>
      <c r="E327" s="21"/>
    </row>
    <row r="328" spans="1:5" x14ac:dyDescent="0.25">
      <c r="A328" s="189"/>
      <c r="B328" s="11" t="s">
        <v>250</v>
      </c>
      <c r="C328" s="16"/>
      <c r="D328" s="16"/>
      <c r="E328" s="21"/>
    </row>
    <row r="329" spans="1:5" x14ac:dyDescent="0.25">
      <c r="A329" s="189"/>
      <c r="B329" s="11" t="s">
        <v>251</v>
      </c>
      <c r="C329" s="12">
        <v>0</v>
      </c>
      <c r="D329" s="12">
        <v>1</v>
      </c>
      <c r="E329" s="22">
        <v>1</v>
      </c>
    </row>
    <row r="330" spans="1:5" x14ac:dyDescent="0.25">
      <c r="A330" s="189"/>
      <c r="B330" s="11" t="s">
        <v>252</v>
      </c>
      <c r="C330" s="12">
        <v>13</v>
      </c>
      <c r="D330" s="12">
        <v>17</v>
      </c>
      <c r="E330" s="22">
        <v>4</v>
      </c>
    </row>
    <row r="331" spans="1:5" x14ac:dyDescent="0.25">
      <c r="A331" s="189"/>
      <c r="B331" s="11" t="s">
        <v>253</v>
      </c>
      <c r="C331" s="12">
        <v>7</v>
      </c>
      <c r="D331" s="12">
        <v>4</v>
      </c>
      <c r="E331" s="22">
        <v>1</v>
      </c>
    </row>
    <row r="332" spans="1:5" x14ac:dyDescent="0.25">
      <c r="A332" s="189"/>
      <c r="B332" s="11" t="s">
        <v>254</v>
      </c>
      <c r="C332" s="16"/>
      <c r="D332" s="16"/>
      <c r="E332" s="21"/>
    </row>
    <row r="333" spans="1:5" x14ac:dyDescent="0.25">
      <c r="A333" s="189"/>
      <c r="B333" s="11" t="s">
        <v>255</v>
      </c>
      <c r="C333" s="12">
        <v>0</v>
      </c>
      <c r="D333" s="12">
        <v>6</v>
      </c>
      <c r="E333" s="22">
        <v>1</v>
      </c>
    </row>
    <row r="334" spans="1:5" x14ac:dyDescent="0.25">
      <c r="A334" s="189"/>
      <c r="B334" s="11" t="s">
        <v>256</v>
      </c>
      <c r="C334" s="12">
        <v>0</v>
      </c>
      <c r="D334" s="12">
        <v>2</v>
      </c>
      <c r="E334" s="22">
        <v>0</v>
      </c>
    </row>
    <row r="335" spans="1:5" x14ac:dyDescent="0.25">
      <c r="A335" s="189"/>
      <c r="B335" s="11" t="s">
        <v>257</v>
      </c>
      <c r="C335" s="12">
        <v>2</v>
      </c>
      <c r="D335" s="12">
        <v>5</v>
      </c>
      <c r="E335" s="22">
        <v>0</v>
      </c>
    </row>
    <row r="336" spans="1:5" x14ac:dyDescent="0.25">
      <c r="A336" s="189"/>
      <c r="B336" s="11" t="s">
        <v>258</v>
      </c>
      <c r="C336" s="12">
        <v>297</v>
      </c>
      <c r="D336" s="12">
        <v>269</v>
      </c>
      <c r="E336" s="22">
        <v>66</v>
      </c>
    </row>
    <row r="337" spans="1:5" x14ac:dyDescent="0.25">
      <c r="A337" s="189"/>
      <c r="B337" s="11" t="s">
        <v>259</v>
      </c>
      <c r="C337" s="16"/>
      <c r="D337" s="16"/>
      <c r="E337" s="21"/>
    </row>
    <row r="338" spans="1:5" x14ac:dyDescent="0.25">
      <c r="A338" s="189"/>
      <c r="B338" s="11" t="s">
        <v>260</v>
      </c>
      <c r="C338" s="12">
        <v>6</v>
      </c>
      <c r="D338" s="12">
        <v>9</v>
      </c>
      <c r="E338" s="22">
        <v>1</v>
      </c>
    </row>
    <row r="339" spans="1:5" x14ac:dyDescent="0.25">
      <c r="A339" s="189"/>
      <c r="B339" s="11" t="s">
        <v>261</v>
      </c>
      <c r="C339" s="16"/>
      <c r="D339" s="16"/>
      <c r="E339" s="21"/>
    </row>
    <row r="340" spans="1:5" x14ac:dyDescent="0.25">
      <c r="A340" s="189"/>
      <c r="B340" s="11" t="s">
        <v>262</v>
      </c>
      <c r="C340" s="12">
        <v>2</v>
      </c>
      <c r="D340" s="12">
        <v>3</v>
      </c>
      <c r="E340" s="22">
        <v>0</v>
      </c>
    </row>
    <row r="341" spans="1:5" x14ac:dyDescent="0.25">
      <c r="A341" s="189"/>
      <c r="B341" s="11" t="s">
        <v>263</v>
      </c>
      <c r="C341" s="12">
        <v>4</v>
      </c>
      <c r="D341" s="12">
        <v>7</v>
      </c>
      <c r="E341" s="22">
        <v>0</v>
      </c>
    </row>
    <row r="342" spans="1:5" x14ac:dyDescent="0.25">
      <c r="A342" s="189"/>
      <c r="B342" s="11" t="s">
        <v>264</v>
      </c>
      <c r="C342" s="12">
        <v>4</v>
      </c>
      <c r="D342" s="12">
        <v>3</v>
      </c>
      <c r="E342" s="22">
        <v>1</v>
      </c>
    </row>
    <row r="343" spans="1:5" x14ac:dyDescent="0.25">
      <c r="A343" s="189"/>
      <c r="B343" s="11" t="s">
        <v>265</v>
      </c>
      <c r="C343" s="16"/>
      <c r="D343" s="16"/>
      <c r="E343" s="21"/>
    </row>
    <row r="344" spans="1:5" x14ac:dyDescent="0.25">
      <c r="A344" s="190"/>
      <c r="B344" s="11" t="s">
        <v>266</v>
      </c>
      <c r="C344" s="12">
        <v>19</v>
      </c>
      <c r="D344" s="12">
        <v>36</v>
      </c>
      <c r="E344" s="22">
        <v>3</v>
      </c>
    </row>
    <row r="345" spans="1:5" x14ac:dyDescent="0.25">
      <c r="A345" s="188" t="s">
        <v>267</v>
      </c>
      <c r="B345" s="11" t="s">
        <v>268</v>
      </c>
      <c r="C345" s="16"/>
      <c r="D345" s="16"/>
      <c r="E345" s="21"/>
    </row>
    <row r="346" spans="1:5" x14ac:dyDescent="0.25">
      <c r="A346" s="189"/>
      <c r="B346" s="11" t="s">
        <v>269</v>
      </c>
      <c r="C346" s="12">
        <v>6</v>
      </c>
      <c r="D346" s="12">
        <v>7</v>
      </c>
      <c r="E346" s="22">
        <v>0</v>
      </c>
    </row>
    <row r="347" spans="1:5" x14ac:dyDescent="0.25">
      <c r="A347" s="189"/>
      <c r="B347" s="11" t="s">
        <v>270</v>
      </c>
      <c r="C347" s="12">
        <v>1</v>
      </c>
      <c r="D347" s="12">
        <v>0</v>
      </c>
      <c r="E347" s="22">
        <v>0</v>
      </c>
    </row>
    <row r="348" spans="1:5" x14ac:dyDescent="0.25">
      <c r="A348" s="189"/>
      <c r="B348" s="11" t="s">
        <v>271</v>
      </c>
      <c r="C348" s="16"/>
      <c r="D348" s="16"/>
      <c r="E348" s="21"/>
    </row>
    <row r="349" spans="1:5" x14ac:dyDescent="0.25">
      <c r="A349" s="189"/>
      <c r="B349" s="11" t="s">
        <v>272</v>
      </c>
      <c r="C349" s="16"/>
      <c r="D349" s="16"/>
      <c r="E349" s="21"/>
    </row>
    <row r="350" spans="1:5" x14ac:dyDescent="0.25">
      <c r="A350" s="189"/>
      <c r="B350" s="11" t="s">
        <v>273</v>
      </c>
      <c r="C350" s="12">
        <v>7</v>
      </c>
      <c r="D350" s="12">
        <v>8</v>
      </c>
      <c r="E350" s="22">
        <v>1</v>
      </c>
    </row>
    <row r="351" spans="1:5" x14ac:dyDescent="0.25">
      <c r="A351" s="189"/>
      <c r="B351" s="11" t="s">
        <v>274</v>
      </c>
      <c r="C351" s="16"/>
      <c r="D351" s="16"/>
      <c r="E351" s="21"/>
    </row>
    <row r="352" spans="1:5" x14ac:dyDescent="0.25">
      <c r="A352" s="189"/>
      <c r="B352" s="11" t="s">
        <v>275</v>
      </c>
      <c r="C352" s="16"/>
      <c r="D352" s="16"/>
      <c r="E352" s="21"/>
    </row>
    <row r="353" spans="1:5" x14ac:dyDescent="0.25">
      <c r="A353" s="189"/>
      <c r="B353" s="11" t="s">
        <v>276</v>
      </c>
      <c r="C353" s="12">
        <v>0</v>
      </c>
      <c r="D353" s="12">
        <v>5</v>
      </c>
      <c r="E353" s="22">
        <v>0</v>
      </c>
    </row>
    <row r="354" spans="1:5" x14ac:dyDescent="0.25">
      <c r="A354" s="189"/>
      <c r="B354" s="11" t="s">
        <v>277</v>
      </c>
      <c r="C354" s="16"/>
      <c r="D354" s="16"/>
      <c r="E354" s="21"/>
    </row>
    <row r="355" spans="1:5" x14ac:dyDescent="0.25">
      <c r="A355" s="190"/>
      <c r="B355" s="11" t="s">
        <v>278</v>
      </c>
      <c r="C355" s="16"/>
      <c r="D355" s="16"/>
      <c r="E355" s="21"/>
    </row>
    <row r="356" spans="1:5" x14ac:dyDescent="0.25">
      <c r="A356" s="188" t="s">
        <v>279</v>
      </c>
      <c r="B356" s="11" t="s">
        <v>280</v>
      </c>
      <c r="C356" s="12">
        <v>23</v>
      </c>
      <c r="D356" s="12">
        <v>29</v>
      </c>
      <c r="E356" s="22">
        <v>1</v>
      </c>
    </row>
    <row r="357" spans="1:5" x14ac:dyDescent="0.25">
      <c r="A357" s="189"/>
      <c r="B357" s="11" t="s">
        <v>281</v>
      </c>
      <c r="C357" s="16"/>
      <c r="D357" s="16"/>
      <c r="E357" s="21"/>
    </row>
    <row r="358" spans="1:5" x14ac:dyDescent="0.25">
      <c r="A358" s="189"/>
      <c r="B358" s="11" t="s">
        <v>282</v>
      </c>
      <c r="C358" s="12">
        <v>1</v>
      </c>
      <c r="D358" s="12">
        <v>1</v>
      </c>
      <c r="E358" s="22">
        <v>0</v>
      </c>
    </row>
    <row r="359" spans="1:5" x14ac:dyDescent="0.25">
      <c r="A359" s="189"/>
      <c r="B359" s="11" t="s">
        <v>283</v>
      </c>
      <c r="C359" s="12">
        <v>5</v>
      </c>
      <c r="D359" s="12">
        <v>10</v>
      </c>
      <c r="E359" s="22">
        <v>1</v>
      </c>
    </row>
    <row r="360" spans="1:5" x14ac:dyDescent="0.25">
      <c r="A360" s="189"/>
      <c r="B360" s="11" t="s">
        <v>284</v>
      </c>
      <c r="C360" s="16"/>
      <c r="D360" s="16"/>
      <c r="E360" s="21"/>
    </row>
    <row r="361" spans="1:5" x14ac:dyDescent="0.25">
      <c r="A361" s="189"/>
      <c r="B361" s="11" t="s">
        <v>285</v>
      </c>
      <c r="C361" s="16"/>
      <c r="D361" s="16"/>
      <c r="E361" s="21"/>
    </row>
    <row r="362" spans="1:5" x14ac:dyDescent="0.25">
      <c r="A362" s="189"/>
      <c r="B362" s="11" t="s">
        <v>286</v>
      </c>
      <c r="C362" s="16"/>
      <c r="D362" s="16"/>
      <c r="E362" s="21"/>
    </row>
    <row r="363" spans="1:5" x14ac:dyDescent="0.25">
      <c r="A363" s="189"/>
      <c r="B363" s="11" t="s">
        <v>287</v>
      </c>
      <c r="C363" s="16"/>
      <c r="D363" s="16"/>
      <c r="E363" s="21"/>
    </row>
    <row r="364" spans="1:5" x14ac:dyDescent="0.25">
      <c r="A364" s="190"/>
      <c r="B364" s="11" t="s">
        <v>288</v>
      </c>
      <c r="C364" s="16"/>
      <c r="D364" s="16"/>
      <c r="E364" s="21"/>
    </row>
    <row r="365" spans="1:5" x14ac:dyDescent="0.25">
      <c r="A365" s="188" t="s">
        <v>289</v>
      </c>
      <c r="B365" s="11" t="s">
        <v>290</v>
      </c>
      <c r="C365" s="16"/>
      <c r="D365" s="16"/>
      <c r="E365" s="21"/>
    </row>
    <row r="366" spans="1:5" x14ac:dyDescent="0.25">
      <c r="A366" s="189"/>
      <c r="B366" s="11" t="s">
        <v>291</v>
      </c>
      <c r="C366" s="12">
        <v>3</v>
      </c>
      <c r="D366" s="12">
        <v>3</v>
      </c>
      <c r="E366" s="22">
        <v>0</v>
      </c>
    </row>
    <row r="367" spans="1:5" x14ac:dyDescent="0.25">
      <c r="A367" s="189"/>
      <c r="B367" s="11" t="s">
        <v>292</v>
      </c>
      <c r="C367" s="12">
        <v>6</v>
      </c>
      <c r="D367" s="12">
        <v>8</v>
      </c>
      <c r="E367" s="22">
        <v>0</v>
      </c>
    </row>
    <row r="368" spans="1:5" x14ac:dyDescent="0.25">
      <c r="A368" s="189"/>
      <c r="B368" s="11" t="s">
        <v>293</v>
      </c>
      <c r="C368" s="12">
        <v>10</v>
      </c>
      <c r="D368" s="12">
        <v>15</v>
      </c>
      <c r="E368" s="22">
        <v>0</v>
      </c>
    </row>
    <row r="369" spans="1:5" x14ac:dyDescent="0.25">
      <c r="A369" s="189"/>
      <c r="B369" s="11" t="s">
        <v>209</v>
      </c>
      <c r="C369" s="16"/>
      <c r="D369" s="16"/>
      <c r="E369" s="21"/>
    </row>
    <row r="370" spans="1:5" x14ac:dyDescent="0.25">
      <c r="A370" s="189"/>
      <c r="B370" s="11" t="s">
        <v>294</v>
      </c>
      <c r="C370" s="12">
        <v>4</v>
      </c>
      <c r="D370" s="12">
        <v>6</v>
      </c>
      <c r="E370" s="22">
        <v>0</v>
      </c>
    </row>
    <row r="371" spans="1:5" x14ac:dyDescent="0.25">
      <c r="A371" s="189"/>
      <c r="B371" s="11" t="s">
        <v>295</v>
      </c>
      <c r="C371" s="16"/>
      <c r="D371" s="16"/>
      <c r="E371" s="21"/>
    </row>
    <row r="372" spans="1:5" x14ac:dyDescent="0.25">
      <c r="A372" s="189"/>
      <c r="B372" s="11" t="s">
        <v>296</v>
      </c>
      <c r="C372" s="12">
        <v>8</v>
      </c>
      <c r="D372" s="12">
        <v>24</v>
      </c>
      <c r="E372" s="22">
        <v>0</v>
      </c>
    </row>
    <row r="373" spans="1:5" x14ac:dyDescent="0.25">
      <c r="A373" s="189"/>
      <c r="B373" s="11" t="s">
        <v>297</v>
      </c>
      <c r="C373" s="12">
        <v>61</v>
      </c>
      <c r="D373" s="12">
        <v>27</v>
      </c>
      <c r="E373" s="22">
        <v>44</v>
      </c>
    </row>
    <row r="374" spans="1:5" x14ac:dyDescent="0.25">
      <c r="A374" s="189"/>
      <c r="B374" s="11" t="s">
        <v>298</v>
      </c>
      <c r="C374" s="16"/>
      <c r="D374" s="16"/>
      <c r="E374" s="21"/>
    </row>
    <row r="375" spans="1:5" x14ac:dyDescent="0.25">
      <c r="A375" s="189"/>
      <c r="B375" s="11" t="s">
        <v>299</v>
      </c>
      <c r="C375" s="16"/>
      <c r="D375" s="16"/>
      <c r="E375" s="21"/>
    </row>
    <row r="376" spans="1:5" x14ac:dyDescent="0.25">
      <c r="A376" s="189"/>
      <c r="B376" s="11" t="s">
        <v>300</v>
      </c>
      <c r="C376" s="16"/>
      <c r="D376" s="16"/>
      <c r="E376" s="21"/>
    </row>
    <row r="377" spans="1:5" x14ac:dyDescent="0.25">
      <c r="A377" s="190"/>
      <c r="B377" s="11" t="s">
        <v>301</v>
      </c>
      <c r="C377" s="12">
        <v>33</v>
      </c>
      <c r="D377" s="12">
        <v>32</v>
      </c>
      <c r="E377" s="22">
        <v>0</v>
      </c>
    </row>
  </sheetData>
  <sheetProtection algorithmName="SHA-512" hashValue="XfweK2cWZ4tEiHals3Z/YE6oGepPTfEcNN451tEZa69DX3WmOayLRnBqfZxO/gRQWKwa77DaqTH1t43jzGnGLA==" saltValue="+OI2CFF37rpfqL8h5rD1B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EB4B-62AE-44AF-95CC-1C2332259802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6" t="s">
        <v>1838</v>
      </c>
      <c r="D1" s="236"/>
      <c r="E1" s="236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vvIZ9JTROMmiW93KHa/dnj/GAt9G+U+7BeA2ylM7C0BAR6SvGhKJXTr3CmCLjGRW6zjCJanjFnAYZNEdkKA2GA==" saltValue="1WKX1ZbPkuerk9CvAsW5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46E5-98D5-4944-8F5A-9DB2FC4FF483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6" t="s">
        <v>1843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DKHz0SypJujJIn8es/N/lTf3XbEy+shBO4RVOhLTsT+jLRoe1PmRSY78zPIgJJNpyH0TSEXwlqwXKgKAzPLZPw==" saltValue="eN/WPnQ28IApsfLsglnJE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730C-2F43-4F07-B475-E0A67978E23D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6" t="s">
        <v>1847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">
      <c r="M6" s="182">
        <f>DatosMedioAmbiente!C53</f>
        <v>0</v>
      </c>
      <c r="N6" s="182">
        <f>DatosMedioAmbiente!C55</f>
        <v>32</v>
      </c>
      <c r="O6" s="182">
        <f>DatosMedioAmbiente!C57</f>
        <v>4</v>
      </c>
      <c r="P6" s="182">
        <f>DatosMedioAmbiente!C59</f>
        <v>17</v>
      </c>
      <c r="Q6" s="182">
        <f>DatosMedioAmbiente!C61</f>
        <v>2</v>
      </c>
      <c r="R6" s="182">
        <f>DatosMedioAmbiente!C63</f>
        <v>14</v>
      </c>
      <c r="S6" s="180"/>
      <c r="U6" s="183">
        <f>DatosMedioAmbiente!C54</f>
        <v>0</v>
      </c>
      <c r="V6" s="183">
        <f>DatosMedioAmbiente!C56</f>
        <v>1</v>
      </c>
      <c r="W6" s="183">
        <f>DatosMedioAmbiente!C58</f>
        <v>1</v>
      </c>
      <c r="X6" s="183">
        <f>DatosMedioAmbiente!C60</f>
        <v>1</v>
      </c>
      <c r="Y6" s="183">
        <f>DatosMedioAmbiente!C62</f>
        <v>1</v>
      </c>
      <c r="Z6" s="183">
        <f>DatosMedioAmbiente!C64</f>
        <v>3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wKbDFlgXKXdkxRj3azBuMhbJ8zxf1VNlKC2noINjTH3j8J6CKpaGgO1Wf3v3dYX2Z5EaC5cdPLoHhQUkALoFhA==" saltValue="ZhXBaMlVOP3tEDLfnrXB7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9BDE-86A6-4989-BE40-5D79090CF3FE}">
  <sheetPr codeName="Hoja20"/>
  <dimension ref="A1:BI21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1628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T2" s="76" t="s">
        <v>651</v>
      </c>
      <c r="AU2" s="76" t="s">
        <v>651</v>
      </c>
      <c r="AV2" s="76" t="s">
        <v>647</v>
      </c>
      <c r="AW2" s="76" t="s">
        <v>1205</v>
      </c>
      <c r="AX2" s="76" t="s">
        <v>1205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1662</v>
      </c>
      <c r="G3" s="76" t="s">
        <v>1629</v>
      </c>
      <c r="H3" s="76" t="s">
        <v>1629</v>
      </c>
      <c r="I3" s="76" t="s">
        <v>1629</v>
      </c>
      <c r="J3" s="76" t="s">
        <v>1629</v>
      </c>
      <c r="K3" s="76" t="s">
        <v>1629</v>
      </c>
      <c r="L3" s="76" t="s">
        <v>1629</v>
      </c>
      <c r="M3" s="76" t="s">
        <v>1629</v>
      </c>
      <c r="N3" s="76" t="s">
        <v>1634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1205</v>
      </c>
      <c r="AF3" s="76" t="s">
        <v>1214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T3" s="76" t="s">
        <v>657</v>
      </c>
      <c r="AV3" s="76" t="s">
        <v>649</v>
      </c>
      <c r="AW3" s="76" t="s">
        <v>1206</v>
      </c>
      <c r="AX3" s="76" t="s">
        <v>1206</v>
      </c>
      <c r="BA3" s="76" t="s">
        <v>1812</v>
      </c>
      <c r="BC3" s="76" t="s">
        <v>1814</v>
      </c>
      <c r="BD3" s="76" t="s">
        <v>334</v>
      </c>
      <c r="BF3" s="76" t="s">
        <v>1080</v>
      </c>
      <c r="BG3" s="76" t="s">
        <v>114</v>
      </c>
      <c r="BH3" s="76" t="s">
        <v>1164</v>
      </c>
      <c r="BI3" s="76" t="s">
        <v>1169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1632</v>
      </c>
      <c r="G4" s="76" t="s">
        <v>1630</v>
      </c>
      <c r="H4" s="76" t="s">
        <v>1630</v>
      </c>
      <c r="I4" s="76" t="s">
        <v>1630</v>
      </c>
      <c r="J4" s="76" t="s">
        <v>1630</v>
      </c>
      <c r="K4" s="76" t="s">
        <v>1630</v>
      </c>
      <c r="L4" s="76" t="s">
        <v>1630</v>
      </c>
      <c r="M4" s="76" t="s">
        <v>1634</v>
      </c>
      <c r="N4" s="76" t="s">
        <v>1644</v>
      </c>
      <c r="O4" s="76" t="s">
        <v>1630</v>
      </c>
      <c r="P4" s="76" t="s">
        <v>1683</v>
      </c>
      <c r="Q4" s="76" t="s">
        <v>1686</v>
      </c>
      <c r="R4" s="76" t="s">
        <v>1062</v>
      </c>
      <c r="S4" s="76" t="s">
        <v>1682</v>
      </c>
      <c r="T4" s="76" t="s">
        <v>1683</v>
      </c>
      <c r="V4" s="76" t="s">
        <v>31</v>
      </c>
      <c r="W4" s="76" t="s">
        <v>1777</v>
      </c>
      <c r="AA4" s="76" t="s">
        <v>1153</v>
      </c>
      <c r="AB4" s="76" t="s">
        <v>1157</v>
      </c>
      <c r="AC4" s="76" t="s">
        <v>1160</v>
      </c>
      <c r="AD4" s="76" t="s">
        <v>651</v>
      </c>
      <c r="AE4" s="76" t="s">
        <v>1206</v>
      </c>
      <c r="AF4" s="76" t="s">
        <v>1147</v>
      </c>
      <c r="AI4" s="76" t="s">
        <v>232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W4" s="76" t="s">
        <v>1207</v>
      </c>
      <c r="AX4" s="76" t="s">
        <v>1207</v>
      </c>
      <c r="BA4" s="76" t="s">
        <v>1813</v>
      </c>
      <c r="BC4" s="76" t="s">
        <v>989</v>
      </c>
      <c r="BD4" s="76" t="s">
        <v>962</v>
      </c>
      <c r="BG4" s="76" t="s">
        <v>1080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F5" s="76" t="s">
        <v>978</v>
      </c>
      <c r="G5" s="76" t="s">
        <v>1632</v>
      </c>
      <c r="H5" s="76" t="s">
        <v>1632</v>
      </c>
      <c r="I5" s="76" t="s">
        <v>1632</v>
      </c>
      <c r="J5" s="76" t="s">
        <v>1632</v>
      </c>
      <c r="K5" s="76" t="s">
        <v>1632</v>
      </c>
      <c r="L5" s="76" t="s">
        <v>1632</v>
      </c>
      <c r="M5" s="76" t="s">
        <v>978</v>
      </c>
      <c r="N5" s="76" t="s">
        <v>1645</v>
      </c>
      <c r="O5" s="76" t="s">
        <v>1632</v>
      </c>
      <c r="P5" s="76" t="s">
        <v>1686</v>
      </c>
      <c r="R5" s="76" t="s">
        <v>1063</v>
      </c>
      <c r="S5" s="76" t="s">
        <v>1683</v>
      </c>
      <c r="T5" s="76" t="s">
        <v>1684</v>
      </c>
      <c r="V5" s="76" t="s">
        <v>32</v>
      </c>
      <c r="AB5" s="76" t="s">
        <v>1155</v>
      </c>
      <c r="AC5" s="76" t="s">
        <v>1161</v>
      </c>
      <c r="AD5" s="76" t="s">
        <v>653</v>
      </c>
      <c r="AE5" s="76" t="s">
        <v>1207</v>
      </c>
      <c r="AF5" s="76" t="s">
        <v>1215</v>
      </c>
      <c r="AI5" s="76" t="s">
        <v>238</v>
      </c>
      <c r="AL5" s="76" t="s">
        <v>653</v>
      </c>
      <c r="AM5" s="76" t="s">
        <v>653</v>
      </c>
      <c r="AN5" s="76" t="s">
        <v>653</v>
      </c>
      <c r="AO5" s="76" t="s">
        <v>653</v>
      </c>
      <c r="AV5" s="76" t="s">
        <v>653</v>
      </c>
      <c r="AW5" s="76" t="s">
        <v>615</v>
      </c>
      <c r="AX5" s="76" t="s">
        <v>615</v>
      </c>
      <c r="BC5" s="76" t="s">
        <v>990</v>
      </c>
      <c r="BD5" s="76" t="s">
        <v>963</v>
      </c>
    </row>
    <row r="6" spans="1:61" x14ac:dyDescent="0.2">
      <c r="A6" s="76" t="s">
        <v>1771</v>
      </c>
      <c r="B6" s="76" t="s">
        <v>110</v>
      </c>
      <c r="C6" s="76" t="s">
        <v>1754</v>
      </c>
      <c r="D6" s="76" t="s">
        <v>1634</v>
      </c>
      <c r="E6" s="76" t="s">
        <v>978</v>
      </c>
      <c r="F6" s="76" t="s">
        <v>1659</v>
      </c>
      <c r="G6" s="76" t="s">
        <v>978</v>
      </c>
      <c r="H6" s="76" t="s">
        <v>978</v>
      </c>
      <c r="I6" s="76" t="s">
        <v>1636</v>
      </c>
      <c r="J6" s="76" t="s">
        <v>1636</v>
      </c>
      <c r="K6" s="76" t="s">
        <v>1636</v>
      </c>
      <c r="L6" s="76" t="s">
        <v>978</v>
      </c>
      <c r="M6" s="76" t="s">
        <v>1645</v>
      </c>
      <c r="O6" s="76" t="s">
        <v>1635</v>
      </c>
      <c r="R6" s="76" t="s">
        <v>1064</v>
      </c>
      <c r="S6" s="76" t="s">
        <v>1686</v>
      </c>
      <c r="T6" s="76" t="s">
        <v>1685</v>
      </c>
      <c r="V6" s="76" t="s">
        <v>33</v>
      </c>
      <c r="AD6" s="76" t="s">
        <v>655</v>
      </c>
      <c r="AE6" s="76" t="s">
        <v>615</v>
      </c>
      <c r="AI6" s="76" t="s">
        <v>241</v>
      </c>
      <c r="AL6" s="76" t="s">
        <v>655</v>
      </c>
      <c r="AM6" s="76" t="s">
        <v>655</v>
      </c>
      <c r="AN6" s="76" t="s">
        <v>655</v>
      </c>
      <c r="AO6" s="76" t="s">
        <v>655</v>
      </c>
      <c r="AV6" s="76" t="s">
        <v>655</v>
      </c>
      <c r="AW6" s="76" t="s">
        <v>1208</v>
      </c>
      <c r="AX6" s="76" t="s">
        <v>1208</v>
      </c>
      <c r="BC6" s="76" t="s">
        <v>992</v>
      </c>
      <c r="BD6" s="76" t="s">
        <v>964</v>
      </c>
    </row>
    <row r="7" spans="1:61" x14ac:dyDescent="0.2">
      <c r="B7" s="76" t="s">
        <v>111</v>
      </c>
      <c r="C7" s="76" t="s">
        <v>1755</v>
      </c>
      <c r="D7" s="76" t="s">
        <v>1635</v>
      </c>
      <c r="E7" s="76" t="s">
        <v>1639</v>
      </c>
      <c r="F7" s="76" t="s">
        <v>1638</v>
      </c>
      <c r="G7" s="76" t="s">
        <v>1642</v>
      </c>
      <c r="H7" s="76" t="s">
        <v>1641</v>
      </c>
      <c r="I7" s="76" t="s">
        <v>978</v>
      </c>
      <c r="J7" s="76" t="s">
        <v>978</v>
      </c>
      <c r="K7" s="76" t="s">
        <v>1641</v>
      </c>
      <c r="L7" s="76" t="s">
        <v>1642</v>
      </c>
      <c r="M7" s="76" t="s">
        <v>1652</v>
      </c>
      <c r="O7" s="76" t="s">
        <v>1636</v>
      </c>
      <c r="R7" s="76" t="s">
        <v>1065</v>
      </c>
      <c r="T7" s="76" t="s">
        <v>1686</v>
      </c>
      <c r="AD7" s="76" t="s">
        <v>657</v>
      </c>
      <c r="AE7" s="76" t="s">
        <v>1208</v>
      </c>
      <c r="AI7" s="76" t="s">
        <v>243</v>
      </c>
      <c r="AL7" s="76" t="s">
        <v>657</v>
      </c>
      <c r="AM7" s="76" t="s">
        <v>657</v>
      </c>
      <c r="AN7" s="76" t="s">
        <v>657</v>
      </c>
      <c r="AO7" s="76" t="s">
        <v>657</v>
      </c>
      <c r="AV7" s="76" t="s">
        <v>657</v>
      </c>
      <c r="BC7" s="76" t="s">
        <v>993</v>
      </c>
      <c r="BD7" s="76" t="s">
        <v>965</v>
      </c>
    </row>
    <row r="8" spans="1:61" x14ac:dyDescent="0.2">
      <c r="C8" s="76" t="s">
        <v>1756</v>
      </c>
      <c r="D8" s="76" t="s">
        <v>1636</v>
      </c>
      <c r="E8" s="76" t="s">
        <v>1641</v>
      </c>
      <c r="F8" s="76" t="s">
        <v>1663</v>
      </c>
      <c r="G8" s="76" t="s">
        <v>1643</v>
      </c>
      <c r="H8" s="76" t="s">
        <v>1642</v>
      </c>
      <c r="I8" s="76" t="s">
        <v>1640</v>
      </c>
      <c r="J8" s="76" t="s">
        <v>1640</v>
      </c>
      <c r="K8" s="76" t="s">
        <v>1642</v>
      </c>
      <c r="L8" s="76" t="s">
        <v>1648</v>
      </c>
      <c r="O8" s="76" t="s">
        <v>978</v>
      </c>
      <c r="R8" s="76" t="s">
        <v>1066</v>
      </c>
      <c r="AD8" s="76" t="s">
        <v>659</v>
      </c>
      <c r="AI8" s="76" t="s">
        <v>111</v>
      </c>
      <c r="AL8" s="76" t="s">
        <v>659</v>
      </c>
      <c r="AN8" s="76" t="s">
        <v>659</v>
      </c>
      <c r="BC8" s="76" t="s">
        <v>1815</v>
      </c>
      <c r="BD8" s="76" t="s">
        <v>966</v>
      </c>
    </row>
    <row r="9" spans="1:61" x14ac:dyDescent="0.2">
      <c r="C9" s="76" t="s">
        <v>209</v>
      </c>
      <c r="D9" s="76" t="s">
        <v>978</v>
      </c>
      <c r="E9" s="76" t="s">
        <v>1642</v>
      </c>
      <c r="F9" s="76" t="s">
        <v>1204</v>
      </c>
      <c r="G9" s="76" t="s">
        <v>1644</v>
      </c>
      <c r="H9" s="76" t="s">
        <v>1643</v>
      </c>
      <c r="I9" s="76" t="s">
        <v>1641</v>
      </c>
      <c r="J9" s="76" t="s">
        <v>1642</v>
      </c>
      <c r="K9" s="76" t="s">
        <v>1646</v>
      </c>
      <c r="L9" s="76" t="s">
        <v>1651</v>
      </c>
      <c r="O9" s="76" t="s">
        <v>1640</v>
      </c>
      <c r="R9" s="76" t="s">
        <v>1067</v>
      </c>
      <c r="BC9" s="76" t="s">
        <v>995</v>
      </c>
      <c r="BD9" s="76" t="s">
        <v>518</v>
      </c>
    </row>
    <row r="10" spans="1:61" x14ac:dyDescent="0.2">
      <c r="C10" s="76" t="s">
        <v>1757</v>
      </c>
      <c r="D10" s="76" t="s">
        <v>1640</v>
      </c>
      <c r="E10" s="76" t="s">
        <v>1643</v>
      </c>
      <c r="F10" s="76" t="s">
        <v>1642</v>
      </c>
      <c r="G10" s="76" t="s">
        <v>1646</v>
      </c>
      <c r="H10" s="76" t="s">
        <v>1644</v>
      </c>
      <c r="I10" s="76" t="s">
        <v>1642</v>
      </c>
      <c r="J10" s="76" t="s">
        <v>1643</v>
      </c>
      <c r="K10" s="76" t="s">
        <v>1652</v>
      </c>
      <c r="O10" s="76" t="s">
        <v>1642</v>
      </c>
      <c r="R10" s="76" t="s">
        <v>1068</v>
      </c>
      <c r="BC10" s="76" t="s">
        <v>980</v>
      </c>
      <c r="BD10" s="76" t="s">
        <v>967</v>
      </c>
    </row>
    <row r="11" spans="1:61" x14ac:dyDescent="0.2">
      <c r="C11" s="76" t="s">
        <v>289</v>
      </c>
      <c r="D11" s="76" t="s">
        <v>1641</v>
      </c>
      <c r="E11" s="76" t="s">
        <v>1646</v>
      </c>
      <c r="F11" s="76" t="s">
        <v>1643</v>
      </c>
      <c r="G11" s="76" t="s">
        <v>1648</v>
      </c>
      <c r="H11" s="76" t="s">
        <v>1645</v>
      </c>
      <c r="I11" s="76" t="s">
        <v>1643</v>
      </c>
      <c r="J11" s="76" t="s">
        <v>1644</v>
      </c>
      <c r="O11" s="76" t="s">
        <v>1643</v>
      </c>
      <c r="R11" s="76" t="s">
        <v>1069</v>
      </c>
      <c r="BD11" s="76" t="s">
        <v>968</v>
      </c>
    </row>
    <row r="12" spans="1:61" x14ac:dyDescent="0.2">
      <c r="D12" s="76" t="s">
        <v>1642</v>
      </c>
      <c r="E12" s="76" t="s">
        <v>1648</v>
      </c>
      <c r="F12" s="76" t="s">
        <v>1644</v>
      </c>
      <c r="G12" s="76" t="s">
        <v>1652</v>
      </c>
      <c r="H12" s="76" t="s">
        <v>1646</v>
      </c>
      <c r="I12" s="76" t="s">
        <v>1644</v>
      </c>
      <c r="J12" s="76" t="s">
        <v>1646</v>
      </c>
      <c r="O12" s="76" t="s">
        <v>1644</v>
      </c>
      <c r="BD12" s="76" t="s">
        <v>651</v>
      </c>
    </row>
    <row r="13" spans="1:61" x14ac:dyDescent="0.2">
      <c r="D13" s="76" t="s">
        <v>1643</v>
      </c>
      <c r="F13" s="76" t="s">
        <v>1645</v>
      </c>
      <c r="G13" s="76" t="s">
        <v>111</v>
      </c>
      <c r="H13" s="76" t="s">
        <v>1648</v>
      </c>
      <c r="I13" s="76" t="s">
        <v>1645</v>
      </c>
      <c r="J13" s="76" t="s">
        <v>1648</v>
      </c>
      <c r="O13" s="76" t="s">
        <v>1645</v>
      </c>
      <c r="BD13" s="76" t="s">
        <v>969</v>
      </c>
    </row>
    <row r="14" spans="1:61" x14ac:dyDescent="0.2">
      <c r="D14" s="76" t="s">
        <v>1644</v>
      </c>
      <c r="F14" s="76" t="s">
        <v>1652</v>
      </c>
      <c r="H14" s="76" t="s">
        <v>111</v>
      </c>
      <c r="I14" s="76" t="s">
        <v>1646</v>
      </c>
      <c r="J14" s="76" t="s">
        <v>111</v>
      </c>
      <c r="O14" s="76" t="s">
        <v>1646</v>
      </c>
      <c r="BD14" s="76" t="s">
        <v>970</v>
      </c>
    </row>
    <row r="15" spans="1:61" x14ac:dyDescent="0.2">
      <c r="D15" s="76" t="s">
        <v>1645</v>
      </c>
      <c r="F15" s="76" t="s">
        <v>111</v>
      </c>
      <c r="I15" s="76" t="s">
        <v>1648</v>
      </c>
      <c r="O15" s="76" t="s">
        <v>1648</v>
      </c>
      <c r="BD15" s="76" t="s">
        <v>971</v>
      </c>
    </row>
    <row r="16" spans="1:61" x14ac:dyDescent="0.2">
      <c r="D16" s="76" t="s">
        <v>1646</v>
      </c>
      <c r="I16" s="76" t="s">
        <v>1652</v>
      </c>
      <c r="O16" s="76" t="s">
        <v>1651</v>
      </c>
      <c r="BD16" s="76" t="s">
        <v>972</v>
      </c>
    </row>
    <row r="17" spans="4:56" x14ac:dyDescent="0.2">
      <c r="D17" s="76" t="s">
        <v>1648</v>
      </c>
      <c r="I17" s="76" t="s">
        <v>111</v>
      </c>
      <c r="O17" s="76" t="s">
        <v>111</v>
      </c>
      <c r="BD17" s="76" t="s">
        <v>973</v>
      </c>
    </row>
    <row r="18" spans="4:56" x14ac:dyDescent="0.2">
      <c r="D18" s="76" t="s">
        <v>1652</v>
      </c>
      <c r="BD18" s="76" t="s">
        <v>974</v>
      </c>
    </row>
    <row r="19" spans="4:56" x14ac:dyDescent="0.2">
      <c r="D19" s="76" t="s">
        <v>111</v>
      </c>
      <c r="BD19" s="76" t="s">
        <v>111</v>
      </c>
    </row>
    <row r="20" spans="4:56" x14ac:dyDescent="0.2">
      <c r="BD20" s="76" t="s">
        <v>975</v>
      </c>
    </row>
    <row r="21" spans="4:56" x14ac:dyDescent="0.2">
      <c r="BD21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F75A-9AF5-4A19-A900-A027B8635328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5603</v>
      </c>
      <c r="D4" s="93">
        <f>SUM(DatosViolenciaGénero!D63:D69)</f>
        <v>988</v>
      </c>
    </row>
    <row r="5" spans="2:4" x14ac:dyDescent="0.2">
      <c r="B5" s="92" t="s">
        <v>1630</v>
      </c>
      <c r="C5" s="93">
        <f>SUM(DatosViolenciaGénero!C70:C73)</f>
        <v>20</v>
      </c>
      <c r="D5" s="93">
        <f>SUM(DatosViolenciaGénero!D70:D73)</f>
        <v>224</v>
      </c>
    </row>
    <row r="6" spans="2:4" ht="12.75" customHeight="1" x14ac:dyDescent="0.2">
      <c r="B6" s="92" t="s">
        <v>1682</v>
      </c>
      <c r="C6" s="93">
        <f>DatosViolenciaGénero!C74</f>
        <v>1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14</v>
      </c>
      <c r="D7" s="93">
        <f>SUM(DatosViolenciaGénero!D75:D77)</f>
        <v>2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3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2</v>
      </c>
    </row>
    <row r="10" spans="2:4" ht="12.75" customHeight="1" x14ac:dyDescent="0.2">
      <c r="B10" s="92" t="s">
        <v>1686</v>
      </c>
      <c r="C10" s="93">
        <f>SUM(DatosViolenciaGénero!C79:C80)</f>
        <v>613</v>
      </c>
      <c r="D10" s="93">
        <f>SUM(DatosViolenciaGénero!D79:D80)</f>
        <v>596</v>
      </c>
    </row>
    <row r="14" spans="2:4" ht="12.95" customHeight="1" thickTop="1" thickBot="1" x14ac:dyDescent="0.25">
      <c r="B14" s="237" t="s">
        <v>1690</v>
      </c>
      <c r="C14" s="237"/>
    </row>
    <row r="15" spans="2:4" ht="13.5" thickTop="1" x14ac:dyDescent="0.2">
      <c r="B15" s="94" t="s">
        <v>1688</v>
      </c>
      <c r="C15" s="95">
        <f>DatosViolenciaGénero!C38</f>
        <v>347</v>
      </c>
    </row>
    <row r="16" spans="2:4" ht="13.5" thickBot="1" x14ac:dyDescent="0.25">
      <c r="B16" s="96" t="s">
        <v>1689</v>
      </c>
      <c r="C16" s="97">
        <f>DatosViolenciaGénero!C39</f>
        <v>278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A34A1-EDB3-4F22-AEC9-1EFCC5B03060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758</v>
      </c>
      <c r="D4" s="93">
        <f>SUM(DatosViolenciaDoméstica!D48:D54)</f>
        <v>196</v>
      </c>
    </row>
    <row r="5" spans="2:4" x14ac:dyDescent="0.2">
      <c r="B5" s="92" t="s">
        <v>1630</v>
      </c>
      <c r="C5" s="93">
        <f>SUM(DatosViolenciaDoméstica!C55:C58)</f>
        <v>8</v>
      </c>
      <c r="D5" s="93">
        <f>SUM(DatosViolenciaDoméstica!D55:D58)</f>
        <v>34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2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47</v>
      </c>
      <c r="D10" s="93">
        <f>SUM(DatosViolenciaDoméstica!D64:D65)</f>
        <v>350</v>
      </c>
    </row>
    <row r="14" spans="2:4" ht="12.95" customHeight="1" thickTop="1" thickBot="1" x14ac:dyDescent="0.25">
      <c r="B14" s="237" t="s">
        <v>1687</v>
      </c>
      <c r="C14" s="237"/>
    </row>
    <row r="15" spans="2:4" ht="13.5" thickTop="1" x14ac:dyDescent="0.2">
      <c r="B15" s="94" t="s">
        <v>1688</v>
      </c>
      <c r="C15" s="95">
        <f>DatosViolenciaDoméstica!C33</f>
        <v>42</v>
      </c>
    </row>
    <row r="16" spans="2:4" ht="13.5" thickBot="1" x14ac:dyDescent="0.25">
      <c r="B16" s="96" t="s">
        <v>1689</v>
      </c>
      <c r="C16" s="97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CA78-2E28-4A22-AF8C-36F71AF3182E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0" t="s">
        <v>1665</v>
      </c>
      <c r="F4" s="240"/>
    </row>
    <row r="5" spans="2:6" ht="12.75" customHeight="1" x14ac:dyDescent="0.2">
      <c r="B5" s="238" t="s">
        <v>1666</v>
      </c>
      <c r="C5" s="80" t="s">
        <v>1018</v>
      </c>
      <c r="D5" s="81">
        <f>DatosMenores!C86</f>
        <v>1933</v>
      </c>
      <c r="E5" s="82" t="s">
        <v>1667</v>
      </c>
      <c r="F5" s="83">
        <f>DatosMenores!C105+DatosMenores!C106</f>
        <v>100</v>
      </c>
    </row>
    <row r="6" spans="2:6" ht="33.75" x14ac:dyDescent="0.2">
      <c r="B6" s="239"/>
      <c r="C6" s="80" t="s">
        <v>1012</v>
      </c>
      <c r="D6" s="81">
        <f>DatosMenores!C87</f>
        <v>1627</v>
      </c>
      <c r="E6" s="84" t="s">
        <v>1668</v>
      </c>
      <c r="F6" s="83">
        <f>DatosMenores!C107</f>
        <v>61</v>
      </c>
    </row>
    <row r="7" spans="2:6" ht="33.75" x14ac:dyDescent="0.2">
      <c r="B7" s="238" t="s">
        <v>1669</v>
      </c>
      <c r="C7" s="80" t="s">
        <v>1018</v>
      </c>
      <c r="D7" s="81">
        <f>DatosMenores!C88</f>
        <v>5</v>
      </c>
      <c r="E7" s="84" t="s">
        <v>1670</v>
      </c>
      <c r="F7" s="83">
        <f>DatosMenores!C108</f>
        <v>0</v>
      </c>
    </row>
    <row r="8" spans="2:6" ht="33.75" x14ac:dyDescent="0.2">
      <c r="B8" s="239"/>
      <c r="C8" s="80" t="s">
        <v>1012</v>
      </c>
      <c r="D8" s="81">
        <f>DatosMenores!C89</f>
        <v>0</v>
      </c>
      <c r="E8" s="84" t="s">
        <v>1671</v>
      </c>
      <c r="F8" s="83">
        <f>DatosMenores!C109</f>
        <v>0</v>
      </c>
    </row>
    <row r="9" spans="2:6" ht="33.75" x14ac:dyDescent="0.2">
      <c r="B9" s="238" t="s">
        <v>266</v>
      </c>
      <c r="C9" s="80" t="s">
        <v>1018</v>
      </c>
      <c r="D9" s="81">
        <f>DatosMenores!C90</f>
        <v>319</v>
      </c>
      <c r="E9" s="84" t="s">
        <v>1672</v>
      </c>
      <c r="F9" s="83">
        <f>DatosMenores!C110</f>
        <v>9</v>
      </c>
    </row>
    <row r="10" spans="2:6" ht="22.5" x14ac:dyDescent="0.2">
      <c r="B10" s="239"/>
      <c r="C10" s="80" t="s">
        <v>1012</v>
      </c>
      <c r="D10" s="81">
        <f>DatosMenores!C91</f>
        <v>0</v>
      </c>
      <c r="E10" s="84" t="s">
        <v>1673</v>
      </c>
      <c r="F10" s="83">
        <f>DatosMenores!C111</f>
        <v>0</v>
      </c>
    </row>
    <row r="11" spans="2:6" ht="45" x14ac:dyDescent="0.2">
      <c r="B11" s="238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39"/>
      <c r="C12" s="80" t="s">
        <v>1012</v>
      </c>
      <c r="D12" s="81">
        <f>DatosMenores!C93</f>
        <v>0</v>
      </c>
    </row>
    <row r="13" spans="2:6" x14ac:dyDescent="0.2">
      <c r="B13" s="238" t="s">
        <v>1676</v>
      </c>
      <c r="C13" s="80" t="s">
        <v>1018</v>
      </c>
      <c r="D13" s="81">
        <f>DatosMenores!C94</f>
        <v>97</v>
      </c>
    </row>
    <row r="14" spans="2:6" x14ac:dyDescent="0.2">
      <c r="B14" s="239"/>
      <c r="C14" s="80" t="s">
        <v>1012</v>
      </c>
      <c r="D14" s="81">
        <f>DatosMenores!C95</f>
        <v>9</v>
      </c>
    </row>
    <row r="15" spans="2:6" x14ac:dyDescent="0.2">
      <c r="B15" s="238" t="s">
        <v>1677</v>
      </c>
      <c r="C15" s="80" t="s">
        <v>1018</v>
      </c>
      <c r="D15" s="81">
        <f>DatosMenores!C96</f>
        <v>12</v>
      </c>
    </row>
    <row r="16" spans="2:6" x14ac:dyDescent="0.2">
      <c r="B16" s="239"/>
      <c r="C16" s="80" t="s">
        <v>1012</v>
      </c>
      <c r="D16" s="81">
        <f>DatosMenores!C97</f>
        <v>0</v>
      </c>
    </row>
    <row r="17" spans="2:4" x14ac:dyDescent="0.2">
      <c r="B17" s="238" t="s">
        <v>1678</v>
      </c>
      <c r="C17" s="80" t="s">
        <v>1018</v>
      </c>
      <c r="D17" s="81">
        <f>DatosMenores!C98</f>
        <v>0</v>
      </c>
    </row>
    <row r="18" spans="2:4" x14ac:dyDescent="0.2">
      <c r="B18" s="239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63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CA75-13C0-4340-9D96-9BD03169A38E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1" t="s">
        <v>1628</v>
      </c>
      <c r="C11" s="241"/>
      <c r="D11" s="59">
        <f>DatosDelitos!C5+DatosDelitos!C13-DatosDelitos!C17</f>
        <v>25522</v>
      </c>
      <c r="E11" s="60">
        <f>DatosDelitos!H5+DatosDelitos!H13-DatosDelitos!H17</f>
        <v>992</v>
      </c>
      <c r="F11" s="60">
        <f>DatosDelitos!I5+DatosDelitos!I13-DatosDelitos!I17</f>
        <v>642</v>
      </c>
      <c r="G11" s="60">
        <f>DatosDelitos!J5+DatosDelitos!J13-DatosDelitos!J17</f>
        <v>48</v>
      </c>
      <c r="H11" s="61">
        <f>DatosDelitos!K5+DatosDelitos!K13-DatosDelitos!K17</f>
        <v>53</v>
      </c>
      <c r="I11" s="61">
        <f>DatosDelitos!L5+DatosDelitos!L13-DatosDelitos!L17</f>
        <v>20</v>
      </c>
      <c r="J11" s="61">
        <f>DatosDelitos!M5+DatosDelitos!M13-DatosDelitos!M17</f>
        <v>12</v>
      </c>
      <c r="K11" s="61">
        <f>DatosDelitos!O5+DatosDelitos!O13-DatosDelitos!O17</f>
        <v>112</v>
      </c>
      <c r="L11" s="62">
        <f>DatosDelitos!P5+DatosDelitos!P13-DatosDelitos!P17</f>
        <v>2110</v>
      </c>
    </row>
    <row r="12" spans="2:13" ht="13.35" customHeight="1" x14ac:dyDescent="0.2">
      <c r="B12" s="242" t="s">
        <v>329</v>
      </c>
      <c r="C12" s="242"/>
      <c r="D12" s="63">
        <f>DatosDelitos!C10</f>
        <v>4</v>
      </c>
      <c r="E12" s="64">
        <f>DatosDelitos!H10</f>
        <v>0</v>
      </c>
      <c r="F12" s="64">
        <f>DatosDelitos!I10</f>
        <v>2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2</v>
      </c>
    </row>
    <row r="13" spans="2:13" ht="13.35" customHeight="1" x14ac:dyDescent="0.2">
      <c r="B13" s="242" t="s">
        <v>347</v>
      </c>
      <c r="C13" s="242"/>
      <c r="D13" s="63">
        <f>DatosDelitos!C20</f>
        <v>4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2" t="s">
        <v>352</v>
      </c>
      <c r="C14" s="242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2" t="s">
        <v>1629</v>
      </c>
      <c r="C15" s="242"/>
      <c r="D15" s="63">
        <f>DatosDelitos!C17+DatosDelitos!C44</f>
        <v>6633</v>
      </c>
      <c r="E15" s="64">
        <f>DatosDelitos!H17+DatosDelitos!H44</f>
        <v>999</v>
      </c>
      <c r="F15" s="64">
        <f>DatosDelitos!I16+DatosDelitos!I44</f>
        <v>89</v>
      </c>
      <c r="G15" s="64">
        <f>DatosDelitos!J17+DatosDelitos!J44</f>
        <v>11</v>
      </c>
      <c r="H15" s="64">
        <f>DatosDelitos!K17+DatosDelitos!K44</f>
        <v>1</v>
      </c>
      <c r="I15" s="64">
        <f>DatosDelitos!L17+DatosDelitos!L44</f>
        <v>2</v>
      </c>
      <c r="J15" s="64">
        <f>DatosDelitos!M17+DatosDelitos!M44</f>
        <v>0</v>
      </c>
      <c r="K15" s="64">
        <f>DatosDelitos!O17+DatosDelitos!O44</f>
        <v>71</v>
      </c>
      <c r="L15" s="65">
        <f>DatosDelitos!P17+DatosDelitos!P44</f>
        <v>898</v>
      </c>
    </row>
    <row r="16" spans="2:13" ht="13.35" customHeight="1" x14ac:dyDescent="0.2">
      <c r="B16" s="242" t="s">
        <v>1630</v>
      </c>
      <c r="C16" s="242"/>
      <c r="D16" s="63">
        <f>DatosDelitos!C30</f>
        <v>3122</v>
      </c>
      <c r="E16" s="64">
        <f>DatosDelitos!H30</f>
        <v>306</v>
      </c>
      <c r="F16" s="64">
        <f>DatosDelitos!I30</f>
        <v>234</v>
      </c>
      <c r="G16" s="64">
        <f>DatosDelitos!J30</f>
        <v>7</v>
      </c>
      <c r="H16" s="64">
        <f>DatosDelitos!K30</f>
        <v>6</v>
      </c>
      <c r="I16" s="64">
        <f>DatosDelitos!L30</f>
        <v>0</v>
      </c>
      <c r="J16" s="64">
        <f>DatosDelitos!M30</f>
        <v>0</v>
      </c>
      <c r="K16" s="64">
        <f>DatosDelitos!O30</f>
        <v>12</v>
      </c>
      <c r="L16" s="65">
        <f>DatosDelitos!P30</f>
        <v>661</v>
      </c>
    </row>
    <row r="17" spans="2:12" ht="13.35" customHeight="1" x14ac:dyDescent="0.2">
      <c r="B17" s="243" t="s">
        <v>1631</v>
      </c>
      <c r="C17" s="243"/>
      <c r="D17" s="63">
        <f>DatosDelitos!C42-DatosDelitos!C44</f>
        <v>73</v>
      </c>
      <c r="E17" s="64">
        <f>DatosDelitos!H42-DatosDelitos!H44</f>
        <v>16</v>
      </c>
      <c r="F17" s="64">
        <f>DatosDelitos!I42-DatosDelitos!I44</f>
        <v>7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6</v>
      </c>
    </row>
    <row r="18" spans="2:12" ht="13.35" customHeight="1" x14ac:dyDescent="0.2">
      <c r="B18" s="242" t="s">
        <v>1632</v>
      </c>
      <c r="C18" s="242"/>
      <c r="D18" s="63">
        <f>DatosDelitos!C50</f>
        <v>1190</v>
      </c>
      <c r="E18" s="64">
        <f>DatosDelitos!H50</f>
        <v>237</v>
      </c>
      <c r="F18" s="64">
        <f>DatosDelitos!I50</f>
        <v>131</v>
      </c>
      <c r="G18" s="64">
        <f>DatosDelitos!J50</f>
        <v>102</v>
      </c>
      <c r="H18" s="64">
        <f>DatosDelitos!K50</f>
        <v>35</v>
      </c>
      <c r="I18" s="64">
        <f>DatosDelitos!L50</f>
        <v>0</v>
      </c>
      <c r="J18" s="64">
        <f>DatosDelitos!M50</f>
        <v>0</v>
      </c>
      <c r="K18" s="64">
        <f>DatosDelitos!O50</f>
        <v>35</v>
      </c>
      <c r="L18" s="65">
        <f>DatosDelitos!P50</f>
        <v>182</v>
      </c>
    </row>
    <row r="19" spans="2:12" ht="13.35" customHeight="1" x14ac:dyDescent="0.2">
      <c r="B19" s="242" t="s">
        <v>1633</v>
      </c>
      <c r="C19" s="242"/>
      <c r="D19" s="63">
        <f>DatosDelitos!C72</f>
        <v>8</v>
      </c>
      <c r="E19" s="64">
        <f>DatosDelitos!H72</f>
        <v>4</v>
      </c>
      <c r="F19" s="64">
        <f>DatosDelitos!I72</f>
        <v>5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2</v>
      </c>
    </row>
    <row r="20" spans="2:12" ht="27" customHeight="1" x14ac:dyDescent="0.2">
      <c r="B20" s="242" t="s">
        <v>1634</v>
      </c>
      <c r="C20" s="242"/>
      <c r="D20" s="63">
        <f>DatosDelitos!C74</f>
        <v>196</v>
      </c>
      <c r="E20" s="64">
        <f>DatosDelitos!H74</f>
        <v>24</v>
      </c>
      <c r="F20" s="64">
        <f>DatosDelitos!I74</f>
        <v>29</v>
      </c>
      <c r="G20" s="64">
        <f>DatosDelitos!J74</f>
        <v>0</v>
      </c>
      <c r="H20" s="64">
        <f>DatosDelitos!K74</f>
        <v>0</v>
      </c>
      <c r="I20" s="64">
        <f>DatosDelitos!L74</f>
        <v>2</v>
      </c>
      <c r="J20" s="64">
        <f>DatosDelitos!M74</f>
        <v>2</v>
      </c>
      <c r="K20" s="64">
        <f>DatosDelitos!O74</f>
        <v>0</v>
      </c>
      <c r="L20" s="65">
        <f>DatosDelitos!P74</f>
        <v>20</v>
      </c>
    </row>
    <row r="21" spans="2:12" ht="13.35" customHeight="1" x14ac:dyDescent="0.2">
      <c r="B21" s="243" t="s">
        <v>1635</v>
      </c>
      <c r="C21" s="243"/>
      <c r="D21" s="63">
        <f>DatosDelitos!C82</f>
        <v>199</v>
      </c>
      <c r="E21" s="64">
        <f>DatosDelitos!H82</f>
        <v>10</v>
      </c>
      <c r="F21" s="64">
        <f>DatosDelitos!I82</f>
        <v>10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51</v>
      </c>
    </row>
    <row r="22" spans="2:12" ht="13.35" customHeight="1" x14ac:dyDescent="0.2">
      <c r="B22" s="242" t="s">
        <v>1636</v>
      </c>
      <c r="C22" s="242"/>
      <c r="D22" s="63">
        <f>DatosDelitos!C85</f>
        <v>844</v>
      </c>
      <c r="E22" s="64">
        <f>DatosDelitos!H85</f>
        <v>461</v>
      </c>
      <c r="F22" s="64">
        <f>DatosDelitos!I85</f>
        <v>291</v>
      </c>
      <c r="G22" s="64">
        <f>DatosDelitos!J85</f>
        <v>1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245</v>
      </c>
    </row>
    <row r="23" spans="2:12" ht="13.35" customHeight="1" x14ac:dyDescent="0.2">
      <c r="B23" s="242" t="s">
        <v>978</v>
      </c>
      <c r="C23" s="242"/>
      <c r="D23" s="63">
        <f>DatosDelitos!C97</f>
        <v>16122</v>
      </c>
      <c r="E23" s="64">
        <f>DatosDelitos!H97</f>
        <v>4602</v>
      </c>
      <c r="F23" s="64">
        <f>DatosDelitos!I97</f>
        <v>2921</v>
      </c>
      <c r="G23" s="64">
        <f>DatosDelitos!J97</f>
        <v>0</v>
      </c>
      <c r="H23" s="64">
        <f>DatosDelitos!K97</f>
        <v>2</v>
      </c>
      <c r="I23" s="64">
        <f>DatosDelitos!L97</f>
        <v>2</v>
      </c>
      <c r="J23" s="64">
        <f>DatosDelitos!M97</f>
        <v>0</v>
      </c>
      <c r="K23" s="64">
        <f>DatosDelitos!O97</f>
        <v>160</v>
      </c>
      <c r="L23" s="65">
        <f>DatosDelitos!P97</f>
        <v>2432</v>
      </c>
    </row>
    <row r="24" spans="2:12" ht="27" customHeight="1" x14ac:dyDescent="0.2">
      <c r="B24" s="242" t="s">
        <v>1637</v>
      </c>
      <c r="C24" s="242"/>
      <c r="D24" s="63">
        <f>DatosDelitos!C131</f>
        <v>17</v>
      </c>
      <c r="E24" s="64">
        <f>DatosDelitos!H131</f>
        <v>27</v>
      </c>
      <c r="F24" s="64">
        <f>DatosDelitos!I131</f>
        <v>15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20</v>
      </c>
    </row>
    <row r="25" spans="2:12" ht="13.35" customHeight="1" x14ac:dyDescent="0.2">
      <c r="B25" s="242" t="s">
        <v>1638</v>
      </c>
      <c r="C25" s="242"/>
      <c r="D25" s="63">
        <f>DatosDelitos!C137</f>
        <v>25</v>
      </c>
      <c r="E25" s="64">
        <f>DatosDelitos!H137</f>
        <v>4</v>
      </c>
      <c r="F25" s="64">
        <f>DatosDelitos!I137</f>
        <v>40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25</v>
      </c>
    </row>
    <row r="26" spans="2:12" ht="13.35" customHeight="1" x14ac:dyDescent="0.2">
      <c r="B26" s="243" t="s">
        <v>1639</v>
      </c>
      <c r="C26" s="243"/>
      <c r="D26" s="63">
        <f>DatosDelitos!C144</f>
        <v>45</v>
      </c>
      <c r="E26" s="64">
        <f>DatosDelitos!H144</f>
        <v>8</v>
      </c>
      <c r="F26" s="64">
        <f>DatosDelitos!I144</f>
        <v>13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2</v>
      </c>
      <c r="L26" s="65">
        <f>DatosDelitos!P144</f>
        <v>19</v>
      </c>
    </row>
    <row r="27" spans="2:12" ht="38.25" customHeight="1" x14ac:dyDescent="0.2">
      <c r="B27" s="242" t="s">
        <v>1640</v>
      </c>
      <c r="C27" s="242"/>
      <c r="D27" s="63">
        <f>DatosDelitos!C147</f>
        <v>257</v>
      </c>
      <c r="E27" s="64">
        <f>DatosDelitos!H147</f>
        <v>140</v>
      </c>
      <c r="F27" s="64">
        <f>DatosDelitos!I147</f>
        <v>102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92</v>
      </c>
    </row>
    <row r="28" spans="2:12" ht="13.35" customHeight="1" x14ac:dyDescent="0.2">
      <c r="B28" s="242" t="s">
        <v>1641</v>
      </c>
      <c r="C28" s="242"/>
      <c r="D28" s="63">
        <f>DatosDelitos!C156+SUM(DatosDelitos!C167:C172)</f>
        <v>144</v>
      </c>
      <c r="E28" s="64">
        <f>DatosDelitos!H156+SUM(DatosDelitos!H167:H172)</f>
        <v>62</v>
      </c>
      <c r="F28" s="64">
        <f>DatosDelitos!I156+SUM(DatosDelitos!I167:I172)</f>
        <v>11</v>
      </c>
      <c r="G28" s="64">
        <f>DatosDelitos!J156+SUM(DatosDelitos!J167:J172)</f>
        <v>3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16</v>
      </c>
      <c r="L28" s="64">
        <f>DatosDelitos!P156+SUM(DatosDelitos!P167:Q172)</f>
        <v>8</v>
      </c>
    </row>
    <row r="29" spans="2:12" ht="13.35" customHeight="1" x14ac:dyDescent="0.2">
      <c r="B29" s="242" t="s">
        <v>1642</v>
      </c>
      <c r="C29" s="242"/>
      <c r="D29" s="63">
        <f>SUM(DatosDelitos!C173:C177)</f>
        <v>1728</v>
      </c>
      <c r="E29" s="64">
        <f>SUM(DatosDelitos!H173:H177)</f>
        <v>1111</v>
      </c>
      <c r="F29" s="64">
        <f>SUM(DatosDelitos!I173:I177)</f>
        <v>848</v>
      </c>
      <c r="G29" s="64">
        <f>SUM(DatosDelitos!J173:J177)</f>
        <v>10</v>
      </c>
      <c r="H29" s="64">
        <f>SUM(DatosDelitos!K173:K177)</f>
        <v>9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225</v>
      </c>
      <c r="L29" s="64">
        <f>SUM(DatosDelitos!P173:P177)</f>
        <v>545</v>
      </c>
    </row>
    <row r="30" spans="2:12" ht="13.35" customHeight="1" x14ac:dyDescent="0.2">
      <c r="B30" s="242" t="s">
        <v>1643</v>
      </c>
      <c r="C30" s="242"/>
      <c r="D30" s="63">
        <f>DatosDelitos!C178</f>
        <v>1729</v>
      </c>
      <c r="E30" s="64">
        <f>DatosDelitos!H178</f>
        <v>895</v>
      </c>
      <c r="F30" s="64">
        <f>DatosDelitos!I178</f>
        <v>714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1</v>
      </c>
      <c r="L30" s="64">
        <f>DatosDelitos!P178</f>
        <v>4843</v>
      </c>
    </row>
    <row r="31" spans="2:12" ht="13.35" customHeight="1" x14ac:dyDescent="0.2">
      <c r="B31" s="242" t="s">
        <v>1644</v>
      </c>
      <c r="C31" s="242"/>
      <c r="D31" s="63">
        <f>DatosDelitos!C186</f>
        <v>808</v>
      </c>
      <c r="E31" s="64">
        <f>DatosDelitos!H186</f>
        <v>336</v>
      </c>
      <c r="F31" s="64">
        <f>DatosDelitos!I186</f>
        <v>261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2</v>
      </c>
      <c r="K31" s="64">
        <f>DatosDelitos!O186</f>
        <v>0</v>
      </c>
      <c r="L31" s="64">
        <f>DatosDelitos!P186</f>
        <v>540</v>
      </c>
    </row>
    <row r="32" spans="2:12" ht="13.35" customHeight="1" x14ac:dyDescent="0.2">
      <c r="B32" s="242" t="s">
        <v>1645</v>
      </c>
      <c r="C32" s="242"/>
      <c r="D32" s="63">
        <f>DatosDelitos!C201</f>
        <v>115</v>
      </c>
      <c r="E32" s="64">
        <f>DatosDelitos!H201</f>
        <v>68</v>
      </c>
      <c r="F32" s="64">
        <f>DatosDelitos!I201</f>
        <v>8</v>
      </c>
      <c r="G32" s="64">
        <f>DatosDelitos!J201</f>
        <v>0</v>
      </c>
      <c r="H32" s="64">
        <f>DatosDelitos!K201</f>
        <v>0</v>
      </c>
      <c r="I32" s="64">
        <f>DatosDelitos!L201</f>
        <v>4</v>
      </c>
      <c r="J32" s="64">
        <f>DatosDelitos!M201</f>
        <v>2</v>
      </c>
      <c r="K32" s="64">
        <f>DatosDelitos!O201</f>
        <v>0</v>
      </c>
      <c r="L32" s="64">
        <f>DatosDelitos!P201</f>
        <v>92</v>
      </c>
    </row>
    <row r="33" spans="2:13" ht="13.35" customHeight="1" x14ac:dyDescent="0.2">
      <c r="B33" s="242" t="s">
        <v>1646</v>
      </c>
      <c r="C33" s="242"/>
      <c r="D33" s="63">
        <f>DatosDelitos!C223</f>
        <v>1458</v>
      </c>
      <c r="E33" s="64">
        <f>DatosDelitos!H223</f>
        <v>707</v>
      </c>
      <c r="F33" s="64">
        <f>DatosDelitos!I223</f>
        <v>494</v>
      </c>
      <c r="G33" s="64">
        <f>DatosDelitos!J223</f>
        <v>2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31</v>
      </c>
      <c r="L33" s="64">
        <f>DatosDelitos!P223</f>
        <v>1033</v>
      </c>
    </row>
    <row r="34" spans="2:13" ht="13.35" customHeight="1" x14ac:dyDescent="0.2">
      <c r="B34" s="242" t="s">
        <v>1647</v>
      </c>
      <c r="C34" s="242"/>
      <c r="D34" s="63">
        <f>DatosDelitos!C244</f>
        <v>11</v>
      </c>
      <c r="E34" s="64">
        <f>DatosDelitos!H244</f>
        <v>5</v>
      </c>
      <c r="F34" s="64">
        <f>DatosDelitos!I244</f>
        <v>3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4</v>
      </c>
    </row>
    <row r="35" spans="2:13" ht="13.35" customHeight="1" x14ac:dyDescent="0.2">
      <c r="B35" s="242" t="s">
        <v>1648</v>
      </c>
      <c r="C35" s="242"/>
      <c r="D35" s="63">
        <f>DatosDelitos!C271</f>
        <v>817</v>
      </c>
      <c r="E35" s="64">
        <f>DatosDelitos!H271</f>
        <v>367</v>
      </c>
      <c r="F35" s="64">
        <f>DatosDelitos!I271</f>
        <v>374</v>
      </c>
      <c r="G35" s="64">
        <f>DatosDelitos!J271</f>
        <v>0</v>
      </c>
      <c r="H35" s="64">
        <f>DatosDelitos!K271</f>
        <v>2</v>
      </c>
      <c r="I35" s="64">
        <f>DatosDelitos!L271</f>
        <v>0</v>
      </c>
      <c r="J35" s="64">
        <f>DatosDelitos!M271</f>
        <v>0</v>
      </c>
      <c r="K35" s="64">
        <f>DatosDelitos!O271</f>
        <v>13</v>
      </c>
      <c r="L35" s="64">
        <f>DatosDelitos!P271</f>
        <v>936</v>
      </c>
    </row>
    <row r="36" spans="2:13" ht="38.25" customHeight="1" x14ac:dyDescent="0.2">
      <c r="B36" s="242" t="s">
        <v>1649</v>
      </c>
      <c r="C36" s="242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2" t="s">
        <v>1650</v>
      </c>
      <c r="C37" s="242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2" t="s">
        <v>1651</v>
      </c>
      <c r="C38" s="242"/>
      <c r="D38" s="63">
        <f>DatosDelitos!C312+DatosDelitos!C318+DatosDelitos!C320</f>
        <v>20</v>
      </c>
      <c r="E38" s="64">
        <f>DatosDelitos!H312+DatosDelitos!H318+DatosDelitos!H320</f>
        <v>22</v>
      </c>
      <c r="F38" s="64">
        <f>DatosDelitos!I312+DatosDelitos!I318+DatosDelitos!I320</f>
        <v>20</v>
      </c>
      <c r="G38" s="64">
        <f>DatosDelitos!J312+DatosDelitos!J318+DatosDelitos!J320</f>
        <v>0</v>
      </c>
      <c r="H38" s="64">
        <f>DatosDelitos!K312+DatosDelitos!K318+DatosDelitos!K320</f>
        <v>2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103</v>
      </c>
    </row>
    <row r="39" spans="2:13" ht="13.35" customHeight="1" x14ac:dyDescent="0.2">
      <c r="B39" s="242" t="s">
        <v>1652</v>
      </c>
      <c r="C39" s="242"/>
      <c r="D39" s="63">
        <f>DatosDelitos!C323</f>
        <v>36694</v>
      </c>
      <c r="E39" s="64">
        <f>DatosDelitos!H323</f>
        <v>1217</v>
      </c>
      <c r="F39" s="64">
        <f>DatosDelitos!I323</f>
        <v>2</v>
      </c>
      <c r="G39" s="64">
        <f>DatosDelitos!J323</f>
        <v>13</v>
      </c>
      <c r="H39" s="64">
        <f>DatosDelitos!K323</f>
        <v>0</v>
      </c>
      <c r="I39" s="64">
        <f>DatosDelitos!L323</f>
        <v>4</v>
      </c>
      <c r="J39" s="64">
        <f>DatosDelitos!M323</f>
        <v>0</v>
      </c>
      <c r="K39" s="64">
        <f>DatosDelitos!O323</f>
        <v>0</v>
      </c>
      <c r="L39" s="64">
        <f>DatosDelitos!P323</f>
        <v>27</v>
      </c>
    </row>
    <row r="40" spans="2:13" ht="13.35" customHeight="1" x14ac:dyDescent="0.2">
      <c r="B40" s="242" t="s">
        <v>1653</v>
      </c>
      <c r="C40" s="242"/>
      <c r="D40" s="63">
        <f>DatosDelitos!C325</f>
        <v>10</v>
      </c>
      <c r="E40" s="63">
        <f>DatosDelitos!H325</f>
        <v>4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2" t="s">
        <v>952</v>
      </c>
      <c r="C41" s="242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2" t="s">
        <v>1654</v>
      </c>
      <c r="C42" s="242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5" t="s">
        <v>956</v>
      </c>
      <c r="C43" s="245"/>
      <c r="D43" s="66">
        <f>SUM(D11:D42)</f>
        <v>97795</v>
      </c>
      <c r="E43" s="66">
        <f t="shared" ref="E43:L43" si="0">SUM(E11:E42)</f>
        <v>12624</v>
      </c>
      <c r="F43" s="66">
        <f t="shared" si="0"/>
        <v>7266</v>
      </c>
      <c r="G43" s="66">
        <f t="shared" si="0"/>
        <v>197</v>
      </c>
      <c r="H43" s="66">
        <f t="shared" si="0"/>
        <v>110</v>
      </c>
      <c r="I43" s="66">
        <f t="shared" si="0"/>
        <v>34</v>
      </c>
      <c r="J43" s="66">
        <f t="shared" si="0"/>
        <v>18</v>
      </c>
      <c r="K43" s="66">
        <f t="shared" si="0"/>
        <v>678</v>
      </c>
      <c r="L43" s="66">
        <f t="shared" si="0"/>
        <v>14896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4" t="s">
        <v>1656</v>
      </c>
      <c r="C49" s="244"/>
      <c r="D49" s="69">
        <f>DatosDelitos!F5</f>
        <v>4</v>
      </c>
      <c r="E49" s="69">
        <f>DatosDelitos!G5</f>
        <v>2</v>
      </c>
    </row>
    <row r="50" spans="2:5" ht="13.35" customHeight="1" x14ac:dyDescent="0.25">
      <c r="B50" s="244" t="s">
        <v>1657</v>
      </c>
      <c r="C50" s="244"/>
      <c r="D50" s="69">
        <f>DatosDelitos!F13-DatosDelitos!F17</f>
        <v>377</v>
      </c>
      <c r="E50" s="69">
        <f>DatosDelitos!G13-DatosDelitos!G17</f>
        <v>288</v>
      </c>
    </row>
    <row r="51" spans="2:5" ht="13.35" customHeight="1" x14ac:dyDescent="0.25">
      <c r="B51" s="244" t="s">
        <v>329</v>
      </c>
      <c r="C51" s="244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4" t="s">
        <v>347</v>
      </c>
      <c r="C52" s="244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4" t="s">
        <v>352</v>
      </c>
      <c r="C53" s="244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4" t="s">
        <v>1629</v>
      </c>
      <c r="C54" s="244"/>
      <c r="D54" s="69">
        <f>DatosDelitos!F17+DatosDelitos!F44</f>
        <v>5706</v>
      </c>
      <c r="E54" s="69">
        <f>DatosDelitos!G17+DatosDelitos!G44</f>
        <v>1058</v>
      </c>
    </row>
    <row r="55" spans="2:5" ht="13.35" customHeight="1" x14ac:dyDescent="0.25">
      <c r="B55" s="244" t="s">
        <v>1630</v>
      </c>
      <c r="C55" s="244"/>
      <c r="D55" s="69">
        <f>DatosDelitos!F30</f>
        <v>509</v>
      </c>
      <c r="E55" s="69">
        <f>DatosDelitos!G30</f>
        <v>439</v>
      </c>
    </row>
    <row r="56" spans="2:5" ht="13.35" customHeight="1" x14ac:dyDescent="0.25">
      <c r="B56" s="244" t="s">
        <v>1631</v>
      </c>
      <c r="C56" s="244"/>
      <c r="D56" s="69">
        <f>DatosDelitos!F42-DatosDelitos!F44</f>
        <v>2</v>
      </c>
      <c r="E56" s="69">
        <f>DatosDelitos!G42-DatosDelitos!G44</f>
        <v>1</v>
      </c>
    </row>
    <row r="57" spans="2:5" ht="13.35" customHeight="1" x14ac:dyDescent="0.25">
      <c r="B57" s="244" t="s">
        <v>1632</v>
      </c>
      <c r="C57" s="244"/>
      <c r="D57" s="69">
        <f>DatosDelitos!F50</f>
        <v>141</v>
      </c>
      <c r="E57" s="69">
        <f>DatosDelitos!G50</f>
        <v>82</v>
      </c>
    </row>
    <row r="58" spans="2:5" ht="13.35" customHeight="1" x14ac:dyDescent="0.25">
      <c r="B58" s="244" t="s">
        <v>1633</v>
      </c>
      <c r="C58" s="244"/>
      <c r="D58" s="69">
        <f>DatosDelitos!F72</f>
        <v>1</v>
      </c>
      <c r="E58" s="69">
        <f>DatosDelitos!G72</f>
        <v>1</v>
      </c>
    </row>
    <row r="59" spans="2:5" ht="27" customHeight="1" x14ac:dyDescent="0.25">
      <c r="B59" s="244" t="s">
        <v>1658</v>
      </c>
      <c r="C59" s="244"/>
      <c r="D59" s="69">
        <f>DatosDelitos!F74</f>
        <v>11</v>
      </c>
      <c r="E59" s="69">
        <f>DatosDelitos!G74</f>
        <v>3</v>
      </c>
    </row>
    <row r="60" spans="2:5" ht="13.35" customHeight="1" x14ac:dyDescent="0.25">
      <c r="B60" s="244" t="s">
        <v>1635</v>
      </c>
      <c r="C60" s="244"/>
      <c r="D60" s="69">
        <f>DatosDelitos!F82</f>
        <v>6</v>
      </c>
      <c r="E60" s="69">
        <f>DatosDelitos!G82</f>
        <v>2</v>
      </c>
    </row>
    <row r="61" spans="2:5" ht="13.35" customHeight="1" x14ac:dyDescent="0.25">
      <c r="B61" s="244" t="s">
        <v>1636</v>
      </c>
      <c r="C61" s="244"/>
      <c r="D61" s="69">
        <f>DatosDelitos!F85</f>
        <v>24</v>
      </c>
      <c r="E61" s="69">
        <f>DatosDelitos!G85</f>
        <v>9</v>
      </c>
    </row>
    <row r="62" spans="2:5" ht="13.35" customHeight="1" x14ac:dyDescent="0.25">
      <c r="B62" s="244" t="s">
        <v>978</v>
      </c>
      <c r="C62" s="244"/>
      <c r="D62" s="69">
        <f>DatosDelitos!F97</f>
        <v>1787</v>
      </c>
      <c r="E62" s="69">
        <f>DatosDelitos!G97</f>
        <v>1147</v>
      </c>
    </row>
    <row r="63" spans="2:5" ht="27" customHeight="1" x14ac:dyDescent="0.25">
      <c r="B63" s="244" t="s">
        <v>1659</v>
      </c>
      <c r="C63" s="244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4" t="s">
        <v>1638</v>
      </c>
      <c r="C64" s="244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4" t="s">
        <v>1639</v>
      </c>
      <c r="C65" s="244"/>
      <c r="D65" s="69">
        <f>DatosDelitos!F144</f>
        <v>10</v>
      </c>
      <c r="E65" s="69">
        <f>DatosDelitos!G144</f>
        <v>6</v>
      </c>
    </row>
    <row r="66" spans="2:5" ht="40.5" customHeight="1" x14ac:dyDescent="0.25">
      <c r="B66" s="244" t="s">
        <v>1640</v>
      </c>
      <c r="C66" s="244"/>
      <c r="D66" s="69">
        <f>DatosDelitos!F147</f>
        <v>2</v>
      </c>
      <c r="E66" s="69">
        <f>DatosDelitos!G147</f>
        <v>2</v>
      </c>
    </row>
    <row r="67" spans="2:5" ht="13.35" customHeight="1" x14ac:dyDescent="0.25">
      <c r="B67" s="244" t="s">
        <v>1641</v>
      </c>
      <c r="C67" s="244"/>
      <c r="D67" s="69">
        <f>DatosDelitos!F156+SUM(DatosDelitos!F167:G172)</f>
        <v>9</v>
      </c>
      <c r="E67" s="69">
        <f>DatosDelitos!G156+SUM(DatosDelitos!G167:H172)</f>
        <v>36</v>
      </c>
    </row>
    <row r="68" spans="2:5" ht="13.35" customHeight="1" x14ac:dyDescent="0.25">
      <c r="B68" s="244" t="s">
        <v>1642</v>
      </c>
      <c r="C68" s="244"/>
      <c r="D68" s="69">
        <f>SUM(DatosDelitos!F173:G177)</f>
        <v>62</v>
      </c>
      <c r="E68" s="69">
        <f>SUM(DatosDelitos!G173:H177)</f>
        <v>1135</v>
      </c>
    </row>
    <row r="69" spans="2:5" ht="13.35" customHeight="1" x14ac:dyDescent="0.25">
      <c r="B69" s="244" t="s">
        <v>1643</v>
      </c>
      <c r="C69" s="244"/>
      <c r="D69" s="69">
        <f>DatosDelitos!F178</f>
        <v>4827</v>
      </c>
      <c r="E69" s="69">
        <f>DatosDelitos!G178</f>
        <v>3741</v>
      </c>
    </row>
    <row r="70" spans="2:5" ht="13.35" customHeight="1" x14ac:dyDescent="0.25">
      <c r="B70" s="244" t="s">
        <v>1644</v>
      </c>
      <c r="C70" s="244"/>
      <c r="D70" s="69">
        <f>DatosDelitos!F186</f>
        <v>369</v>
      </c>
      <c r="E70" s="69">
        <f>DatosDelitos!G186</f>
        <v>138</v>
      </c>
    </row>
    <row r="71" spans="2:5" ht="13.35" customHeight="1" x14ac:dyDescent="0.25">
      <c r="B71" s="244" t="s">
        <v>1645</v>
      </c>
      <c r="C71" s="244"/>
      <c r="D71" s="69">
        <f>DatosDelitos!F201</f>
        <v>44</v>
      </c>
      <c r="E71" s="69">
        <f>DatosDelitos!G201</f>
        <v>18</v>
      </c>
    </row>
    <row r="72" spans="2:5" ht="13.35" customHeight="1" x14ac:dyDescent="0.25">
      <c r="B72" s="244" t="s">
        <v>1646</v>
      </c>
      <c r="C72" s="244"/>
      <c r="D72" s="69">
        <f>DatosDelitos!F223</f>
        <v>1086</v>
      </c>
      <c r="E72" s="69">
        <f>DatosDelitos!G223</f>
        <v>781</v>
      </c>
    </row>
    <row r="73" spans="2:5" ht="13.35" customHeight="1" x14ac:dyDescent="0.25">
      <c r="B73" s="244" t="s">
        <v>1647</v>
      </c>
      <c r="C73" s="244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4" t="s">
        <v>1648</v>
      </c>
      <c r="C74" s="244"/>
      <c r="D74" s="69">
        <f>DatosDelitos!F271</f>
        <v>734</v>
      </c>
      <c r="E74" s="69">
        <f>DatosDelitos!G271</f>
        <v>582</v>
      </c>
    </row>
    <row r="75" spans="2:5" ht="38.25" customHeight="1" x14ac:dyDescent="0.25">
      <c r="B75" s="244" t="s">
        <v>1649</v>
      </c>
      <c r="C75" s="244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4" t="s">
        <v>1650</v>
      </c>
      <c r="C76" s="244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4" t="s">
        <v>1651</v>
      </c>
      <c r="C77" s="244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4" t="s">
        <v>1652</v>
      </c>
      <c r="C78" s="244"/>
      <c r="D78" s="69">
        <f>DatosDelitos!F323</f>
        <v>684</v>
      </c>
      <c r="E78" s="69">
        <f>DatosDelitos!G323</f>
        <v>1</v>
      </c>
    </row>
    <row r="79" spans="2:5" ht="15" customHeight="1" x14ac:dyDescent="0.25">
      <c r="B79" s="246" t="s">
        <v>1653</v>
      </c>
      <c r="C79" s="246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6" t="s">
        <v>952</v>
      </c>
      <c r="C80" s="246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6" t="s">
        <v>1654</v>
      </c>
      <c r="C81" s="246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6" t="s">
        <v>1660</v>
      </c>
      <c r="C82" s="246"/>
      <c r="D82" s="69">
        <f>SUM(D49:D81)</f>
        <v>16395</v>
      </c>
      <c r="E82" s="69">
        <f>SUM(E49:E81)</f>
        <v>9472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4" t="s">
        <v>1628</v>
      </c>
      <c r="C87" s="244"/>
      <c r="D87" s="69">
        <f>DatosDelitos!N5+DatosDelitos!N13-DatosDelitos!N17</f>
        <v>14</v>
      </c>
    </row>
    <row r="88" spans="2:13" ht="13.35" customHeight="1" x14ac:dyDescent="0.25">
      <c r="B88" s="244" t="s">
        <v>329</v>
      </c>
      <c r="C88" s="244"/>
      <c r="D88" s="69">
        <f>DatosDelitos!N10</f>
        <v>0</v>
      </c>
    </row>
    <row r="89" spans="2:13" ht="13.35" customHeight="1" x14ac:dyDescent="0.25">
      <c r="B89" s="244" t="s">
        <v>347</v>
      </c>
      <c r="C89" s="244"/>
      <c r="D89" s="69">
        <f>DatosDelitos!N20</f>
        <v>2</v>
      </c>
    </row>
    <row r="90" spans="2:13" ht="13.35" customHeight="1" x14ac:dyDescent="0.25">
      <c r="B90" s="244" t="s">
        <v>352</v>
      </c>
      <c r="C90" s="244"/>
      <c r="D90" s="69">
        <f>DatosDelitos!N23</f>
        <v>0</v>
      </c>
    </row>
    <row r="91" spans="2:13" ht="13.35" customHeight="1" x14ac:dyDescent="0.25">
      <c r="B91" s="244" t="s">
        <v>1662</v>
      </c>
      <c r="C91" s="244"/>
      <c r="D91" s="69">
        <f>SUM(DatosDelitos!N17,DatosDelitos!N44)</f>
        <v>66</v>
      </c>
    </row>
    <row r="92" spans="2:13" ht="13.35" customHeight="1" x14ac:dyDescent="0.25">
      <c r="B92" s="244" t="s">
        <v>1630</v>
      </c>
      <c r="C92" s="244"/>
      <c r="D92" s="69">
        <f>DatosDelitos!N30</f>
        <v>7</v>
      </c>
    </row>
    <row r="93" spans="2:13" ht="13.35" customHeight="1" x14ac:dyDescent="0.25">
      <c r="B93" s="244" t="s">
        <v>1631</v>
      </c>
      <c r="C93" s="244"/>
      <c r="D93" s="69">
        <f>DatosDelitos!N42-DatosDelitos!N44</f>
        <v>0</v>
      </c>
    </row>
    <row r="94" spans="2:13" ht="13.35" customHeight="1" x14ac:dyDescent="0.25">
      <c r="B94" s="244" t="s">
        <v>1632</v>
      </c>
      <c r="C94" s="244"/>
      <c r="D94" s="69">
        <f>DatosDelitos!N50</f>
        <v>14</v>
      </c>
    </row>
    <row r="95" spans="2:13" ht="13.35" customHeight="1" x14ac:dyDescent="0.25">
      <c r="B95" s="244" t="s">
        <v>1633</v>
      </c>
      <c r="C95" s="244"/>
      <c r="D95" s="69">
        <f>DatosDelitos!N72</f>
        <v>2</v>
      </c>
    </row>
    <row r="96" spans="2:13" ht="27" customHeight="1" x14ac:dyDescent="0.25">
      <c r="B96" s="244" t="s">
        <v>1658</v>
      </c>
      <c r="C96" s="244"/>
      <c r="D96" s="69">
        <f>DatosDelitos!N74</f>
        <v>0</v>
      </c>
    </row>
    <row r="97" spans="2:4" ht="13.35" customHeight="1" x14ac:dyDescent="0.25">
      <c r="B97" s="244" t="s">
        <v>1635</v>
      </c>
      <c r="C97" s="244"/>
      <c r="D97" s="69">
        <f>DatosDelitos!N82</f>
        <v>4</v>
      </c>
    </row>
    <row r="98" spans="2:4" ht="13.35" customHeight="1" x14ac:dyDescent="0.25">
      <c r="B98" s="244" t="s">
        <v>1636</v>
      </c>
      <c r="C98" s="244"/>
      <c r="D98" s="69">
        <f>DatosDelitos!N85</f>
        <v>3</v>
      </c>
    </row>
    <row r="99" spans="2:4" ht="13.35" customHeight="1" x14ac:dyDescent="0.25">
      <c r="B99" s="244" t="s">
        <v>978</v>
      </c>
      <c r="C99" s="244"/>
      <c r="D99" s="69">
        <f>DatosDelitos!N97</f>
        <v>36</v>
      </c>
    </row>
    <row r="100" spans="2:4" ht="27" customHeight="1" x14ac:dyDescent="0.25">
      <c r="B100" s="244" t="s">
        <v>1659</v>
      </c>
      <c r="C100" s="244"/>
      <c r="D100" s="69">
        <f>DatosDelitos!N131</f>
        <v>16</v>
      </c>
    </row>
    <row r="101" spans="2:4" ht="13.35" customHeight="1" x14ac:dyDescent="0.25">
      <c r="B101" s="244" t="s">
        <v>1638</v>
      </c>
      <c r="C101" s="244"/>
      <c r="D101" s="69">
        <f>DatosDelitos!N137</f>
        <v>84</v>
      </c>
    </row>
    <row r="102" spans="2:4" ht="13.35" customHeight="1" x14ac:dyDescent="0.25">
      <c r="B102" s="244" t="s">
        <v>1639</v>
      </c>
      <c r="C102" s="244"/>
      <c r="D102" s="69">
        <f>DatosDelitos!N144</f>
        <v>1</v>
      </c>
    </row>
    <row r="103" spans="2:4" ht="13.35" customHeight="1" x14ac:dyDescent="0.25">
      <c r="B103" s="244" t="s">
        <v>1663</v>
      </c>
      <c r="C103" s="244"/>
      <c r="D103" s="69">
        <f>DatosDelitos!N148</f>
        <v>115</v>
      </c>
    </row>
    <row r="104" spans="2:4" ht="13.35" customHeight="1" x14ac:dyDescent="0.25">
      <c r="B104" s="244" t="s">
        <v>1206</v>
      </c>
      <c r="C104" s="244"/>
      <c r="D104" s="69">
        <f>SUM(DatosDelitos!N149,DatosDelitos!N150)</f>
        <v>3</v>
      </c>
    </row>
    <row r="105" spans="2:4" ht="13.35" customHeight="1" x14ac:dyDescent="0.25">
      <c r="B105" s="244" t="s">
        <v>1204</v>
      </c>
      <c r="C105" s="244"/>
      <c r="D105" s="69">
        <f>SUM(DatosDelitos!N151:N155)</f>
        <v>105</v>
      </c>
    </row>
    <row r="106" spans="2:4" ht="13.35" customHeight="1" x14ac:dyDescent="0.25">
      <c r="B106" s="244" t="s">
        <v>1641</v>
      </c>
      <c r="C106" s="244"/>
      <c r="D106" s="69">
        <f>SUM(SUM(DatosDelitos!N157:N160),SUM(DatosDelitos!N167:N172))</f>
        <v>2</v>
      </c>
    </row>
    <row r="107" spans="2:4" ht="13.35" customHeight="1" x14ac:dyDescent="0.25">
      <c r="B107" s="244" t="s">
        <v>1664</v>
      </c>
      <c r="C107" s="244"/>
      <c r="D107" s="69">
        <f>SUM(DatosDelitos!N161:N165)</f>
        <v>6</v>
      </c>
    </row>
    <row r="108" spans="2:4" ht="13.35" customHeight="1" x14ac:dyDescent="0.25">
      <c r="B108" s="244" t="s">
        <v>1642</v>
      </c>
      <c r="C108" s="244"/>
      <c r="D108" s="69">
        <f>SUM(DatosDelitos!N173:N177)</f>
        <v>12</v>
      </c>
    </row>
    <row r="109" spans="2:4" ht="13.35" customHeight="1" x14ac:dyDescent="0.25">
      <c r="B109" s="244" t="s">
        <v>1643</v>
      </c>
      <c r="C109" s="244"/>
      <c r="D109" s="69">
        <f>DatosDelitos!N178</f>
        <v>24</v>
      </c>
    </row>
    <row r="110" spans="2:4" ht="13.35" customHeight="1" x14ac:dyDescent="0.25">
      <c r="B110" s="244" t="s">
        <v>1644</v>
      </c>
      <c r="C110" s="244"/>
      <c r="D110" s="69">
        <f>DatosDelitos!N186</f>
        <v>14</v>
      </c>
    </row>
    <row r="111" spans="2:4" ht="13.35" customHeight="1" x14ac:dyDescent="0.25">
      <c r="B111" s="244" t="s">
        <v>1645</v>
      </c>
      <c r="C111" s="244"/>
      <c r="D111" s="69">
        <f>DatosDelitos!N201</f>
        <v>32</v>
      </c>
    </row>
    <row r="112" spans="2:4" ht="13.35" customHeight="1" x14ac:dyDescent="0.25">
      <c r="B112" s="244" t="s">
        <v>1646</v>
      </c>
      <c r="C112" s="244"/>
      <c r="D112" s="69">
        <f>DatosDelitos!N223</f>
        <v>0</v>
      </c>
    </row>
    <row r="113" spans="2:4" ht="13.35" customHeight="1" x14ac:dyDescent="0.25">
      <c r="B113" s="244" t="s">
        <v>1647</v>
      </c>
      <c r="C113" s="244"/>
      <c r="D113" s="69">
        <f>DatosDelitos!N244</f>
        <v>6</v>
      </c>
    </row>
    <row r="114" spans="2:4" ht="13.35" customHeight="1" x14ac:dyDescent="0.25">
      <c r="B114" s="244" t="s">
        <v>1648</v>
      </c>
      <c r="C114" s="244"/>
      <c r="D114" s="69">
        <f>DatosDelitos!N271</f>
        <v>4</v>
      </c>
    </row>
    <row r="115" spans="2:4" ht="38.25" customHeight="1" x14ac:dyDescent="0.25">
      <c r="B115" s="244" t="s">
        <v>1649</v>
      </c>
      <c r="C115" s="244"/>
      <c r="D115" s="69">
        <f>DatosDelitos!N301</f>
        <v>0</v>
      </c>
    </row>
    <row r="116" spans="2:4" ht="13.35" customHeight="1" x14ac:dyDescent="0.25">
      <c r="B116" s="244" t="s">
        <v>1650</v>
      </c>
      <c r="C116" s="244"/>
      <c r="D116" s="69">
        <f>DatosDelitos!N305</f>
        <v>0</v>
      </c>
    </row>
    <row r="117" spans="2:4" ht="13.35" customHeight="1" x14ac:dyDescent="0.25">
      <c r="B117" s="244" t="s">
        <v>1651</v>
      </c>
      <c r="C117" s="244"/>
      <c r="D117" s="69">
        <f>DatosDelitos!N312+DatosDelitos!N320</f>
        <v>0</v>
      </c>
    </row>
    <row r="118" spans="2:4" ht="13.35" customHeight="1" x14ac:dyDescent="0.25">
      <c r="B118" s="244" t="s">
        <v>918</v>
      </c>
      <c r="C118" s="244"/>
      <c r="D118" s="69">
        <f>DatosDelitos!N318</f>
        <v>0</v>
      </c>
    </row>
    <row r="119" spans="2:4" ht="14.1" customHeight="1" x14ac:dyDescent="0.25">
      <c r="B119" s="244" t="s">
        <v>1652</v>
      </c>
      <c r="C119" s="244"/>
      <c r="D119" s="69">
        <f>DatosDelitos!N323</f>
        <v>175</v>
      </c>
    </row>
    <row r="120" spans="2:4" ht="12.75" customHeight="1" x14ac:dyDescent="0.25">
      <c r="B120" s="246" t="s">
        <v>1653</v>
      </c>
      <c r="C120" s="246"/>
      <c r="D120" s="69">
        <f>DatosDelitos!N325</f>
        <v>2</v>
      </c>
    </row>
    <row r="121" spans="2:4" ht="15" customHeight="1" x14ac:dyDescent="0.25">
      <c r="B121" s="246" t="s">
        <v>952</v>
      </c>
      <c r="C121" s="246"/>
      <c r="D121" s="69">
        <f>DatosDelitos!N337</f>
        <v>0</v>
      </c>
    </row>
    <row r="122" spans="2:4" ht="15" customHeight="1" x14ac:dyDescent="0.25">
      <c r="B122" s="246" t="s">
        <v>1654</v>
      </c>
      <c r="C122" s="246"/>
      <c r="D122" s="69">
        <f>DatosDelitos!N339</f>
        <v>0</v>
      </c>
    </row>
    <row r="123" spans="2:4" ht="15" customHeight="1" x14ac:dyDescent="0.25">
      <c r="B123" s="244" t="s">
        <v>1660</v>
      </c>
      <c r="C123" s="244"/>
      <c r="D123" s="69">
        <f>SUM(D87:D122)</f>
        <v>749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8" t="s">
        <v>318</v>
      </c>
      <c r="B5" s="199"/>
      <c r="C5" s="24">
        <v>202</v>
      </c>
      <c r="D5" s="24">
        <v>99</v>
      </c>
      <c r="E5" s="25">
        <v>1.04040404040404</v>
      </c>
      <c r="F5" s="24">
        <v>4</v>
      </c>
      <c r="G5" s="24">
        <v>2</v>
      </c>
      <c r="H5" s="24">
        <v>78</v>
      </c>
      <c r="I5" s="24">
        <v>28</v>
      </c>
      <c r="J5" s="24">
        <v>36</v>
      </c>
      <c r="K5" s="24">
        <v>36</v>
      </c>
      <c r="L5" s="24">
        <v>20</v>
      </c>
      <c r="M5" s="24">
        <v>12</v>
      </c>
      <c r="N5" s="24">
        <v>0</v>
      </c>
      <c r="O5" s="24">
        <v>76</v>
      </c>
      <c r="P5" s="26">
        <v>58</v>
      </c>
    </row>
    <row r="6" spans="1:16" x14ac:dyDescent="0.25">
      <c r="A6" s="27" t="s">
        <v>319</v>
      </c>
      <c r="B6" s="27" t="s">
        <v>320</v>
      </c>
      <c r="C6" s="12">
        <v>150</v>
      </c>
      <c r="D6" s="12">
        <v>76</v>
      </c>
      <c r="E6" s="28">
        <v>0.97368421052631604</v>
      </c>
      <c r="F6" s="12">
        <v>2</v>
      </c>
      <c r="G6" s="12">
        <v>0</v>
      </c>
      <c r="H6" s="12">
        <v>34</v>
      </c>
      <c r="I6" s="12">
        <v>0</v>
      </c>
      <c r="J6" s="12">
        <v>36</v>
      </c>
      <c r="K6" s="12">
        <v>22</v>
      </c>
      <c r="L6" s="12">
        <v>14</v>
      </c>
      <c r="M6" s="12">
        <v>2</v>
      </c>
      <c r="N6" s="12">
        <v>0</v>
      </c>
      <c r="O6" s="12">
        <v>68</v>
      </c>
      <c r="P6" s="22">
        <v>18</v>
      </c>
    </row>
    <row r="7" spans="1:16" x14ac:dyDescent="0.25">
      <c r="A7" s="27" t="s">
        <v>321</v>
      </c>
      <c r="B7" s="27" t="s">
        <v>322</v>
      </c>
      <c r="C7" s="12">
        <v>16</v>
      </c>
      <c r="D7" s="12">
        <v>4</v>
      </c>
      <c r="E7" s="28">
        <v>3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12</v>
      </c>
      <c r="L7" s="12">
        <v>4</v>
      </c>
      <c r="M7" s="12">
        <v>10</v>
      </c>
      <c r="N7" s="12">
        <v>0</v>
      </c>
      <c r="O7" s="12">
        <v>6</v>
      </c>
      <c r="P7" s="22">
        <v>22</v>
      </c>
    </row>
    <row r="8" spans="1:16" x14ac:dyDescent="0.25">
      <c r="A8" s="27" t="s">
        <v>323</v>
      </c>
      <c r="B8" s="27" t="s">
        <v>324</v>
      </c>
      <c r="C8" s="12">
        <v>36</v>
      </c>
      <c r="D8" s="12">
        <v>19</v>
      </c>
      <c r="E8" s="28">
        <v>0.89473684210526305</v>
      </c>
      <c r="F8" s="12">
        <v>2</v>
      </c>
      <c r="G8" s="12">
        <v>2</v>
      </c>
      <c r="H8" s="12">
        <v>44</v>
      </c>
      <c r="I8" s="12">
        <v>28</v>
      </c>
      <c r="J8" s="12">
        <v>0</v>
      </c>
      <c r="K8" s="12">
        <v>2</v>
      </c>
      <c r="L8" s="12">
        <v>2</v>
      </c>
      <c r="M8" s="12">
        <v>0</v>
      </c>
      <c r="N8" s="12">
        <v>0</v>
      </c>
      <c r="O8" s="12">
        <v>2</v>
      </c>
      <c r="P8" s="22">
        <v>18</v>
      </c>
    </row>
    <row r="9" spans="1:16" x14ac:dyDescent="0.2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8" t="s">
        <v>327</v>
      </c>
      <c r="B10" s="199"/>
      <c r="C10" s="24">
        <v>4</v>
      </c>
      <c r="D10" s="24">
        <v>2</v>
      </c>
      <c r="E10" s="25">
        <v>1</v>
      </c>
      <c r="F10" s="24">
        <v>0</v>
      </c>
      <c r="G10" s="24">
        <v>0</v>
      </c>
      <c r="H10" s="24">
        <v>0</v>
      </c>
      <c r="I10" s="24">
        <v>2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2</v>
      </c>
    </row>
    <row r="11" spans="1:16" x14ac:dyDescent="0.25">
      <c r="A11" s="27" t="s">
        <v>328</v>
      </c>
      <c r="B11" s="27" t="s">
        <v>329</v>
      </c>
      <c r="C11" s="12">
        <v>2</v>
      </c>
      <c r="D11" s="12">
        <v>2</v>
      </c>
      <c r="E11" s="28">
        <v>0</v>
      </c>
      <c r="F11" s="12">
        <v>0</v>
      </c>
      <c r="G11" s="12">
        <v>0</v>
      </c>
      <c r="H11" s="12">
        <v>0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2</v>
      </c>
    </row>
    <row r="12" spans="1:16" x14ac:dyDescent="0.25">
      <c r="A12" s="27" t="s">
        <v>330</v>
      </c>
      <c r="B12" s="27" t="s">
        <v>331</v>
      </c>
      <c r="C12" s="12">
        <v>2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8" t="s">
        <v>332</v>
      </c>
      <c r="B13" s="199"/>
      <c r="C13" s="24">
        <v>29661</v>
      </c>
      <c r="D13" s="24">
        <v>36381</v>
      </c>
      <c r="E13" s="25">
        <v>-0.184711800115445</v>
      </c>
      <c r="F13" s="24">
        <v>4476</v>
      </c>
      <c r="G13" s="24">
        <v>1117</v>
      </c>
      <c r="H13" s="24">
        <v>1560</v>
      </c>
      <c r="I13" s="24">
        <v>909</v>
      </c>
      <c r="J13" s="24">
        <v>21</v>
      </c>
      <c r="K13" s="24">
        <v>18</v>
      </c>
      <c r="L13" s="24">
        <v>2</v>
      </c>
      <c r="M13" s="24">
        <v>0</v>
      </c>
      <c r="N13" s="24">
        <v>72</v>
      </c>
      <c r="O13" s="24">
        <v>79</v>
      </c>
      <c r="P13" s="26">
        <v>2805</v>
      </c>
    </row>
    <row r="14" spans="1:16" x14ac:dyDescent="0.25">
      <c r="A14" s="27" t="s">
        <v>333</v>
      </c>
      <c r="B14" s="27" t="s">
        <v>334</v>
      </c>
      <c r="C14" s="12">
        <v>24306</v>
      </c>
      <c r="D14" s="12">
        <v>31092</v>
      </c>
      <c r="E14" s="28">
        <v>-0.21825549980702399</v>
      </c>
      <c r="F14" s="12">
        <v>369</v>
      </c>
      <c r="G14" s="12">
        <v>284</v>
      </c>
      <c r="H14" s="12">
        <v>845</v>
      </c>
      <c r="I14" s="12">
        <v>523</v>
      </c>
      <c r="J14" s="12">
        <v>10</v>
      </c>
      <c r="K14" s="12">
        <v>5</v>
      </c>
      <c r="L14" s="12">
        <v>0</v>
      </c>
      <c r="M14" s="12">
        <v>0</v>
      </c>
      <c r="N14" s="12">
        <v>14</v>
      </c>
      <c r="O14" s="12">
        <v>34</v>
      </c>
      <c r="P14" s="22">
        <v>2002</v>
      </c>
    </row>
    <row r="15" spans="1:16" x14ac:dyDescent="0.25">
      <c r="A15" s="27" t="s">
        <v>335</v>
      </c>
      <c r="B15" s="27" t="s">
        <v>336</v>
      </c>
      <c r="C15" s="12">
        <v>4</v>
      </c>
      <c r="D15" s="12">
        <v>0</v>
      </c>
      <c r="E15" s="28">
        <v>0</v>
      </c>
      <c r="F15" s="12">
        <v>0</v>
      </c>
      <c r="G15" s="12">
        <v>0</v>
      </c>
      <c r="H15" s="12">
        <v>0</v>
      </c>
      <c r="I15" s="12">
        <v>62</v>
      </c>
      <c r="J15" s="12">
        <v>2</v>
      </c>
      <c r="K15" s="12">
        <v>12</v>
      </c>
      <c r="L15" s="12">
        <v>0</v>
      </c>
      <c r="M15" s="12">
        <v>0</v>
      </c>
      <c r="N15" s="12">
        <v>0</v>
      </c>
      <c r="O15" s="12">
        <v>2</v>
      </c>
      <c r="P15" s="22">
        <v>2</v>
      </c>
    </row>
    <row r="16" spans="1:16" x14ac:dyDescent="0.25">
      <c r="A16" s="27" t="s">
        <v>337</v>
      </c>
      <c r="B16" s="27" t="s">
        <v>338</v>
      </c>
      <c r="C16" s="12">
        <v>988</v>
      </c>
      <c r="D16" s="12">
        <v>1163</v>
      </c>
      <c r="E16" s="28">
        <v>-0.15047291487532199</v>
      </c>
      <c r="F16" s="12">
        <v>4</v>
      </c>
      <c r="G16" s="12">
        <v>1</v>
      </c>
      <c r="H16" s="12">
        <v>63</v>
      </c>
      <c r="I16" s="12">
        <v>29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48</v>
      </c>
    </row>
    <row r="17" spans="1:16" ht="33.75" x14ac:dyDescent="0.25">
      <c r="A17" s="27" t="s">
        <v>339</v>
      </c>
      <c r="B17" s="27" t="s">
        <v>340</v>
      </c>
      <c r="C17" s="12">
        <v>4341</v>
      </c>
      <c r="D17" s="12">
        <v>4120</v>
      </c>
      <c r="E17" s="28">
        <v>5.36407766990291E-2</v>
      </c>
      <c r="F17" s="12">
        <v>4099</v>
      </c>
      <c r="G17" s="12">
        <v>829</v>
      </c>
      <c r="H17" s="12">
        <v>646</v>
      </c>
      <c r="I17" s="12">
        <v>295</v>
      </c>
      <c r="J17" s="12">
        <v>9</v>
      </c>
      <c r="K17" s="12">
        <v>1</v>
      </c>
      <c r="L17" s="12">
        <v>2</v>
      </c>
      <c r="M17" s="12">
        <v>0</v>
      </c>
      <c r="N17" s="12">
        <v>58</v>
      </c>
      <c r="O17" s="12">
        <v>43</v>
      </c>
      <c r="P17" s="22">
        <v>753</v>
      </c>
    </row>
    <row r="18" spans="1:16" x14ac:dyDescent="0.25">
      <c r="A18" s="27" t="s">
        <v>341</v>
      </c>
      <c r="B18" s="27" t="s">
        <v>342</v>
      </c>
      <c r="C18" s="12">
        <v>22</v>
      </c>
      <c r="D18" s="12">
        <v>6</v>
      </c>
      <c r="E18" s="28">
        <v>2.6666666666666701</v>
      </c>
      <c r="F18" s="12">
        <v>4</v>
      </c>
      <c r="G18" s="12">
        <v>3</v>
      </c>
      <c r="H18" s="12">
        <v>6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8" t="s">
        <v>345</v>
      </c>
      <c r="B20" s="199"/>
      <c r="C20" s="24">
        <v>4</v>
      </c>
      <c r="D20" s="24">
        <v>6</v>
      </c>
      <c r="E20" s="25">
        <v>-0.33333333333333298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2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3</v>
      </c>
      <c r="E21" s="28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4</v>
      </c>
      <c r="D22" s="12">
        <v>3</v>
      </c>
      <c r="E22" s="28">
        <v>0.33333333333333298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2</v>
      </c>
      <c r="O22" s="12">
        <v>0</v>
      </c>
      <c r="P22" s="22">
        <v>0</v>
      </c>
    </row>
    <row r="23" spans="1:16" x14ac:dyDescent="0.2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8" t="s">
        <v>363</v>
      </c>
      <c r="B30" s="199"/>
      <c r="C30" s="24">
        <v>3122</v>
      </c>
      <c r="D30" s="24">
        <v>3327</v>
      </c>
      <c r="E30" s="25">
        <v>-6.1617072437631502E-2</v>
      </c>
      <c r="F30" s="24">
        <v>509</v>
      </c>
      <c r="G30" s="24">
        <v>439</v>
      </c>
      <c r="H30" s="24">
        <v>306</v>
      </c>
      <c r="I30" s="24">
        <v>234</v>
      </c>
      <c r="J30" s="24">
        <v>7</v>
      </c>
      <c r="K30" s="24">
        <v>6</v>
      </c>
      <c r="L30" s="24">
        <v>0</v>
      </c>
      <c r="M30" s="24">
        <v>0</v>
      </c>
      <c r="N30" s="24">
        <v>7</v>
      </c>
      <c r="O30" s="24">
        <v>12</v>
      </c>
      <c r="P30" s="26">
        <v>661</v>
      </c>
    </row>
    <row r="31" spans="1:16" x14ac:dyDescent="0.25">
      <c r="A31" s="27" t="s">
        <v>364</v>
      </c>
      <c r="B31" s="27" t="s">
        <v>365</v>
      </c>
      <c r="C31" s="12">
        <v>47</v>
      </c>
      <c r="D31" s="12">
        <v>33</v>
      </c>
      <c r="E31" s="28">
        <v>0.42424242424242398</v>
      </c>
      <c r="F31" s="12">
        <v>0</v>
      </c>
      <c r="G31" s="12">
        <v>0</v>
      </c>
      <c r="H31" s="12">
        <v>10</v>
      </c>
      <c r="I31" s="12">
        <v>9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22">
        <v>4</v>
      </c>
    </row>
    <row r="32" spans="1:16" x14ac:dyDescent="0.25">
      <c r="A32" s="27" t="s">
        <v>366</v>
      </c>
      <c r="B32" s="27" t="s">
        <v>367</v>
      </c>
      <c r="C32" s="12">
        <v>11</v>
      </c>
      <c r="D32" s="12">
        <v>28</v>
      </c>
      <c r="E32" s="28">
        <v>-0.60714285714285698</v>
      </c>
      <c r="F32" s="12">
        <v>0</v>
      </c>
      <c r="G32" s="12">
        <v>0</v>
      </c>
      <c r="H32" s="12">
        <v>7</v>
      </c>
      <c r="I32" s="12">
        <v>0</v>
      </c>
      <c r="J32" s="12">
        <v>4</v>
      </c>
      <c r="K32" s="12">
        <v>1</v>
      </c>
      <c r="L32" s="12">
        <v>0</v>
      </c>
      <c r="M32" s="12">
        <v>0</v>
      </c>
      <c r="N32" s="12">
        <v>0</v>
      </c>
      <c r="O32" s="12">
        <v>2</v>
      </c>
      <c r="P32" s="22">
        <v>2</v>
      </c>
    </row>
    <row r="33" spans="1:16" ht="22.5" x14ac:dyDescent="0.25">
      <c r="A33" s="27" t="s">
        <v>368</v>
      </c>
      <c r="B33" s="27" t="s">
        <v>369</v>
      </c>
      <c r="C33" s="12">
        <v>1708</v>
      </c>
      <c r="D33" s="12">
        <v>1836</v>
      </c>
      <c r="E33" s="28">
        <v>-6.9716775599128505E-2</v>
      </c>
      <c r="F33" s="12">
        <v>321</v>
      </c>
      <c r="G33" s="12">
        <v>272</v>
      </c>
      <c r="H33" s="12">
        <v>169</v>
      </c>
      <c r="I33" s="12">
        <v>115</v>
      </c>
      <c r="J33" s="12">
        <v>3</v>
      </c>
      <c r="K33" s="12">
        <v>2</v>
      </c>
      <c r="L33" s="12">
        <v>0</v>
      </c>
      <c r="M33" s="12">
        <v>0</v>
      </c>
      <c r="N33" s="12">
        <v>0</v>
      </c>
      <c r="O33" s="12">
        <v>10</v>
      </c>
      <c r="P33" s="22">
        <v>461</v>
      </c>
    </row>
    <row r="34" spans="1:16" x14ac:dyDescent="0.25">
      <c r="A34" s="27" t="s">
        <v>370</v>
      </c>
      <c r="B34" s="27" t="s">
        <v>371</v>
      </c>
      <c r="C34" s="12">
        <v>219</v>
      </c>
      <c r="D34" s="12">
        <v>277</v>
      </c>
      <c r="E34" s="28">
        <v>-0.20938628158844799</v>
      </c>
      <c r="F34" s="12">
        <v>24</v>
      </c>
      <c r="G34" s="12">
        <v>19</v>
      </c>
      <c r="H34" s="12">
        <v>8</v>
      </c>
      <c r="I34" s="12">
        <v>10</v>
      </c>
      <c r="J34" s="12">
        <v>0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22">
        <v>19</v>
      </c>
    </row>
    <row r="35" spans="1:16" x14ac:dyDescent="0.25">
      <c r="A35" s="27" t="s">
        <v>372</v>
      </c>
      <c r="B35" s="27" t="s">
        <v>373</v>
      </c>
      <c r="C35" s="12">
        <v>811</v>
      </c>
      <c r="D35" s="12">
        <v>657</v>
      </c>
      <c r="E35" s="28">
        <v>0.234398782343988</v>
      </c>
      <c r="F35" s="12">
        <v>46</v>
      </c>
      <c r="G35" s="12">
        <v>49</v>
      </c>
      <c r="H35" s="12">
        <v>49</v>
      </c>
      <c r="I35" s="12">
        <v>50</v>
      </c>
      <c r="J35" s="12">
        <v>0</v>
      </c>
      <c r="K35" s="12">
        <v>1</v>
      </c>
      <c r="L35" s="12">
        <v>0</v>
      </c>
      <c r="M35" s="12">
        <v>0</v>
      </c>
      <c r="N35" s="12">
        <v>4</v>
      </c>
      <c r="O35" s="12">
        <v>0</v>
      </c>
      <c r="P35" s="22">
        <v>58</v>
      </c>
    </row>
    <row r="36" spans="1:16" ht="22.5" x14ac:dyDescent="0.25">
      <c r="A36" s="27" t="s">
        <v>374</v>
      </c>
      <c r="B36" s="27" t="s">
        <v>375</v>
      </c>
      <c r="C36" s="12">
        <v>78</v>
      </c>
      <c r="D36" s="12">
        <v>157</v>
      </c>
      <c r="E36" s="28">
        <v>-0.50318471337579596</v>
      </c>
      <c r="F36" s="12">
        <v>77</v>
      </c>
      <c r="G36" s="12">
        <v>58</v>
      </c>
      <c r="H36" s="12">
        <v>17</v>
      </c>
      <c r="I36" s="12">
        <v>22</v>
      </c>
      <c r="J36" s="12">
        <v>0</v>
      </c>
      <c r="K36" s="12">
        <v>0</v>
      </c>
      <c r="L36" s="12">
        <v>0</v>
      </c>
      <c r="M36" s="12">
        <v>0</v>
      </c>
      <c r="N36" s="12">
        <v>2</v>
      </c>
      <c r="O36" s="12">
        <v>0</v>
      </c>
      <c r="P36" s="22">
        <v>52</v>
      </c>
    </row>
    <row r="37" spans="1:16" ht="22.5" x14ac:dyDescent="0.25">
      <c r="A37" s="27" t="s">
        <v>376</v>
      </c>
      <c r="B37" s="27" t="s">
        <v>377</v>
      </c>
      <c r="C37" s="12">
        <v>19</v>
      </c>
      <c r="D37" s="12">
        <v>87</v>
      </c>
      <c r="E37" s="28">
        <v>-0.78160919540229901</v>
      </c>
      <c r="F37" s="12">
        <v>10</v>
      </c>
      <c r="G37" s="12">
        <v>8</v>
      </c>
      <c r="H37" s="12">
        <v>7</v>
      </c>
      <c r="I37" s="12">
        <v>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12</v>
      </c>
    </row>
    <row r="38" spans="1:16" ht="22.5" x14ac:dyDescent="0.25">
      <c r="A38" s="27" t="s">
        <v>378</v>
      </c>
      <c r="B38" s="27" t="s">
        <v>379</v>
      </c>
      <c r="C38" s="12">
        <v>19</v>
      </c>
      <c r="D38" s="12">
        <v>75</v>
      </c>
      <c r="E38" s="28">
        <v>-0.74666666666666703</v>
      </c>
      <c r="F38" s="12">
        <v>10</v>
      </c>
      <c r="G38" s="12">
        <v>7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6</v>
      </c>
    </row>
    <row r="39" spans="1:16" ht="33.75" x14ac:dyDescent="0.25">
      <c r="A39" s="27" t="s">
        <v>380</v>
      </c>
      <c r="B39" s="27" t="s">
        <v>381</v>
      </c>
      <c r="C39" s="12">
        <v>1</v>
      </c>
      <c r="D39" s="12">
        <v>1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209</v>
      </c>
      <c r="D41" s="12">
        <v>176</v>
      </c>
      <c r="E41" s="28">
        <v>0.1875</v>
      </c>
      <c r="F41" s="12">
        <v>21</v>
      </c>
      <c r="G41" s="12">
        <v>26</v>
      </c>
      <c r="H41" s="12">
        <v>39</v>
      </c>
      <c r="I41" s="12">
        <v>25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2">
        <v>47</v>
      </c>
    </row>
    <row r="42" spans="1:16" x14ac:dyDescent="0.25">
      <c r="A42" s="198" t="s">
        <v>386</v>
      </c>
      <c r="B42" s="199"/>
      <c r="C42" s="24">
        <v>2365</v>
      </c>
      <c r="D42" s="24">
        <v>999</v>
      </c>
      <c r="E42" s="25">
        <v>1.3673673673673701</v>
      </c>
      <c r="F42" s="24">
        <v>1609</v>
      </c>
      <c r="G42" s="24">
        <v>230</v>
      </c>
      <c r="H42" s="24">
        <v>369</v>
      </c>
      <c r="I42" s="24">
        <v>67</v>
      </c>
      <c r="J42" s="24">
        <v>2</v>
      </c>
      <c r="K42" s="24">
        <v>0</v>
      </c>
      <c r="L42" s="24">
        <v>0</v>
      </c>
      <c r="M42" s="24">
        <v>0</v>
      </c>
      <c r="N42" s="24">
        <v>8</v>
      </c>
      <c r="O42" s="24">
        <v>28</v>
      </c>
      <c r="P42" s="26">
        <v>151</v>
      </c>
    </row>
    <row r="43" spans="1:16" x14ac:dyDescent="0.25">
      <c r="A43" s="27" t="s">
        <v>387</v>
      </c>
      <c r="B43" s="27" t="s">
        <v>388</v>
      </c>
      <c r="C43" s="12">
        <v>25</v>
      </c>
      <c r="D43" s="12">
        <v>21</v>
      </c>
      <c r="E43" s="28">
        <v>0.19047619047618999</v>
      </c>
      <c r="F43" s="12">
        <v>1</v>
      </c>
      <c r="G43" s="12">
        <v>1</v>
      </c>
      <c r="H43" s="12">
        <v>5</v>
      </c>
      <c r="I43" s="12">
        <v>7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2</v>
      </c>
    </row>
    <row r="44" spans="1:16" ht="22.5" x14ac:dyDescent="0.25">
      <c r="A44" s="27" t="s">
        <v>389</v>
      </c>
      <c r="B44" s="27" t="s">
        <v>390</v>
      </c>
      <c r="C44" s="12">
        <v>2292</v>
      </c>
      <c r="D44" s="12">
        <v>942</v>
      </c>
      <c r="E44" s="28">
        <v>1.4331210191082799</v>
      </c>
      <c r="F44" s="12">
        <v>1607</v>
      </c>
      <c r="G44" s="12">
        <v>229</v>
      </c>
      <c r="H44" s="12">
        <v>353</v>
      </c>
      <c r="I44" s="12">
        <v>60</v>
      </c>
      <c r="J44" s="12">
        <v>2</v>
      </c>
      <c r="K44" s="12">
        <v>0</v>
      </c>
      <c r="L44" s="12">
        <v>0</v>
      </c>
      <c r="M44" s="12">
        <v>0</v>
      </c>
      <c r="N44" s="12">
        <v>8</v>
      </c>
      <c r="O44" s="12">
        <v>28</v>
      </c>
      <c r="P44" s="22">
        <v>145</v>
      </c>
    </row>
    <row r="45" spans="1:16" x14ac:dyDescent="0.25">
      <c r="A45" s="27" t="s">
        <v>391</v>
      </c>
      <c r="B45" s="27" t="s">
        <v>392</v>
      </c>
      <c r="C45" s="12">
        <v>2</v>
      </c>
      <c r="D45" s="12">
        <v>4</v>
      </c>
      <c r="E45" s="28">
        <v>-0.5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5</v>
      </c>
      <c r="D46" s="12">
        <v>5</v>
      </c>
      <c r="E46" s="28">
        <v>0</v>
      </c>
      <c r="F46" s="12">
        <v>1</v>
      </c>
      <c r="G46" s="12">
        <v>0</v>
      </c>
      <c r="H46" s="12">
        <v>2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3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24</v>
      </c>
      <c r="D48" s="12">
        <v>16</v>
      </c>
      <c r="E48" s="28">
        <v>0.5</v>
      </c>
      <c r="F48" s="12">
        <v>0</v>
      </c>
      <c r="G48" s="12">
        <v>0</v>
      </c>
      <c r="H48" s="12">
        <v>7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1</v>
      </c>
    </row>
    <row r="49" spans="1:16" x14ac:dyDescent="0.25">
      <c r="A49" s="27" t="s">
        <v>399</v>
      </c>
      <c r="B49" s="27" t="s">
        <v>400</v>
      </c>
      <c r="C49" s="12">
        <v>17</v>
      </c>
      <c r="D49" s="12">
        <v>11</v>
      </c>
      <c r="E49" s="28">
        <v>0.54545454545454497</v>
      </c>
      <c r="F49" s="12">
        <v>0</v>
      </c>
      <c r="G49" s="12">
        <v>0</v>
      </c>
      <c r="H49" s="12">
        <v>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8" t="s">
        <v>401</v>
      </c>
      <c r="B50" s="199"/>
      <c r="C50" s="24">
        <v>1190</v>
      </c>
      <c r="D50" s="24">
        <v>1131</v>
      </c>
      <c r="E50" s="25">
        <v>5.2166224580017698E-2</v>
      </c>
      <c r="F50" s="24">
        <v>141</v>
      </c>
      <c r="G50" s="24">
        <v>82</v>
      </c>
      <c r="H50" s="24">
        <v>237</v>
      </c>
      <c r="I50" s="24">
        <v>131</v>
      </c>
      <c r="J50" s="24">
        <v>102</v>
      </c>
      <c r="K50" s="24">
        <v>35</v>
      </c>
      <c r="L50" s="24">
        <v>0</v>
      </c>
      <c r="M50" s="24">
        <v>0</v>
      </c>
      <c r="N50" s="24">
        <v>14</v>
      </c>
      <c r="O50" s="24">
        <v>35</v>
      </c>
      <c r="P50" s="26">
        <v>182</v>
      </c>
    </row>
    <row r="51" spans="1:16" x14ac:dyDescent="0.25">
      <c r="A51" s="27" t="s">
        <v>402</v>
      </c>
      <c r="B51" s="27" t="s">
        <v>403</v>
      </c>
      <c r="C51" s="12">
        <v>736</v>
      </c>
      <c r="D51" s="12">
        <v>780</v>
      </c>
      <c r="E51" s="28">
        <v>-5.6410256410256397E-2</v>
      </c>
      <c r="F51" s="12">
        <v>103</v>
      </c>
      <c r="G51" s="12">
        <v>60</v>
      </c>
      <c r="H51" s="12">
        <v>105</v>
      </c>
      <c r="I51" s="12">
        <v>49</v>
      </c>
      <c r="J51" s="12">
        <v>60</v>
      </c>
      <c r="K51" s="12">
        <v>9</v>
      </c>
      <c r="L51" s="12">
        <v>0</v>
      </c>
      <c r="M51" s="12">
        <v>0</v>
      </c>
      <c r="N51" s="12">
        <v>4</v>
      </c>
      <c r="O51" s="12">
        <v>22</v>
      </c>
      <c r="P51" s="22">
        <v>66</v>
      </c>
    </row>
    <row r="52" spans="1:16" x14ac:dyDescent="0.25">
      <c r="A52" s="27" t="s">
        <v>404</v>
      </c>
      <c r="B52" s="27" t="s">
        <v>405</v>
      </c>
      <c r="C52" s="12">
        <v>14</v>
      </c>
      <c r="D52" s="12">
        <v>2</v>
      </c>
      <c r="E52" s="28">
        <v>6</v>
      </c>
      <c r="F52" s="12">
        <v>0</v>
      </c>
      <c r="G52" s="12">
        <v>0</v>
      </c>
      <c r="H52" s="12">
        <v>0</v>
      </c>
      <c r="I52" s="12">
        <v>0</v>
      </c>
      <c r="J52" s="12">
        <v>6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94</v>
      </c>
      <c r="D53" s="12">
        <v>131</v>
      </c>
      <c r="E53" s="28">
        <v>-0.28244274809160302</v>
      </c>
      <c r="F53" s="12">
        <v>6</v>
      </c>
      <c r="G53" s="12">
        <v>3</v>
      </c>
      <c r="H53" s="12">
        <v>50</v>
      </c>
      <c r="I53" s="12">
        <v>11</v>
      </c>
      <c r="J53" s="12">
        <v>10</v>
      </c>
      <c r="K53" s="12">
        <v>4</v>
      </c>
      <c r="L53" s="12">
        <v>0</v>
      </c>
      <c r="M53" s="12">
        <v>0</v>
      </c>
      <c r="N53" s="12">
        <v>6</v>
      </c>
      <c r="O53" s="12">
        <v>1</v>
      </c>
      <c r="P53" s="22">
        <v>29</v>
      </c>
    </row>
    <row r="54" spans="1:16" ht="22.5" x14ac:dyDescent="0.25">
      <c r="A54" s="27" t="s">
        <v>408</v>
      </c>
      <c r="B54" s="27" t="s">
        <v>409</v>
      </c>
      <c r="C54" s="12">
        <v>2</v>
      </c>
      <c r="D54" s="12">
        <v>5</v>
      </c>
      <c r="E54" s="28">
        <v>-0.6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5</v>
      </c>
      <c r="L54" s="12">
        <v>0</v>
      </c>
      <c r="M54" s="12">
        <v>0</v>
      </c>
      <c r="N54" s="12">
        <v>0</v>
      </c>
      <c r="O54" s="12">
        <v>0</v>
      </c>
      <c r="P54" s="22">
        <v>10</v>
      </c>
    </row>
    <row r="55" spans="1:16" x14ac:dyDescent="0.25">
      <c r="A55" s="27" t="s">
        <v>410</v>
      </c>
      <c r="B55" s="27" t="s">
        <v>411</v>
      </c>
      <c r="C55" s="12">
        <v>1</v>
      </c>
      <c r="D55" s="12">
        <v>2</v>
      </c>
      <c r="E55" s="28">
        <v>-0.5</v>
      </c>
      <c r="F55" s="12">
        <v>0</v>
      </c>
      <c r="G55" s="12">
        <v>0</v>
      </c>
      <c r="H55" s="12">
        <v>2</v>
      </c>
      <c r="I55" s="12">
        <v>1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5</v>
      </c>
    </row>
    <row r="56" spans="1:16" x14ac:dyDescent="0.25">
      <c r="A56" s="27" t="s">
        <v>412</v>
      </c>
      <c r="B56" s="27" t="s">
        <v>413</v>
      </c>
      <c r="C56" s="12">
        <v>40</v>
      </c>
      <c r="D56" s="12">
        <v>34</v>
      </c>
      <c r="E56" s="28">
        <v>0.17647058823529399</v>
      </c>
      <c r="F56" s="12">
        <v>1</v>
      </c>
      <c r="G56" s="12">
        <v>1</v>
      </c>
      <c r="H56" s="12">
        <v>17</v>
      </c>
      <c r="I56" s="12">
        <v>7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22">
        <v>7</v>
      </c>
    </row>
    <row r="57" spans="1:16" ht="22.5" x14ac:dyDescent="0.25">
      <c r="A57" s="27" t="s">
        <v>414</v>
      </c>
      <c r="B57" s="27" t="s">
        <v>415</v>
      </c>
      <c r="C57" s="12">
        <v>54</v>
      </c>
      <c r="D57" s="12">
        <v>26</v>
      </c>
      <c r="E57" s="28">
        <v>1.07692307692308</v>
      </c>
      <c r="F57" s="12">
        <v>24</v>
      </c>
      <c r="G57" s="12">
        <v>17</v>
      </c>
      <c r="H57" s="12">
        <v>10</v>
      </c>
      <c r="I57" s="12">
        <v>9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20</v>
      </c>
    </row>
    <row r="58" spans="1:16" ht="22.5" x14ac:dyDescent="0.25">
      <c r="A58" s="27" t="s">
        <v>416</v>
      </c>
      <c r="B58" s="27" t="s">
        <v>417</v>
      </c>
      <c r="C58" s="12">
        <v>3</v>
      </c>
      <c r="D58" s="12">
        <v>5</v>
      </c>
      <c r="E58" s="28">
        <v>-0.4</v>
      </c>
      <c r="F58" s="12">
        <v>0</v>
      </c>
      <c r="G58" s="12">
        <v>0</v>
      </c>
      <c r="H58" s="12">
        <v>3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1</v>
      </c>
    </row>
    <row r="59" spans="1:16" ht="22.5" x14ac:dyDescent="0.25">
      <c r="A59" s="27" t="s">
        <v>418</v>
      </c>
      <c r="B59" s="27" t="s">
        <v>419</v>
      </c>
      <c r="C59" s="12">
        <v>2</v>
      </c>
      <c r="D59" s="12">
        <v>6</v>
      </c>
      <c r="E59" s="28">
        <v>-0.66666666666666696</v>
      </c>
      <c r="F59" s="12">
        <v>0</v>
      </c>
      <c r="G59" s="12">
        <v>0</v>
      </c>
      <c r="H59" s="12">
        <v>2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4</v>
      </c>
      <c r="P59" s="22">
        <v>2</v>
      </c>
    </row>
    <row r="60" spans="1:16" ht="22.5" x14ac:dyDescent="0.25">
      <c r="A60" s="27" t="s">
        <v>420</v>
      </c>
      <c r="B60" s="27" t="s">
        <v>421</v>
      </c>
      <c r="C60" s="12">
        <v>10</v>
      </c>
      <c r="D60" s="12">
        <v>1</v>
      </c>
      <c r="E60" s="28">
        <v>9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29</v>
      </c>
      <c r="D61" s="12">
        <v>34</v>
      </c>
      <c r="E61" s="28">
        <v>-0.14705882352941199</v>
      </c>
      <c r="F61" s="12">
        <v>1</v>
      </c>
      <c r="G61" s="12">
        <v>0</v>
      </c>
      <c r="H61" s="12">
        <v>23</v>
      </c>
      <c r="I61" s="12">
        <v>13</v>
      </c>
      <c r="J61" s="12">
        <v>0</v>
      </c>
      <c r="K61" s="12">
        <v>2</v>
      </c>
      <c r="L61" s="12">
        <v>0</v>
      </c>
      <c r="M61" s="12">
        <v>0</v>
      </c>
      <c r="N61" s="12">
        <v>0</v>
      </c>
      <c r="O61" s="12">
        <v>0</v>
      </c>
      <c r="P61" s="22">
        <v>8</v>
      </c>
    </row>
    <row r="62" spans="1:16" x14ac:dyDescent="0.25">
      <c r="A62" s="27" t="s">
        <v>424</v>
      </c>
      <c r="B62" s="27" t="s">
        <v>425</v>
      </c>
      <c r="C62" s="12">
        <v>26</v>
      </c>
      <c r="D62" s="12">
        <v>17</v>
      </c>
      <c r="E62" s="28">
        <v>0.52941176470588203</v>
      </c>
      <c r="F62" s="12">
        <v>1</v>
      </c>
      <c r="G62" s="12">
        <v>0</v>
      </c>
      <c r="H62" s="12">
        <v>3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2.5" x14ac:dyDescent="0.25">
      <c r="A63" s="27" t="s">
        <v>426</v>
      </c>
      <c r="B63" s="27" t="s">
        <v>427</v>
      </c>
      <c r="C63" s="12">
        <v>26</v>
      </c>
      <c r="D63" s="12">
        <v>31</v>
      </c>
      <c r="E63" s="28">
        <v>-0.16129032258064499</v>
      </c>
      <c r="F63" s="12">
        <v>1</v>
      </c>
      <c r="G63" s="12">
        <v>0</v>
      </c>
      <c r="H63" s="12">
        <v>5</v>
      </c>
      <c r="I63" s="12">
        <v>26</v>
      </c>
      <c r="J63" s="12">
        <v>5</v>
      </c>
      <c r="K63" s="12">
        <v>8</v>
      </c>
      <c r="L63" s="12">
        <v>0</v>
      </c>
      <c r="M63" s="12">
        <v>0</v>
      </c>
      <c r="N63" s="12">
        <v>2</v>
      </c>
      <c r="O63" s="12">
        <v>1</v>
      </c>
      <c r="P63" s="22">
        <v>24</v>
      </c>
    </row>
    <row r="64" spans="1:16" ht="22.5" x14ac:dyDescent="0.25">
      <c r="A64" s="27" t="s">
        <v>428</v>
      </c>
      <c r="B64" s="27" t="s">
        <v>429</v>
      </c>
      <c r="C64" s="12">
        <v>122</v>
      </c>
      <c r="D64" s="12">
        <v>36</v>
      </c>
      <c r="E64" s="28">
        <v>2.3888888888888902</v>
      </c>
      <c r="F64" s="12">
        <v>2</v>
      </c>
      <c r="G64" s="12">
        <v>1</v>
      </c>
      <c r="H64" s="12">
        <v>12</v>
      </c>
      <c r="I64" s="12">
        <v>10</v>
      </c>
      <c r="J64" s="12">
        <v>8</v>
      </c>
      <c r="K64" s="12">
        <v>7</v>
      </c>
      <c r="L64" s="12">
        <v>0</v>
      </c>
      <c r="M64" s="12">
        <v>0</v>
      </c>
      <c r="N64" s="12">
        <v>0</v>
      </c>
      <c r="O64" s="12">
        <v>6</v>
      </c>
      <c r="P64" s="22">
        <v>4</v>
      </c>
    </row>
    <row r="65" spans="1:16" ht="33.75" x14ac:dyDescent="0.25">
      <c r="A65" s="27" t="s">
        <v>430</v>
      </c>
      <c r="B65" s="27" t="s">
        <v>431</v>
      </c>
      <c r="C65" s="12">
        <v>7</v>
      </c>
      <c r="D65" s="12">
        <v>11</v>
      </c>
      <c r="E65" s="28">
        <v>-0.36363636363636398</v>
      </c>
      <c r="F65" s="12">
        <v>2</v>
      </c>
      <c r="G65" s="12">
        <v>0</v>
      </c>
      <c r="H65" s="12">
        <v>3</v>
      </c>
      <c r="I65" s="12">
        <v>2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1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2</v>
      </c>
    </row>
    <row r="67" spans="1:16" ht="33.75" x14ac:dyDescent="0.25">
      <c r="A67" s="27" t="s">
        <v>434</v>
      </c>
      <c r="B67" s="27" t="s">
        <v>435</v>
      </c>
      <c r="C67" s="12">
        <v>15</v>
      </c>
      <c r="D67" s="12">
        <v>5</v>
      </c>
      <c r="E67" s="28">
        <v>2</v>
      </c>
      <c r="F67" s="12">
        <v>0</v>
      </c>
      <c r="G67" s="12">
        <v>0</v>
      </c>
      <c r="H67" s="12">
        <v>2</v>
      </c>
      <c r="I67" s="12">
        <v>0</v>
      </c>
      <c r="J67" s="12">
        <v>13</v>
      </c>
      <c r="K67" s="12">
        <v>0</v>
      </c>
      <c r="L67" s="12">
        <v>0</v>
      </c>
      <c r="M67" s="12">
        <v>0</v>
      </c>
      <c r="N67" s="12">
        <v>0</v>
      </c>
      <c r="O67" s="12">
        <v>1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2</v>
      </c>
      <c r="D68" s="12">
        <v>5</v>
      </c>
      <c r="E68" s="28">
        <v>-0.6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4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3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2</v>
      </c>
    </row>
    <row r="72" spans="1:16" x14ac:dyDescent="0.25">
      <c r="A72" s="198" t="s">
        <v>444</v>
      </c>
      <c r="B72" s="199"/>
      <c r="C72" s="24">
        <v>8</v>
      </c>
      <c r="D72" s="24">
        <v>4</v>
      </c>
      <c r="E72" s="25">
        <v>1</v>
      </c>
      <c r="F72" s="24">
        <v>1</v>
      </c>
      <c r="G72" s="24">
        <v>1</v>
      </c>
      <c r="H72" s="24">
        <v>4</v>
      </c>
      <c r="I72" s="24">
        <v>5</v>
      </c>
      <c r="J72" s="24">
        <v>0</v>
      </c>
      <c r="K72" s="24">
        <v>0</v>
      </c>
      <c r="L72" s="24">
        <v>0</v>
      </c>
      <c r="M72" s="24">
        <v>0</v>
      </c>
      <c r="N72" s="24">
        <v>2</v>
      </c>
      <c r="O72" s="24">
        <v>0</v>
      </c>
      <c r="P72" s="26">
        <v>2</v>
      </c>
    </row>
    <row r="73" spans="1:16" x14ac:dyDescent="0.25">
      <c r="A73" s="27" t="s">
        <v>445</v>
      </c>
      <c r="B73" s="27" t="s">
        <v>446</v>
      </c>
      <c r="C73" s="12">
        <v>8</v>
      </c>
      <c r="D73" s="12">
        <v>4</v>
      </c>
      <c r="E73" s="28">
        <v>1</v>
      </c>
      <c r="F73" s="12">
        <v>1</v>
      </c>
      <c r="G73" s="12">
        <v>1</v>
      </c>
      <c r="H73" s="12">
        <v>4</v>
      </c>
      <c r="I73" s="12">
        <v>5</v>
      </c>
      <c r="J73" s="12">
        <v>0</v>
      </c>
      <c r="K73" s="12">
        <v>0</v>
      </c>
      <c r="L73" s="12">
        <v>0</v>
      </c>
      <c r="M73" s="12">
        <v>0</v>
      </c>
      <c r="N73" s="12">
        <v>2</v>
      </c>
      <c r="O73" s="12">
        <v>0</v>
      </c>
      <c r="P73" s="22">
        <v>2</v>
      </c>
    </row>
    <row r="74" spans="1:16" x14ac:dyDescent="0.25">
      <c r="A74" s="198" t="s">
        <v>447</v>
      </c>
      <c r="B74" s="199"/>
      <c r="C74" s="24">
        <v>196</v>
      </c>
      <c r="D74" s="24">
        <v>150</v>
      </c>
      <c r="E74" s="25">
        <v>0.30666666666666698</v>
      </c>
      <c r="F74" s="24">
        <v>11</v>
      </c>
      <c r="G74" s="24">
        <v>3</v>
      </c>
      <c r="H74" s="24">
        <v>24</v>
      </c>
      <c r="I74" s="24">
        <v>29</v>
      </c>
      <c r="J74" s="24">
        <v>0</v>
      </c>
      <c r="K74" s="24">
        <v>0</v>
      </c>
      <c r="L74" s="24">
        <v>2</v>
      </c>
      <c r="M74" s="24">
        <v>2</v>
      </c>
      <c r="N74" s="24">
        <v>0</v>
      </c>
      <c r="O74" s="24">
        <v>0</v>
      </c>
      <c r="P74" s="26">
        <v>20</v>
      </c>
    </row>
    <row r="75" spans="1:16" x14ac:dyDescent="0.25">
      <c r="A75" s="27" t="s">
        <v>448</v>
      </c>
      <c r="B75" s="27" t="s">
        <v>449</v>
      </c>
      <c r="C75" s="12">
        <v>43</v>
      </c>
      <c r="D75" s="12">
        <v>34</v>
      </c>
      <c r="E75" s="28">
        <v>0.26470588235294101</v>
      </c>
      <c r="F75" s="12">
        <v>2</v>
      </c>
      <c r="G75" s="12">
        <v>0</v>
      </c>
      <c r="H75" s="12">
        <v>8</v>
      </c>
      <c r="I75" s="12">
        <v>15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5</v>
      </c>
    </row>
    <row r="76" spans="1:16" ht="33.75" x14ac:dyDescent="0.25">
      <c r="A76" s="27" t="s">
        <v>450</v>
      </c>
      <c r="B76" s="27" t="s">
        <v>451</v>
      </c>
      <c r="C76" s="12">
        <v>4</v>
      </c>
      <c r="D76" s="12">
        <v>1</v>
      </c>
      <c r="E76" s="28">
        <v>3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101</v>
      </c>
      <c r="D77" s="12">
        <v>80</v>
      </c>
      <c r="E77" s="28">
        <v>0.26250000000000001</v>
      </c>
      <c r="F77" s="12">
        <v>6</v>
      </c>
      <c r="G77" s="12">
        <v>2</v>
      </c>
      <c r="H77" s="12">
        <v>8</v>
      </c>
      <c r="I77" s="12">
        <v>0</v>
      </c>
      <c r="J77" s="12">
        <v>0</v>
      </c>
      <c r="K77" s="12">
        <v>0</v>
      </c>
      <c r="L77" s="12">
        <v>2</v>
      </c>
      <c r="M77" s="12">
        <v>2</v>
      </c>
      <c r="N77" s="12">
        <v>0</v>
      </c>
      <c r="O77" s="12">
        <v>0</v>
      </c>
      <c r="P77" s="22">
        <v>8</v>
      </c>
    </row>
    <row r="78" spans="1:16" x14ac:dyDescent="0.25">
      <c r="A78" s="27" t="s">
        <v>454</v>
      </c>
      <c r="B78" s="27" t="s">
        <v>455</v>
      </c>
      <c r="C78" s="12">
        <v>4</v>
      </c>
      <c r="D78" s="12">
        <v>0</v>
      </c>
      <c r="E78" s="28">
        <v>0</v>
      </c>
      <c r="F78" s="12">
        <v>2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42</v>
      </c>
      <c r="D79" s="12">
        <v>28</v>
      </c>
      <c r="E79" s="28">
        <v>0.5</v>
      </c>
      <c r="F79" s="12">
        <v>1</v>
      </c>
      <c r="G79" s="12">
        <v>1</v>
      </c>
      <c r="H79" s="12">
        <v>8</v>
      </c>
      <c r="I79" s="12">
        <v>8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5</v>
      </c>
    </row>
    <row r="80" spans="1:16" ht="33.75" x14ac:dyDescent="0.25">
      <c r="A80" s="27" t="s">
        <v>458</v>
      </c>
      <c r="B80" s="27" t="s">
        <v>459</v>
      </c>
      <c r="C80" s="12">
        <v>2</v>
      </c>
      <c r="D80" s="12">
        <v>2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5</v>
      </c>
      <c r="E81" s="28">
        <v>-1</v>
      </c>
      <c r="F81" s="12">
        <v>0</v>
      </c>
      <c r="G81" s="12">
        <v>0</v>
      </c>
      <c r="H81" s="12">
        <v>0</v>
      </c>
      <c r="I81" s="12">
        <v>6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2</v>
      </c>
    </row>
    <row r="82" spans="1:16" x14ac:dyDescent="0.25">
      <c r="A82" s="198" t="s">
        <v>462</v>
      </c>
      <c r="B82" s="199"/>
      <c r="C82" s="24">
        <v>199</v>
      </c>
      <c r="D82" s="24">
        <v>188</v>
      </c>
      <c r="E82" s="25">
        <v>5.85106382978723E-2</v>
      </c>
      <c r="F82" s="24">
        <v>6</v>
      </c>
      <c r="G82" s="24">
        <v>2</v>
      </c>
      <c r="H82" s="24">
        <v>10</v>
      </c>
      <c r="I82" s="24">
        <v>10</v>
      </c>
      <c r="J82" s="24">
        <v>0</v>
      </c>
      <c r="K82" s="24">
        <v>0</v>
      </c>
      <c r="L82" s="24">
        <v>0</v>
      </c>
      <c r="M82" s="24">
        <v>0</v>
      </c>
      <c r="N82" s="24">
        <v>4</v>
      </c>
      <c r="O82" s="24">
        <v>0</v>
      </c>
      <c r="P82" s="26">
        <v>51</v>
      </c>
    </row>
    <row r="83" spans="1:16" x14ac:dyDescent="0.25">
      <c r="A83" s="27" t="s">
        <v>463</v>
      </c>
      <c r="B83" s="27" t="s">
        <v>464</v>
      </c>
      <c r="C83" s="12">
        <v>56</v>
      </c>
      <c r="D83" s="12">
        <v>53</v>
      </c>
      <c r="E83" s="28">
        <v>5.6603773584905703E-2</v>
      </c>
      <c r="F83" s="12">
        <v>0</v>
      </c>
      <c r="G83" s="12">
        <v>0</v>
      </c>
      <c r="H83" s="12">
        <v>3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143</v>
      </c>
      <c r="D84" s="12">
        <v>135</v>
      </c>
      <c r="E84" s="28">
        <v>5.9259259259259303E-2</v>
      </c>
      <c r="F84" s="12">
        <v>6</v>
      </c>
      <c r="G84" s="12">
        <v>2</v>
      </c>
      <c r="H84" s="12">
        <v>7</v>
      </c>
      <c r="I84" s="12">
        <v>10</v>
      </c>
      <c r="J84" s="12">
        <v>0</v>
      </c>
      <c r="K84" s="12">
        <v>0</v>
      </c>
      <c r="L84" s="12">
        <v>0</v>
      </c>
      <c r="M84" s="12">
        <v>0</v>
      </c>
      <c r="N84" s="12">
        <v>4</v>
      </c>
      <c r="O84" s="12">
        <v>0</v>
      </c>
      <c r="P84" s="22">
        <v>51</v>
      </c>
    </row>
    <row r="85" spans="1:16" x14ac:dyDescent="0.25">
      <c r="A85" s="198" t="s">
        <v>467</v>
      </c>
      <c r="B85" s="199"/>
      <c r="C85" s="24">
        <v>844</v>
      </c>
      <c r="D85" s="24">
        <v>995</v>
      </c>
      <c r="E85" s="25">
        <v>-0.15175879396984901</v>
      </c>
      <c r="F85" s="24">
        <v>24</v>
      </c>
      <c r="G85" s="24">
        <v>9</v>
      </c>
      <c r="H85" s="24">
        <v>461</v>
      </c>
      <c r="I85" s="24">
        <v>291</v>
      </c>
      <c r="J85" s="24">
        <v>1</v>
      </c>
      <c r="K85" s="24">
        <v>0</v>
      </c>
      <c r="L85" s="24">
        <v>0</v>
      </c>
      <c r="M85" s="24">
        <v>0</v>
      </c>
      <c r="N85" s="24">
        <v>3</v>
      </c>
      <c r="O85" s="24">
        <v>0</v>
      </c>
      <c r="P85" s="26">
        <v>245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1</v>
      </c>
      <c r="E86" s="28">
        <v>-1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1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1</v>
      </c>
      <c r="E88" s="28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3</v>
      </c>
      <c r="D89" s="12">
        <v>39</v>
      </c>
      <c r="E89" s="28">
        <v>-0.92307692307692302</v>
      </c>
      <c r="F89" s="12">
        <v>0</v>
      </c>
      <c r="G89" s="12">
        <v>0</v>
      </c>
      <c r="H89" s="12">
        <v>4</v>
      </c>
      <c r="I89" s="12">
        <v>3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3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3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61</v>
      </c>
      <c r="D91" s="12">
        <v>49</v>
      </c>
      <c r="E91" s="28">
        <v>0.24489795918367299</v>
      </c>
      <c r="F91" s="12">
        <v>1</v>
      </c>
      <c r="G91" s="12">
        <v>1</v>
      </c>
      <c r="H91" s="12">
        <v>5</v>
      </c>
      <c r="I91" s="12">
        <v>3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133</v>
      </c>
      <c r="D92" s="12">
        <v>128</v>
      </c>
      <c r="E92" s="28">
        <v>3.90625E-2</v>
      </c>
      <c r="F92" s="12">
        <v>5</v>
      </c>
      <c r="G92" s="12">
        <v>3</v>
      </c>
      <c r="H92" s="12">
        <v>80</v>
      </c>
      <c r="I92" s="12">
        <v>98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107</v>
      </c>
    </row>
    <row r="93" spans="1:16" x14ac:dyDescent="0.25">
      <c r="A93" s="27" t="s">
        <v>482</v>
      </c>
      <c r="B93" s="27" t="s">
        <v>483</v>
      </c>
      <c r="C93" s="12">
        <v>81</v>
      </c>
      <c r="D93" s="12">
        <v>74</v>
      </c>
      <c r="E93" s="28">
        <v>9.45945945945946E-2</v>
      </c>
      <c r="F93" s="12">
        <v>10</v>
      </c>
      <c r="G93" s="12">
        <v>2</v>
      </c>
      <c r="H93" s="12">
        <v>14</v>
      </c>
      <c r="I93" s="12">
        <v>5</v>
      </c>
      <c r="J93" s="12">
        <v>1</v>
      </c>
      <c r="K93" s="12">
        <v>0</v>
      </c>
      <c r="L93" s="12">
        <v>0</v>
      </c>
      <c r="M93" s="12">
        <v>0</v>
      </c>
      <c r="N93" s="12">
        <v>3</v>
      </c>
      <c r="O93" s="12">
        <v>0</v>
      </c>
      <c r="P93" s="22">
        <v>6</v>
      </c>
    </row>
    <row r="94" spans="1:16" x14ac:dyDescent="0.25">
      <c r="A94" s="27" t="s">
        <v>484</v>
      </c>
      <c r="B94" s="27" t="s">
        <v>485</v>
      </c>
      <c r="C94" s="12">
        <v>560</v>
      </c>
      <c r="D94" s="12">
        <v>696</v>
      </c>
      <c r="E94" s="28">
        <v>-0.195402298850575</v>
      </c>
      <c r="F94" s="12">
        <v>5</v>
      </c>
      <c r="G94" s="12">
        <v>2</v>
      </c>
      <c r="H94" s="12">
        <v>354</v>
      </c>
      <c r="I94" s="12">
        <v>182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129</v>
      </c>
    </row>
    <row r="95" spans="1:16" ht="22.5" x14ac:dyDescent="0.25">
      <c r="A95" s="27" t="s">
        <v>486</v>
      </c>
      <c r="B95" s="27" t="s">
        <v>487</v>
      </c>
      <c r="C95" s="12">
        <v>5</v>
      </c>
      <c r="D95" s="12">
        <v>4</v>
      </c>
      <c r="E95" s="28">
        <v>0.25</v>
      </c>
      <c r="F95" s="12">
        <v>3</v>
      </c>
      <c r="G95" s="12">
        <v>1</v>
      </c>
      <c r="H95" s="12">
        <v>4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8" t="s">
        <v>490</v>
      </c>
      <c r="B97" s="199"/>
      <c r="C97" s="24">
        <v>16122</v>
      </c>
      <c r="D97" s="24">
        <v>15366</v>
      </c>
      <c r="E97" s="25">
        <v>4.9199531433034002E-2</v>
      </c>
      <c r="F97" s="24">
        <v>1787</v>
      </c>
      <c r="G97" s="24">
        <v>1147</v>
      </c>
      <c r="H97" s="24">
        <v>4602</v>
      </c>
      <c r="I97" s="24">
        <v>2921</v>
      </c>
      <c r="J97" s="24">
        <v>0</v>
      </c>
      <c r="K97" s="24">
        <v>2</v>
      </c>
      <c r="L97" s="24">
        <v>2</v>
      </c>
      <c r="M97" s="24">
        <v>0</v>
      </c>
      <c r="N97" s="24">
        <v>36</v>
      </c>
      <c r="O97" s="24">
        <v>160</v>
      </c>
      <c r="P97" s="26">
        <v>2432</v>
      </c>
    </row>
    <row r="98" spans="1:16" x14ac:dyDescent="0.25">
      <c r="A98" s="27" t="s">
        <v>491</v>
      </c>
      <c r="B98" s="27" t="s">
        <v>492</v>
      </c>
      <c r="C98" s="12">
        <v>2605</v>
      </c>
      <c r="D98" s="12">
        <v>2491</v>
      </c>
      <c r="E98" s="28">
        <v>4.5764753111200297E-2</v>
      </c>
      <c r="F98" s="12">
        <v>691</v>
      </c>
      <c r="G98" s="12">
        <v>463</v>
      </c>
      <c r="H98" s="12">
        <v>820</v>
      </c>
      <c r="I98" s="12">
        <v>565</v>
      </c>
      <c r="J98" s="12">
        <v>0</v>
      </c>
      <c r="K98" s="12">
        <v>0</v>
      </c>
      <c r="L98" s="12">
        <v>0</v>
      </c>
      <c r="M98" s="12">
        <v>0</v>
      </c>
      <c r="N98" s="12">
        <v>2</v>
      </c>
      <c r="O98" s="12">
        <v>0</v>
      </c>
      <c r="P98" s="22">
        <v>547</v>
      </c>
    </row>
    <row r="99" spans="1:16" x14ac:dyDescent="0.25">
      <c r="A99" s="27" t="s">
        <v>493</v>
      </c>
      <c r="B99" s="27" t="s">
        <v>494</v>
      </c>
      <c r="C99" s="12">
        <v>1773</v>
      </c>
      <c r="D99" s="12">
        <v>1397</v>
      </c>
      <c r="E99" s="28">
        <v>0.26914817465998597</v>
      </c>
      <c r="F99" s="12">
        <v>350</v>
      </c>
      <c r="G99" s="12">
        <v>178</v>
      </c>
      <c r="H99" s="12">
        <v>983</v>
      </c>
      <c r="I99" s="12">
        <v>325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12</v>
      </c>
      <c r="P99" s="22">
        <v>402</v>
      </c>
    </row>
    <row r="100" spans="1:16" ht="33.75" x14ac:dyDescent="0.25">
      <c r="A100" s="27" t="s">
        <v>495</v>
      </c>
      <c r="B100" s="27" t="s">
        <v>496</v>
      </c>
      <c r="C100" s="12">
        <v>249</v>
      </c>
      <c r="D100" s="12">
        <v>156</v>
      </c>
      <c r="E100" s="28">
        <v>0.59615384615384603</v>
      </c>
      <c r="F100" s="12">
        <v>74</v>
      </c>
      <c r="G100" s="12">
        <v>76</v>
      </c>
      <c r="H100" s="12">
        <v>118</v>
      </c>
      <c r="I100" s="12">
        <v>322</v>
      </c>
      <c r="J100" s="12">
        <v>0</v>
      </c>
      <c r="K100" s="12">
        <v>0</v>
      </c>
      <c r="L100" s="12">
        <v>0</v>
      </c>
      <c r="M100" s="12">
        <v>0</v>
      </c>
      <c r="N100" s="12">
        <v>2</v>
      </c>
      <c r="O100" s="12">
        <v>23</v>
      </c>
      <c r="P100" s="22">
        <v>163</v>
      </c>
    </row>
    <row r="101" spans="1:16" ht="22.5" x14ac:dyDescent="0.25">
      <c r="A101" s="27" t="s">
        <v>497</v>
      </c>
      <c r="B101" s="27" t="s">
        <v>498</v>
      </c>
      <c r="C101" s="12">
        <v>1267</v>
      </c>
      <c r="D101" s="12">
        <v>1203</v>
      </c>
      <c r="E101" s="28">
        <v>5.3200332502078097E-2</v>
      </c>
      <c r="F101" s="12">
        <v>341</v>
      </c>
      <c r="G101" s="12">
        <v>204</v>
      </c>
      <c r="H101" s="12">
        <v>399</v>
      </c>
      <c r="I101" s="12">
        <v>308</v>
      </c>
      <c r="J101" s="12">
        <v>0</v>
      </c>
      <c r="K101" s="12">
        <v>2</v>
      </c>
      <c r="L101" s="12">
        <v>0</v>
      </c>
      <c r="M101" s="12">
        <v>0</v>
      </c>
      <c r="N101" s="12">
        <v>0</v>
      </c>
      <c r="O101" s="12">
        <v>107</v>
      </c>
      <c r="P101" s="22">
        <v>307</v>
      </c>
    </row>
    <row r="102" spans="1:16" x14ac:dyDescent="0.25">
      <c r="A102" s="27" t="s">
        <v>499</v>
      </c>
      <c r="B102" s="27" t="s">
        <v>500</v>
      </c>
      <c r="C102" s="12">
        <v>104</v>
      </c>
      <c r="D102" s="12">
        <v>91</v>
      </c>
      <c r="E102" s="28">
        <v>0.14285714285714299</v>
      </c>
      <c r="F102" s="12">
        <v>4</v>
      </c>
      <c r="G102" s="12">
        <v>0</v>
      </c>
      <c r="H102" s="12">
        <v>14</v>
      </c>
      <c r="I102" s="12">
        <v>10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4</v>
      </c>
    </row>
    <row r="103" spans="1:16" ht="22.5" x14ac:dyDescent="0.25">
      <c r="A103" s="27" t="s">
        <v>501</v>
      </c>
      <c r="B103" s="27" t="s">
        <v>502</v>
      </c>
      <c r="C103" s="12">
        <v>247</v>
      </c>
      <c r="D103" s="12">
        <v>251</v>
      </c>
      <c r="E103" s="28">
        <v>-1.5936254980079698E-2</v>
      </c>
      <c r="F103" s="12">
        <v>32</v>
      </c>
      <c r="G103" s="12">
        <v>18</v>
      </c>
      <c r="H103" s="12">
        <v>55</v>
      </c>
      <c r="I103" s="12">
        <v>19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21</v>
      </c>
    </row>
    <row r="104" spans="1:16" x14ac:dyDescent="0.25">
      <c r="A104" s="27" t="s">
        <v>503</v>
      </c>
      <c r="B104" s="27" t="s">
        <v>504</v>
      </c>
      <c r="C104" s="12">
        <v>426</v>
      </c>
      <c r="D104" s="12">
        <v>452</v>
      </c>
      <c r="E104" s="28">
        <v>-5.7522123893805302E-2</v>
      </c>
      <c r="F104" s="12">
        <v>7</v>
      </c>
      <c r="G104" s="12">
        <v>2</v>
      </c>
      <c r="H104" s="12">
        <v>26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2</v>
      </c>
      <c r="O104" s="12">
        <v>0</v>
      </c>
      <c r="P104" s="22">
        <v>3</v>
      </c>
    </row>
    <row r="105" spans="1:16" x14ac:dyDescent="0.25">
      <c r="A105" s="27" t="s">
        <v>505</v>
      </c>
      <c r="B105" s="27" t="s">
        <v>506</v>
      </c>
      <c r="C105" s="12">
        <v>4651</v>
      </c>
      <c r="D105" s="12">
        <v>3821</v>
      </c>
      <c r="E105" s="28">
        <v>0.21722062287359301</v>
      </c>
      <c r="F105" s="12">
        <v>78</v>
      </c>
      <c r="G105" s="12">
        <v>53</v>
      </c>
      <c r="H105" s="12">
        <v>1329</v>
      </c>
      <c r="I105" s="12">
        <v>786</v>
      </c>
      <c r="J105" s="12">
        <v>0</v>
      </c>
      <c r="K105" s="12">
        <v>0</v>
      </c>
      <c r="L105" s="12">
        <v>0</v>
      </c>
      <c r="M105" s="12">
        <v>0</v>
      </c>
      <c r="N105" s="12">
        <v>12</v>
      </c>
      <c r="O105" s="12">
        <v>16</v>
      </c>
      <c r="P105" s="22">
        <v>397</v>
      </c>
    </row>
    <row r="106" spans="1:16" ht="22.5" x14ac:dyDescent="0.25">
      <c r="A106" s="27" t="s">
        <v>507</v>
      </c>
      <c r="B106" s="27" t="s">
        <v>508</v>
      </c>
      <c r="C106" s="12">
        <v>2783</v>
      </c>
      <c r="D106" s="12">
        <v>3342</v>
      </c>
      <c r="E106" s="28">
        <v>-0.167265110712148</v>
      </c>
      <c r="F106" s="12">
        <v>28</v>
      </c>
      <c r="G106" s="12">
        <v>14</v>
      </c>
      <c r="H106" s="12">
        <v>309</v>
      </c>
      <c r="I106" s="12">
        <v>168</v>
      </c>
      <c r="J106" s="12">
        <v>0</v>
      </c>
      <c r="K106" s="12">
        <v>0</v>
      </c>
      <c r="L106" s="12">
        <v>2</v>
      </c>
      <c r="M106" s="12">
        <v>0</v>
      </c>
      <c r="N106" s="12">
        <v>10</v>
      </c>
      <c r="O106" s="12">
        <v>0</v>
      </c>
      <c r="P106" s="22">
        <v>106</v>
      </c>
    </row>
    <row r="107" spans="1:16" ht="22.5" x14ac:dyDescent="0.25">
      <c r="A107" s="27" t="s">
        <v>509</v>
      </c>
      <c r="B107" s="27" t="s">
        <v>510</v>
      </c>
      <c r="C107" s="12">
        <v>59</v>
      </c>
      <c r="D107" s="12">
        <v>56</v>
      </c>
      <c r="E107" s="28">
        <v>5.3571428571428603E-2</v>
      </c>
      <c r="F107" s="12">
        <v>1</v>
      </c>
      <c r="G107" s="12">
        <v>0</v>
      </c>
      <c r="H107" s="12">
        <v>10</v>
      </c>
      <c r="I107" s="12">
        <v>11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35</v>
      </c>
    </row>
    <row r="108" spans="1:16" x14ac:dyDescent="0.25">
      <c r="A108" s="27" t="s">
        <v>511</v>
      </c>
      <c r="B108" s="27" t="s">
        <v>512</v>
      </c>
      <c r="C108" s="12">
        <v>9</v>
      </c>
      <c r="D108" s="12">
        <v>17</v>
      </c>
      <c r="E108" s="28">
        <v>-0.47058823529411797</v>
      </c>
      <c r="F108" s="12">
        <v>0</v>
      </c>
      <c r="G108" s="12">
        <v>0</v>
      </c>
      <c r="H108" s="12">
        <v>17</v>
      </c>
      <c r="I108" s="12">
        <v>12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2">
        <v>4</v>
      </c>
    </row>
    <row r="109" spans="1:16" x14ac:dyDescent="0.25">
      <c r="A109" s="27" t="s">
        <v>513</v>
      </c>
      <c r="B109" s="27" t="s">
        <v>514</v>
      </c>
      <c r="C109" s="12">
        <v>14</v>
      </c>
      <c r="D109" s="12">
        <v>18</v>
      </c>
      <c r="E109" s="28">
        <v>-0.22222222222222199</v>
      </c>
      <c r="F109" s="12">
        <v>0</v>
      </c>
      <c r="G109" s="12">
        <v>0</v>
      </c>
      <c r="H109" s="12">
        <v>9</v>
      </c>
      <c r="I109" s="12">
        <v>7</v>
      </c>
      <c r="J109" s="12">
        <v>0</v>
      </c>
      <c r="K109" s="12">
        <v>0</v>
      </c>
      <c r="L109" s="12">
        <v>0</v>
      </c>
      <c r="M109" s="12">
        <v>0</v>
      </c>
      <c r="N109" s="12">
        <v>2</v>
      </c>
      <c r="O109" s="12">
        <v>0</v>
      </c>
      <c r="P109" s="22">
        <v>3</v>
      </c>
    </row>
    <row r="110" spans="1:16" ht="22.5" x14ac:dyDescent="0.25">
      <c r="A110" s="27" t="s">
        <v>515</v>
      </c>
      <c r="B110" s="27" t="s">
        <v>516</v>
      </c>
      <c r="C110" s="12">
        <v>2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1644</v>
      </c>
      <c r="D111" s="12">
        <v>1779</v>
      </c>
      <c r="E111" s="28">
        <v>-7.5885328836425001E-2</v>
      </c>
      <c r="F111" s="12">
        <v>166</v>
      </c>
      <c r="G111" s="12">
        <v>126</v>
      </c>
      <c r="H111" s="12">
        <v>366</v>
      </c>
      <c r="I111" s="12">
        <v>230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2</v>
      </c>
      <c r="P111" s="22">
        <v>273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4</v>
      </c>
      <c r="D113" s="12">
        <v>1</v>
      </c>
      <c r="E113" s="28">
        <v>3</v>
      </c>
      <c r="F113" s="12">
        <v>0</v>
      </c>
      <c r="G113" s="12">
        <v>0</v>
      </c>
      <c r="H113" s="12">
        <v>0</v>
      </c>
      <c r="I113" s="12">
        <v>8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2</v>
      </c>
    </row>
    <row r="114" spans="1:16" x14ac:dyDescent="0.25">
      <c r="A114" s="27" t="s">
        <v>523</v>
      </c>
      <c r="B114" s="27" t="s">
        <v>524</v>
      </c>
      <c r="C114" s="12">
        <v>8</v>
      </c>
      <c r="D114" s="12">
        <v>6</v>
      </c>
      <c r="E114" s="28">
        <v>0.33333333333333298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14</v>
      </c>
      <c r="D115" s="12">
        <v>14</v>
      </c>
      <c r="E115" s="28">
        <v>0</v>
      </c>
      <c r="F115" s="12">
        <v>1</v>
      </c>
      <c r="G115" s="12">
        <v>0</v>
      </c>
      <c r="H115" s="12">
        <v>1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2</v>
      </c>
    </row>
    <row r="116" spans="1:16" ht="22.5" x14ac:dyDescent="0.25">
      <c r="A116" s="27" t="s">
        <v>527</v>
      </c>
      <c r="B116" s="27" t="s">
        <v>528</v>
      </c>
      <c r="C116" s="12">
        <v>66</v>
      </c>
      <c r="D116" s="12">
        <v>77</v>
      </c>
      <c r="E116" s="28">
        <v>-0.14285714285714299</v>
      </c>
      <c r="F116" s="12">
        <v>0</v>
      </c>
      <c r="G116" s="12">
        <v>0</v>
      </c>
      <c r="H116" s="12">
        <v>29</v>
      </c>
      <c r="I116" s="12">
        <v>7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35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1</v>
      </c>
      <c r="E117" s="28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3</v>
      </c>
      <c r="D118" s="12">
        <v>0</v>
      </c>
      <c r="E118" s="28">
        <v>0</v>
      </c>
      <c r="F118" s="12">
        <v>0</v>
      </c>
      <c r="G118" s="12">
        <v>0</v>
      </c>
      <c r="H118" s="12">
        <v>2</v>
      </c>
      <c r="I118" s="12">
        <v>4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1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6</v>
      </c>
      <c r="E119" s="28">
        <v>-1</v>
      </c>
      <c r="F119" s="12">
        <v>2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6</v>
      </c>
      <c r="D120" s="12">
        <v>10</v>
      </c>
      <c r="E120" s="28">
        <v>-0.4</v>
      </c>
      <c r="F120" s="12">
        <v>0</v>
      </c>
      <c r="G120" s="12">
        <v>0</v>
      </c>
      <c r="H120" s="12">
        <v>4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1</v>
      </c>
      <c r="O120" s="12">
        <v>0</v>
      </c>
      <c r="P120" s="22">
        <v>2</v>
      </c>
    </row>
    <row r="121" spans="1:16" ht="22.5" x14ac:dyDescent="0.25">
      <c r="A121" s="27" t="s">
        <v>537</v>
      </c>
      <c r="B121" s="27" t="s">
        <v>538</v>
      </c>
      <c r="C121" s="12">
        <v>74</v>
      </c>
      <c r="D121" s="12">
        <v>57</v>
      </c>
      <c r="E121" s="28">
        <v>0.29824561403508798</v>
      </c>
      <c r="F121" s="12">
        <v>10</v>
      </c>
      <c r="G121" s="12">
        <v>12</v>
      </c>
      <c r="H121" s="12">
        <v>45</v>
      </c>
      <c r="I121" s="12">
        <v>67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63</v>
      </c>
    </row>
    <row r="122" spans="1:16" x14ac:dyDescent="0.25">
      <c r="A122" s="27" t="s">
        <v>539</v>
      </c>
      <c r="B122" s="27" t="s">
        <v>540</v>
      </c>
      <c r="C122" s="12">
        <v>24</v>
      </c>
      <c r="D122" s="12">
        <v>25</v>
      </c>
      <c r="E122" s="28">
        <v>-0.04</v>
      </c>
      <c r="F122" s="12">
        <v>0</v>
      </c>
      <c r="G122" s="12">
        <v>0</v>
      </c>
      <c r="H122" s="12">
        <v>14</v>
      </c>
      <c r="I122" s="12">
        <v>28</v>
      </c>
      <c r="J122" s="12">
        <v>0</v>
      </c>
      <c r="K122" s="12">
        <v>0</v>
      </c>
      <c r="L122" s="12">
        <v>0</v>
      </c>
      <c r="M122" s="12">
        <v>0</v>
      </c>
      <c r="N122" s="12">
        <v>3</v>
      </c>
      <c r="O122" s="12">
        <v>0</v>
      </c>
      <c r="P122" s="22">
        <v>12</v>
      </c>
    </row>
    <row r="123" spans="1:16" x14ac:dyDescent="0.25">
      <c r="A123" s="27" t="s">
        <v>541</v>
      </c>
      <c r="B123" s="27" t="s">
        <v>542</v>
      </c>
      <c r="C123" s="12">
        <v>3</v>
      </c>
      <c r="D123" s="12">
        <v>2</v>
      </c>
      <c r="E123" s="28">
        <v>0.5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23</v>
      </c>
      <c r="D126" s="12">
        <v>30</v>
      </c>
      <c r="E126" s="28">
        <v>-0.233333333333333</v>
      </c>
      <c r="F126" s="12">
        <v>0</v>
      </c>
      <c r="G126" s="12">
        <v>0</v>
      </c>
      <c r="H126" s="12">
        <v>6</v>
      </c>
      <c r="I126" s="12">
        <v>7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2">
        <v>1</v>
      </c>
    </row>
    <row r="127" spans="1:16" ht="22.5" x14ac:dyDescent="0.25">
      <c r="A127" s="27" t="s">
        <v>549</v>
      </c>
      <c r="B127" s="27" t="s">
        <v>550</v>
      </c>
      <c r="C127" s="12">
        <v>1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56</v>
      </c>
      <c r="D128" s="12">
        <v>57</v>
      </c>
      <c r="E128" s="28">
        <v>-1.7543859649122799E-2</v>
      </c>
      <c r="F128" s="12">
        <v>2</v>
      </c>
      <c r="G128" s="12">
        <v>1</v>
      </c>
      <c r="H128" s="12">
        <v>40</v>
      </c>
      <c r="I128" s="12">
        <v>34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40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7</v>
      </c>
      <c r="D130" s="12">
        <v>6</v>
      </c>
      <c r="E130" s="28">
        <v>0.16666666666666699</v>
      </c>
      <c r="F130" s="12">
        <v>0</v>
      </c>
      <c r="G130" s="12">
        <v>0</v>
      </c>
      <c r="H130" s="12">
        <v>6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9</v>
      </c>
    </row>
    <row r="131" spans="1:16" x14ac:dyDescent="0.25">
      <c r="A131" s="198" t="s">
        <v>557</v>
      </c>
      <c r="B131" s="199"/>
      <c r="C131" s="24">
        <v>17</v>
      </c>
      <c r="D131" s="24">
        <v>36</v>
      </c>
      <c r="E131" s="25">
        <v>-0.52777777777777801</v>
      </c>
      <c r="F131" s="24">
        <v>0</v>
      </c>
      <c r="G131" s="24">
        <v>0</v>
      </c>
      <c r="H131" s="24">
        <v>27</v>
      </c>
      <c r="I131" s="24">
        <v>15</v>
      </c>
      <c r="J131" s="24">
        <v>0</v>
      </c>
      <c r="K131" s="24">
        <v>0</v>
      </c>
      <c r="L131" s="24">
        <v>0</v>
      </c>
      <c r="M131" s="24">
        <v>0</v>
      </c>
      <c r="N131" s="24">
        <v>16</v>
      </c>
      <c r="O131" s="24">
        <v>0</v>
      </c>
      <c r="P131" s="26">
        <v>20</v>
      </c>
    </row>
    <row r="132" spans="1:16" x14ac:dyDescent="0.25">
      <c r="A132" s="27" t="s">
        <v>558</v>
      </c>
      <c r="B132" s="27" t="s">
        <v>559</v>
      </c>
      <c r="C132" s="12">
        <v>3</v>
      </c>
      <c r="D132" s="12">
        <v>10</v>
      </c>
      <c r="E132" s="28">
        <v>-0.7</v>
      </c>
      <c r="F132" s="12">
        <v>0</v>
      </c>
      <c r="G132" s="12">
        <v>0</v>
      </c>
      <c r="H132" s="12">
        <v>10</v>
      </c>
      <c r="I132" s="12">
        <v>5</v>
      </c>
      <c r="J132" s="12">
        <v>0</v>
      </c>
      <c r="K132" s="12">
        <v>0</v>
      </c>
      <c r="L132" s="12">
        <v>0</v>
      </c>
      <c r="M132" s="12">
        <v>0</v>
      </c>
      <c r="N132" s="12">
        <v>13</v>
      </c>
      <c r="O132" s="12">
        <v>0</v>
      </c>
      <c r="P132" s="22">
        <v>14</v>
      </c>
    </row>
    <row r="133" spans="1:16" x14ac:dyDescent="0.25">
      <c r="A133" s="27" t="s">
        <v>560</v>
      </c>
      <c r="B133" s="27" t="s">
        <v>561</v>
      </c>
      <c r="C133" s="12">
        <v>2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8</v>
      </c>
      <c r="D134" s="12">
        <v>22</v>
      </c>
      <c r="E134" s="28">
        <v>-0.63636363636363602</v>
      </c>
      <c r="F134" s="12">
        <v>0</v>
      </c>
      <c r="G134" s="12">
        <v>0</v>
      </c>
      <c r="H134" s="12">
        <v>16</v>
      </c>
      <c r="I134" s="12">
        <v>9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5</v>
      </c>
    </row>
    <row r="135" spans="1:16" x14ac:dyDescent="0.25">
      <c r="A135" s="27" t="s">
        <v>564</v>
      </c>
      <c r="B135" s="27" t="s">
        <v>565</v>
      </c>
      <c r="C135" s="12">
        <v>2</v>
      </c>
      <c r="D135" s="12">
        <v>4</v>
      </c>
      <c r="E135" s="28">
        <v>-0.5</v>
      </c>
      <c r="F135" s="12">
        <v>0</v>
      </c>
      <c r="G135" s="12">
        <v>0</v>
      </c>
      <c r="H135" s="12">
        <v>1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3</v>
      </c>
      <c r="O135" s="12">
        <v>0</v>
      </c>
      <c r="P135" s="22">
        <v>1</v>
      </c>
    </row>
    <row r="136" spans="1:16" x14ac:dyDescent="0.25">
      <c r="A136" s="27" t="s">
        <v>566</v>
      </c>
      <c r="B136" s="27" t="s">
        <v>567</v>
      </c>
      <c r="C136" s="12">
        <v>2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8" t="s">
        <v>568</v>
      </c>
      <c r="B137" s="199"/>
      <c r="C137" s="24">
        <v>25</v>
      </c>
      <c r="D137" s="24">
        <v>18</v>
      </c>
      <c r="E137" s="25">
        <v>0.38888888888888901</v>
      </c>
      <c r="F137" s="24">
        <v>0</v>
      </c>
      <c r="G137" s="24">
        <v>0</v>
      </c>
      <c r="H137" s="24">
        <v>4</v>
      </c>
      <c r="I137" s="24">
        <v>40</v>
      </c>
      <c r="J137" s="24">
        <v>0</v>
      </c>
      <c r="K137" s="24">
        <v>0</v>
      </c>
      <c r="L137" s="24">
        <v>0</v>
      </c>
      <c r="M137" s="24">
        <v>0</v>
      </c>
      <c r="N137" s="24">
        <v>84</v>
      </c>
      <c r="O137" s="24">
        <v>0</v>
      </c>
      <c r="P137" s="26">
        <v>25</v>
      </c>
    </row>
    <row r="138" spans="1:16" ht="22.5" x14ac:dyDescent="0.25">
      <c r="A138" s="27" t="s">
        <v>569</v>
      </c>
      <c r="B138" s="27" t="s">
        <v>570</v>
      </c>
      <c r="C138" s="12">
        <v>0</v>
      </c>
      <c r="D138" s="12">
        <v>9</v>
      </c>
      <c r="E138" s="28">
        <v>-1</v>
      </c>
      <c r="F138" s="12">
        <v>0</v>
      </c>
      <c r="G138" s="12">
        <v>0</v>
      </c>
      <c r="H138" s="12">
        <v>0</v>
      </c>
      <c r="I138" s="12">
        <v>4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2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4</v>
      </c>
      <c r="E139" s="28">
        <v>-1</v>
      </c>
      <c r="F139" s="12">
        <v>0</v>
      </c>
      <c r="G139" s="12">
        <v>0</v>
      </c>
      <c r="H139" s="12">
        <v>2</v>
      </c>
      <c r="I139" s="12">
        <v>2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2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23</v>
      </c>
      <c r="D142" s="12">
        <v>5</v>
      </c>
      <c r="E142" s="28">
        <v>3.6</v>
      </c>
      <c r="F142" s="12">
        <v>0</v>
      </c>
      <c r="G142" s="12">
        <v>0</v>
      </c>
      <c r="H142" s="12">
        <v>2</v>
      </c>
      <c r="I142" s="12">
        <v>34</v>
      </c>
      <c r="J142" s="12">
        <v>0</v>
      </c>
      <c r="K142" s="12">
        <v>0</v>
      </c>
      <c r="L142" s="12">
        <v>0</v>
      </c>
      <c r="M142" s="12">
        <v>0</v>
      </c>
      <c r="N142" s="12">
        <v>81</v>
      </c>
      <c r="O142" s="12">
        <v>0</v>
      </c>
      <c r="P142" s="22">
        <v>15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3</v>
      </c>
      <c r="O143" s="12">
        <v>0</v>
      </c>
      <c r="P143" s="22">
        <v>8</v>
      </c>
    </row>
    <row r="144" spans="1:16" x14ac:dyDescent="0.25">
      <c r="A144" s="198" t="s">
        <v>581</v>
      </c>
      <c r="B144" s="199"/>
      <c r="C144" s="24">
        <v>45</v>
      </c>
      <c r="D144" s="24">
        <v>57</v>
      </c>
      <c r="E144" s="25">
        <v>-0.21052631578947401</v>
      </c>
      <c r="F144" s="24">
        <v>10</v>
      </c>
      <c r="G144" s="24">
        <v>6</v>
      </c>
      <c r="H144" s="24">
        <v>8</v>
      </c>
      <c r="I144" s="24">
        <v>13</v>
      </c>
      <c r="J144" s="24">
        <v>0</v>
      </c>
      <c r="K144" s="24">
        <v>0</v>
      </c>
      <c r="L144" s="24">
        <v>0</v>
      </c>
      <c r="M144" s="24">
        <v>0</v>
      </c>
      <c r="N144" s="24">
        <v>1</v>
      </c>
      <c r="O144" s="24">
        <v>2</v>
      </c>
      <c r="P144" s="26">
        <v>19</v>
      </c>
    </row>
    <row r="145" spans="1:16" ht="22.5" x14ac:dyDescent="0.25">
      <c r="A145" s="27" t="s">
        <v>582</v>
      </c>
      <c r="B145" s="27" t="s">
        <v>583</v>
      </c>
      <c r="C145" s="12">
        <v>27</v>
      </c>
      <c r="D145" s="12">
        <v>46</v>
      </c>
      <c r="E145" s="28">
        <v>-0.41304347826087001</v>
      </c>
      <c r="F145" s="12">
        <v>6</v>
      </c>
      <c r="G145" s="12">
        <v>2</v>
      </c>
      <c r="H145" s="12">
        <v>2</v>
      </c>
      <c r="I145" s="12">
        <v>7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3</v>
      </c>
    </row>
    <row r="146" spans="1:16" ht="22.5" x14ac:dyDescent="0.25">
      <c r="A146" s="27" t="s">
        <v>584</v>
      </c>
      <c r="B146" s="27" t="s">
        <v>585</v>
      </c>
      <c r="C146" s="12">
        <v>18</v>
      </c>
      <c r="D146" s="12">
        <v>11</v>
      </c>
      <c r="E146" s="28">
        <v>0.63636363636363602</v>
      </c>
      <c r="F146" s="12">
        <v>4</v>
      </c>
      <c r="G146" s="12">
        <v>4</v>
      </c>
      <c r="H146" s="12">
        <v>6</v>
      </c>
      <c r="I146" s="12">
        <v>6</v>
      </c>
      <c r="J146" s="12">
        <v>0</v>
      </c>
      <c r="K146" s="12">
        <v>0</v>
      </c>
      <c r="L146" s="12">
        <v>0</v>
      </c>
      <c r="M146" s="12">
        <v>0</v>
      </c>
      <c r="N146" s="12">
        <v>1</v>
      </c>
      <c r="O146" s="12">
        <v>2</v>
      </c>
      <c r="P146" s="22">
        <v>16</v>
      </c>
    </row>
    <row r="147" spans="1:16" x14ac:dyDescent="0.25">
      <c r="A147" s="198" t="s">
        <v>586</v>
      </c>
      <c r="B147" s="199"/>
      <c r="C147" s="24">
        <v>257</v>
      </c>
      <c r="D147" s="24">
        <v>171</v>
      </c>
      <c r="E147" s="25">
        <v>0.502923976608187</v>
      </c>
      <c r="F147" s="24">
        <v>2</v>
      </c>
      <c r="G147" s="24">
        <v>2</v>
      </c>
      <c r="H147" s="24">
        <v>140</v>
      </c>
      <c r="I147" s="24">
        <v>102</v>
      </c>
      <c r="J147" s="24">
        <v>0</v>
      </c>
      <c r="K147" s="24">
        <v>0</v>
      </c>
      <c r="L147" s="24">
        <v>0</v>
      </c>
      <c r="M147" s="24">
        <v>0</v>
      </c>
      <c r="N147" s="24">
        <v>223</v>
      </c>
      <c r="O147" s="24">
        <v>0</v>
      </c>
      <c r="P147" s="26">
        <v>92</v>
      </c>
    </row>
    <row r="148" spans="1:16" ht="22.5" x14ac:dyDescent="0.25">
      <c r="A148" s="27" t="s">
        <v>587</v>
      </c>
      <c r="B148" s="27" t="s">
        <v>588</v>
      </c>
      <c r="C148" s="12">
        <v>103</v>
      </c>
      <c r="D148" s="12">
        <v>57</v>
      </c>
      <c r="E148" s="28">
        <v>0.80701754385964897</v>
      </c>
      <c r="F148" s="12">
        <v>2</v>
      </c>
      <c r="G148" s="12">
        <v>0</v>
      </c>
      <c r="H148" s="12">
        <v>54</v>
      </c>
      <c r="I148" s="12">
        <v>33</v>
      </c>
      <c r="J148" s="12">
        <v>0</v>
      </c>
      <c r="K148" s="12">
        <v>0</v>
      </c>
      <c r="L148" s="12">
        <v>0</v>
      </c>
      <c r="M148" s="12">
        <v>0</v>
      </c>
      <c r="N148" s="12">
        <v>115</v>
      </c>
      <c r="O148" s="12">
        <v>0</v>
      </c>
      <c r="P148" s="22">
        <v>60</v>
      </c>
    </row>
    <row r="149" spans="1:16" x14ac:dyDescent="0.25">
      <c r="A149" s="27" t="s">
        <v>589</v>
      </c>
      <c r="B149" s="27" t="s">
        <v>590</v>
      </c>
      <c r="C149" s="12">
        <v>37</v>
      </c>
      <c r="D149" s="12">
        <v>38</v>
      </c>
      <c r="E149" s="28">
        <v>-2.6315789473684199E-2</v>
      </c>
      <c r="F149" s="12">
        <v>0</v>
      </c>
      <c r="G149" s="12">
        <v>0</v>
      </c>
      <c r="H149" s="12">
        <v>4</v>
      </c>
      <c r="I149" s="12">
        <v>2</v>
      </c>
      <c r="J149" s="12">
        <v>0</v>
      </c>
      <c r="K149" s="12">
        <v>0</v>
      </c>
      <c r="L149" s="12">
        <v>0</v>
      </c>
      <c r="M149" s="12">
        <v>0</v>
      </c>
      <c r="N149" s="12">
        <v>3</v>
      </c>
      <c r="O149" s="12">
        <v>0</v>
      </c>
      <c r="P149" s="22">
        <v>3</v>
      </c>
    </row>
    <row r="150" spans="1:16" ht="22.5" x14ac:dyDescent="0.25">
      <c r="A150" s="27" t="s">
        <v>591</v>
      </c>
      <c r="B150" s="27" t="s">
        <v>592</v>
      </c>
      <c r="C150" s="12">
        <v>2</v>
      </c>
      <c r="D150" s="12">
        <v>1</v>
      </c>
      <c r="E150" s="28">
        <v>1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12</v>
      </c>
      <c r="D151" s="12">
        <v>8</v>
      </c>
      <c r="E151" s="28">
        <v>0.5</v>
      </c>
      <c r="F151" s="12">
        <v>0</v>
      </c>
      <c r="G151" s="12">
        <v>0</v>
      </c>
      <c r="H151" s="12">
        <v>0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25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2</v>
      </c>
      <c r="D152" s="12">
        <v>2</v>
      </c>
      <c r="E152" s="28">
        <v>0</v>
      </c>
      <c r="F152" s="12">
        <v>0</v>
      </c>
      <c r="G152" s="12">
        <v>0</v>
      </c>
      <c r="H152" s="12">
        <v>0</v>
      </c>
      <c r="I152" s="12">
        <v>2</v>
      </c>
      <c r="J152" s="12">
        <v>0</v>
      </c>
      <c r="K152" s="12">
        <v>0</v>
      </c>
      <c r="L152" s="12">
        <v>0</v>
      </c>
      <c r="M152" s="12">
        <v>0</v>
      </c>
      <c r="N152" s="12">
        <v>2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0</v>
      </c>
      <c r="D153" s="12">
        <v>1</v>
      </c>
      <c r="E153" s="28">
        <v>-1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4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28</v>
      </c>
      <c r="D154" s="12">
        <v>17</v>
      </c>
      <c r="E154" s="28">
        <v>0.64705882352941202</v>
      </c>
      <c r="F154" s="12">
        <v>0</v>
      </c>
      <c r="G154" s="12">
        <v>0</v>
      </c>
      <c r="H154" s="12">
        <v>34</v>
      </c>
      <c r="I154" s="12">
        <v>38</v>
      </c>
      <c r="J154" s="12">
        <v>0</v>
      </c>
      <c r="K154" s="12">
        <v>0</v>
      </c>
      <c r="L154" s="12">
        <v>0</v>
      </c>
      <c r="M154" s="12">
        <v>0</v>
      </c>
      <c r="N154" s="12">
        <v>23</v>
      </c>
      <c r="O154" s="12">
        <v>0</v>
      </c>
      <c r="P154" s="22">
        <v>16</v>
      </c>
    </row>
    <row r="155" spans="1:16" ht="22.5" x14ac:dyDescent="0.25">
      <c r="A155" s="27" t="s">
        <v>601</v>
      </c>
      <c r="B155" s="27" t="s">
        <v>602</v>
      </c>
      <c r="C155" s="12">
        <v>73</v>
      </c>
      <c r="D155" s="12">
        <v>47</v>
      </c>
      <c r="E155" s="28">
        <v>0.55319148936170204</v>
      </c>
      <c r="F155" s="12">
        <v>0</v>
      </c>
      <c r="G155" s="12">
        <v>2</v>
      </c>
      <c r="H155" s="12">
        <v>48</v>
      </c>
      <c r="I155" s="12">
        <v>26</v>
      </c>
      <c r="J155" s="12">
        <v>0</v>
      </c>
      <c r="K155" s="12">
        <v>0</v>
      </c>
      <c r="L155" s="12">
        <v>0</v>
      </c>
      <c r="M155" s="12">
        <v>0</v>
      </c>
      <c r="N155" s="12">
        <v>51</v>
      </c>
      <c r="O155" s="12">
        <v>0</v>
      </c>
      <c r="P155" s="22">
        <v>13</v>
      </c>
    </row>
    <row r="156" spans="1:16" x14ac:dyDescent="0.25">
      <c r="A156" s="198" t="s">
        <v>603</v>
      </c>
      <c r="B156" s="199"/>
      <c r="C156" s="24">
        <v>85</v>
      </c>
      <c r="D156" s="24">
        <v>69</v>
      </c>
      <c r="E156" s="25">
        <v>0.231884057971014</v>
      </c>
      <c r="F156" s="24">
        <v>0</v>
      </c>
      <c r="G156" s="24">
        <v>0</v>
      </c>
      <c r="H156" s="24">
        <v>27</v>
      </c>
      <c r="I156" s="24">
        <v>4</v>
      </c>
      <c r="J156" s="24">
        <v>3</v>
      </c>
      <c r="K156" s="24">
        <v>0</v>
      </c>
      <c r="L156" s="24">
        <v>0</v>
      </c>
      <c r="M156" s="24">
        <v>0</v>
      </c>
      <c r="N156" s="24">
        <v>8</v>
      </c>
      <c r="O156" s="24">
        <v>2</v>
      </c>
      <c r="P156" s="26">
        <v>2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8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2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16</v>
      </c>
      <c r="D161" s="12">
        <v>8</v>
      </c>
      <c r="E161" s="28">
        <v>1</v>
      </c>
      <c r="F161" s="12">
        <v>0</v>
      </c>
      <c r="G161" s="12">
        <v>0</v>
      </c>
      <c r="H161" s="12">
        <v>6</v>
      </c>
      <c r="I161" s="12">
        <v>2</v>
      </c>
      <c r="J161" s="12">
        <v>3</v>
      </c>
      <c r="K161" s="12">
        <v>0</v>
      </c>
      <c r="L161" s="12">
        <v>0</v>
      </c>
      <c r="M161" s="12">
        <v>0</v>
      </c>
      <c r="N161" s="12">
        <v>0</v>
      </c>
      <c r="O161" s="12">
        <v>1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25</v>
      </c>
      <c r="D162" s="12">
        <v>30</v>
      </c>
      <c r="E162" s="28">
        <v>-0.16666666666666699</v>
      </c>
      <c r="F162" s="12">
        <v>0</v>
      </c>
      <c r="G162" s="12">
        <v>0</v>
      </c>
      <c r="H162" s="12">
        <v>16</v>
      </c>
      <c r="I162" s="12">
        <v>2</v>
      </c>
      <c r="J162" s="12">
        <v>0</v>
      </c>
      <c r="K162" s="12">
        <v>0</v>
      </c>
      <c r="L162" s="12">
        <v>0</v>
      </c>
      <c r="M162" s="12">
        <v>0</v>
      </c>
      <c r="N162" s="12">
        <v>6</v>
      </c>
      <c r="O162" s="12">
        <v>1</v>
      </c>
      <c r="P162" s="22">
        <v>2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1</v>
      </c>
      <c r="E163" s="28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8</v>
      </c>
      <c r="D164" s="12">
        <v>8</v>
      </c>
      <c r="E164" s="28">
        <v>0</v>
      </c>
      <c r="F164" s="12">
        <v>0</v>
      </c>
      <c r="G164" s="12">
        <v>0</v>
      </c>
      <c r="H164" s="12">
        <v>2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28</v>
      </c>
      <c r="D165" s="12">
        <v>22</v>
      </c>
      <c r="E165" s="28">
        <v>0.27272727272727298</v>
      </c>
      <c r="F165" s="12">
        <v>0</v>
      </c>
      <c r="G165" s="12">
        <v>0</v>
      </c>
      <c r="H165" s="12">
        <v>3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8" t="s">
        <v>622</v>
      </c>
      <c r="B166" s="199"/>
      <c r="C166" s="24">
        <v>1787</v>
      </c>
      <c r="D166" s="24">
        <v>1349</v>
      </c>
      <c r="E166" s="25">
        <v>0.32468495181615997</v>
      </c>
      <c r="F166" s="24">
        <v>46</v>
      </c>
      <c r="G166" s="24">
        <v>25</v>
      </c>
      <c r="H166" s="24">
        <v>1146</v>
      </c>
      <c r="I166" s="24">
        <v>855</v>
      </c>
      <c r="J166" s="24">
        <v>10</v>
      </c>
      <c r="K166" s="24">
        <v>9</v>
      </c>
      <c r="L166" s="24">
        <v>0</v>
      </c>
      <c r="M166" s="24">
        <v>0</v>
      </c>
      <c r="N166" s="24">
        <v>12</v>
      </c>
      <c r="O166" s="24">
        <v>239</v>
      </c>
      <c r="P166" s="26">
        <v>551</v>
      </c>
    </row>
    <row r="167" spans="1:16" ht="22.5" x14ac:dyDescent="0.25">
      <c r="A167" s="27" t="s">
        <v>623</v>
      </c>
      <c r="B167" s="27" t="s">
        <v>624</v>
      </c>
      <c r="C167" s="12">
        <v>55</v>
      </c>
      <c r="D167" s="12">
        <v>17</v>
      </c>
      <c r="E167" s="28">
        <v>2.2352941176470602</v>
      </c>
      <c r="F167" s="12">
        <v>6</v>
      </c>
      <c r="G167" s="12">
        <v>1</v>
      </c>
      <c r="H167" s="12">
        <v>29</v>
      </c>
      <c r="I167" s="12">
        <v>5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14</v>
      </c>
      <c r="P167" s="22">
        <v>4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2</v>
      </c>
    </row>
    <row r="169" spans="1:16" x14ac:dyDescent="0.25">
      <c r="A169" s="27" t="s">
        <v>627</v>
      </c>
      <c r="B169" s="27" t="s">
        <v>628</v>
      </c>
      <c r="C169" s="12">
        <v>4</v>
      </c>
      <c r="D169" s="12">
        <v>1</v>
      </c>
      <c r="E169" s="28">
        <v>3</v>
      </c>
      <c r="F169" s="12">
        <v>2</v>
      </c>
      <c r="G169" s="12">
        <v>0</v>
      </c>
      <c r="H169" s="12">
        <v>4</v>
      </c>
      <c r="I169" s="12">
        <v>2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2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521</v>
      </c>
      <c r="D173" s="12">
        <v>376</v>
      </c>
      <c r="E173" s="28">
        <v>0.38563829787234</v>
      </c>
      <c r="F173" s="12">
        <v>8</v>
      </c>
      <c r="G173" s="12">
        <v>3</v>
      </c>
      <c r="H173" s="12">
        <v>436</v>
      </c>
      <c r="I173" s="12">
        <v>366</v>
      </c>
      <c r="J173" s="12">
        <v>7</v>
      </c>
      <c r="K173" s="12">
        <v>2</v>
      </c>
      <c r="L173" s="12">
        <v>0</v>
      </c>
      <c r="M173" s="12">
        <v>0</v>
      </c>
      <c r="N173" s="12">
        <v>5</v>
      </c>
      <c r="O173" s="12">
        <v>94</v>
      </c>
      <c r="P173" s="22">
        <v>185</v>
      </c>
    </row>
    <row r="174" spans="1:16" ht="22.5" x14ac:dyDescent="0.25">
      <c r="A174" s="27" t="s">
        <v>637</v>
      </c>
      <c r="B174" s="27" t="s">
        <v>638</v>
      </c>
      <c r="C174" s="12">
        <v>811</v>
      </c>
      <c r="D174" s="12">
        <v>664</v>
      </c>
      <c r="E174" s="28">
        <v>0.22138554216867501</v>
      </c>
      <c r="F174" s="12">
        <v>28</v>
      </c>
      <c r="G174" s="12">
        <v>21</v>
      </c>
      <c r="H174" s="12">
        <v>398</v>
      </c>
      <c r="I174" s="12">
        <v>414</v>
      </c>
      <c r="J174" s="12">
        <v>2</v>
      </c>
      <c r="K174" s="12">
        <v>0</v>
      </c>
      <c r="L174" s="12">
        <v>0</v>
      </c>
      <c r="M174" s="12">
        <v>0</v>
      </c>
      <c r="N174" s="12">
        <v>2</v>
      </c>
      <c r="O174" s="12">
        <v>91</v>
      </c>
      <c r="P174" s="22">
        <v>314</v>
      </c>
    </row>
    <row r="175" spans="1:16" x14ac:dyDescent="0.25">
      <c r="A175" s="27" t="s">
        <v>639</v>
      </c>
      <c r="B175" s="27" t="s">
        <v>640</v>
      </c>
      <c r="C175" s="12">
        <v>384</v>
      </c>
      <c r="D175" s="12">
        <v>291</v>
      </c>
      <c r="E175" s="28">
        <v>0.31958762886597902</v>
      </c>
      <c r="F175" s="12">
        <v>2</v>
      </c>
      <c r="G175" s="12">
        <v>0</v>
      </c>
      <c r="H175" s="12">
        <v>275</v>
      </c>
      <c r="I175" s="12">
        <v>67</v>
      </c>
      <c r="J175" s="12">
        <v>1</v>
      </c>
      <c r="K175" s="12">
        <v>7</v>
      </c>
      <c r="L175" s="12">
        <v>0</v>
      </c>
      <c r="M175" s="12">
        <v>0</v>
      </c>
      <c r="N175" s="12">
        <v>5</v>
      </c>
      <c r="O175" s="12">
        <v>40</v>
      </c>
      <c r="P175" s="22">
        <v>46</v>
      </c>
    </row>
    <row r="176" spans="1:16" ht="22.5" x14ac:dyDescent="0.25">
      <c r="A176" s="27" t="s">
        <v>641</v>
      </c>
      <c r="B176" s="27" t="s">
        <v>642</v>
      </c>
      <c r="C176" s="12">
        <v>1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11</v>
      </c>
      <c r="D177" s="12">
        <v>0</v>
      </c>
      <c r="E177" s="28">
        <v>0</v>
      </c>
      <c r="F177" s="12">
        <v>0</v>
      </c>
      <c r="G177" s="12">
        <v>0</v>
      </c>
      <c r="H177" s="12">
        <v>2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8" t="s">
        <v>645</v>
      </c>
      <c r="B178" s="199"/>
      <c r="C178" s="24">
        <v>1729</v>
      </c>
      <c r="D178" s="24">
        <v>955</v>
      </c>
      <c r="E178" s="25">
        <v>0.81047120418848195</v>
      </c>
      <c r="F178" s="24">
        <v>4827</v>
      </c>
      <c r="G178" s="24">
        <v>3741</v>
      </c>
      <c r="H178" s="24">
        <v>895</v>
      </c>
      <c r="I178" s="24">
        <v>714</v>
      </c>
      <c r="J178" s="24">
        <v>0</v>
      </c>
      <c r="K178" s="24">
        <v>0</v>
      </c>
      <c r="L178" s="24">
        <v>0</v>
      </c>
      <c r="M178" s="24">
        <v>0</v>
      </c>
      <c r="N178" s="24">
        <v>24</v>
      </c>
      <c r="O178" s="24">
        <v>1</v>
      </c>
      <c r="P178" s="26">
        <v>4843</v>
      </c>
    </row>
    <row r="179" spans="1:16" ht="22.5" x14ac:dyDescent="0.25">
      <c r="A179" s="27" t="s">
        <v>646</v>
      </c>
      <c r="B179" s="27" t="s">
        <v>647</v>
      </c>
      <c r="C179" s="12">
        <v>177</v>
      </c>
      <c r="D179" s="12">
        <v>96</v>
      </c>
      <c r="E179" s="28">
        <v>0.84375</v>
      </c>
      <c r="F179" s="12">
        <v>66</v>
      </c>
      <c r="G179" s="12">
        <v>43</v>
      </c>
      <c r="H179" s="12">
        <v>52</v>
      </c>
      <c r="I179" s="12">
        <v>25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67</v>
      </c>
    </row>
    <row r="180" spans="1:16" ht="22.5" x14ac:dyDescent="0.25">
      <c r="A180" s="27" t="s">
        <v>648</v>
      </c>
      <c r="B180" s="27" t="s">
        <v>649</v>
      </c>
      <c r="C180" s="12">
        <v>812</v>
      </c>
      <c r="D180" s="12">
        <v>404</v>
      </c>
      <c r="E180" s="28">
        <v>1.0099009900990099</v>
      </c>
      <c r="F180" s="12">
        <v>1226</v>
      </c>
      <c r="G180" s="12">
        <v>879</v>
      </c>
      <c r="H180" s="12">
        <v>211</v>
      </c>
      <c r="I180" s="12">
        <v>161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1212</v>
      </c>
    </row>
    <row r="181" spans="1:16" x14ac:dyDescent="0.25">
      <c r="A181" s="27" t="s">
        <v>650</v>
      </c>
      <c r="B181" s="27" t="s">
        <v>651</v>
      </c>
      <c r="C181" s="12">
        <v>92</v>
      </c>
      <c r="D181" s="12">
        <v>118</v>
      </c>
      <c r="E181" s="28">
        <v>-0.22033898305084701</v>
      </c>
      <c r="F181" s="12">
        <v>55</v>
      </c>
      <c r="G181" s="12">
        <v>53</v>
      </c>
      <c r="H181" s="12">
        <v>42</v>
      </c>
      <c r="I181" s="12">
        <v>22</v>
      </c>
      <c r="J181" s="12">
        <v>0</v>
      </c>
      <c r="K181" s="12">
        <v>0</v>
      </c>
      <c r="L181" s="12">
        <v>0</v>
      </c>
      <c r="M181" s="12">
        <v>0</v>
      </c>
      <c r="N181" s="12">
        <v>10</v>
      </c>
      <c r="O181" s="12">
        <v>1</v>
      </c>
      <c r="P181" s="22">
        <v>64</v>
      </c>
    </row>
    <row r="182" spans="1:16" ht="22.5" x14ac:dyDescent="0.25">
      <c r="A182" s="27" t="s">
        <v>652</v>
      </c>
      <c r="B182" s="27" t="s">
        <v>653</v>
      </c>
      <c r="C182" s="12">
        <v>22</v>
      </c>
      <c r="D182" s="12">
        <v>19</v>
      </c>
      <c r="E182" s="28">
        <v>0.157894736842105</v>
      </c>
      <c r="F182" s="12">
        <v>18</v>
      </c>
      <c r="G182" s="12">
        <v>14</v>
      </c>
      <c r="H182" s="12">
        <v>12</v>
      </c>
      <c r="I182" s="12">
        <v>4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8</v>
      </c>
    </row>
    <row r="183" spans="1:16" ht="22.5" x14ac:dyDescent="0.25">
      <c r="A183" s="27" t="s">
        <v>654</v>
      </c>
      <c r="B183" s="27" t="s">
        <v>655</v>
      </c>
      <c r="C183" s="12">
        <v>8</v>
      </c>
      <c r="D183" s="12">
        <v>3</v>
      </c>
      <c r="E183" s="28">
        <v>1.6666666666666701</v>
      </c>
      <c r="F183" s="12">
        <v>52</v>
      </c>
      <c r="G183" s="12">
        <v>64</v>
      </c>
      <c r="H183" s="12">
        <v>18</v>
      </c>
      <c r="I183" s="12">
        <v>18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122</v>
      </c>
    </row>
    <row r="184" spans="1:16" ht="22.5" x14ac:dyDescent="0.25">
      <c r="A184" s="27" t="s">
        <v>656</v>
      </c>
      <c r="B184" s="27" t="s">
        <v>657</v>
      </c>
      <c r="C184" s="12">
        <v>608</v>
      </c>
      <c r="D184" s="12">
        <v>304</v>
      </c>
      <c r="E184" s="28">
        <v>1</v>
      </c>
      <c r="F184" s="12">
        <v>3402</v>
      </c>
      <c r="G184" s="12">
        <v>2688</v>
      </c>
      <c r="H184" s="12">
        <v>556</v>
      </c>
      <c r="I184" s="12">
        <v>484</v>
      </c>
      <c r="J184" s="12">
        <v>0</v>
      </c>
      <c r="K184" s="12">
        <v>0</v>
      </c>
      <c r="L184" s="12">
        <v>0</v>
      </c>
      <c r="M184" s="12">
        <v>0</v>
      </c>
      <c r="N184" s="12">
        <v>14</v>
      </c>
      <c r="O184" s="12">
        <v>0</v>
      </c>
      <c r="P184" s="22">
        <v>3370</v>
      </c>
    </row>
    <row r="185" spans="1:16" ht="22.5" x14ac:dyDescent="0.25">
      <c r="A185" s="27" t="s">
        <v>658</v>
      </c>
      <c r="B185" s="27" t="s">
        <v>659</v>
      </c>
      <c r="C185" s="12">
        <v>10</v>
      </c>
      <c r="D185" s="12">
        <v>11</v>
      </c>
      <c r="E185" s="28">
        <v>-9.0909090909090898E-2</v>
      </c>
      <c r="F185" s="12">
        <v>8</v>
      </c>
      <c r="G185" s="12">
        <v>0</v>
      </c>
      <c r="H185" s="12">
        <v>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8" t="s">
        <v>660</v>
      </c>
      <c r="B186" s="199"/>
      <c r="C186" s="24">
        <v>808</v>
      </c>
      <c r="D186" s="24">
        <v>497</v>
      </c>
      <c r="E186" s="25">
        <v>0.62575452716297797</v>
      </c>
      <c r="F186" s="24">
        <v>369</v>
      </c>
      <c r="G186" s="24">
        <v>138</v>
      </c>
      <c r="H186" s="24">
        <v>336</v>
      </c>
      <c r="I186" s="24">
        <v>261</v>
      </c>
      <c r="J186" s="24">
        <v>0</v>
      </c>
      <c r="K186" s="24">
        <v>0</v>
      </c>
      <c r="L186" s="24">
        <v>0</v>
      </c>
      <c r="M186" s="24">
        <v>2</v>
      </c>
      <c r="N186" s="24">
        <v>14</v>
      </c>
      <c r="O186" s="24">
        <v>0</v>
      </c>
      <c r="P186" s="26">
        <v>540</v>
      </c>
    </row>
    <row r="187" spans="1:16" x14ac:dyDescent="0.25">
      <c r="A187" s="27" t="s">
        <v>661</v>
      </c>
      <c r="B187" s="27" t="s">
        <v>662</v>
      </c>
      <c r="C187" s="12">
        <v>25</v>
      </c>
      <c r="D187" s="12">
        <v>35</v>
      </c>
      <c r="E187" s="28">
        <v>-0.28571428571428598</v>
      </c>
      <c r="F187" s="12">
        <v>2</v>
      </c>
      <c r="G187" s="12">
        <v>2</v>
      </c>
      <c r="H187" s="12">
        <v>7</v>
      </c>
      <c r="I187" s="12">
        <v>4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3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2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422</v>
      </c>
      <c r="D189" s="12">
        <v>257</v>
      </c>
      <c r="E189" s="28">
        <v>0.642023346303502</v>
      </c>
      <c r="F189" s="12">
        <v>303</v>
      </c>
      <c r="G189" s="12">
        <v>89</v>
      </c>
      <c r="H189" s="12">
        <v>214</v>
      </c>
      <c r="I189" s="12">
        <v>80</v>
      </c>
      <c r="J189" s="12">
        <v>0</v>
      </c>
      <c r="K189" s="12">
        <v>0</v>
      </c>
      <c r="L189" s="12">
        <v>0</v>
      </c>
      <c r="M189" s="12">
        <v>0</v>
      </c>
      <c r="N189" s="12">
        <v>9</v>
      </c>
      <c r="O189" s="12">
        <v>0</v>
      </c>
      <c r="P189" s="22">
        <v>409</v>
      </c>
    </row>
    <row r="190" spans="1:16" ht="22.5" x14ac:dyDescent="0.25">
      <c r="A190" s="27" t="s">
        <v>667</v>
      </c>
      <c r="B190" s="27" t="s">
        <v>668</v>
      </c>
      <c r="C190" s="12">
        <v>2</v>
      </c>
      <c r="D190" s="12">
        <v>4</v>
      </c>
      <c r="E190" s="28">
        <v>-0.5</v>
      </c>
      <c r="F190" s="12">
        <v>1</v>
      </c>
      <c r="G190" s="12">
        <v>0</v>
      </c>
      <c r="H190" s="12">
        <v>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6</v>
      </c>
    </row>
    <row r="191" spans="1:16" ht="33.75" x14ac:dyDescent="0.25">
      <c r="A191" s="27" t="s">
        <v>669</v>
      </c>
      <c r="B191" s="27" t="s">
        <v>670</v>
      </c>
      <c r="C191" s="12">
        <v>73</v>
      </c>
      <c r="D191" s="12">
        <v>55</v>
      </c>
      <c r="E191" s="28">
        <v>0.32727272727272699</v>
      </c>
      <c r="F191" s="12">
        <v>22</v>
      </c>
      <c r="G191" s="12">
        <v>30</v>
      </c>
      <c r="H191" s="12">
        <v>39</v>
      </c>
      <c r="I191" s="12">
        <v>150</v>
      </c>
      <c r="J191" s="12">
        <v>0</v>
      </c>
      <c r="K191" s="12">
        <v>0</v>
      </c>
      <c r="L191" s="12">
        <v>0</v>
      </c>
      <c r="M191" s="12">
        <v>0</v>
      </c>
      <c r="N191" s="12">
        <v>2</v>
      </c>
      <c r="O191" s="12">
        <v>0</v>
      </c>
      <c r="P191" s="22">
        <v>55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118</v>
      </c>
      <c r="D193" s="12">
        <v>53</v>
      </c>
      <c r="E193" s="28">
        <v>1.2264150943396199</v>
      </c>
      <c r="F193" s="12">
        <v>23</v>
      </c>
      <c r="G193" s="12">
        <v>8</v>
      </c>
      <c r="H193" s="12">
        <v>42</v>
      </c>
      <c r="I193" s="12">
        <v>10</v>
      </c>
      <c r="J193" s="12">
        <v>0</v>
      </c>
      <c r="K193" s="12">
        <v>0</v>
      </c>
      <c r="L193" s="12">
        <v>0</v>
      </c>
      <c r="M193" s="12">
        <v>0</v>
      </c>
      <c r="N193" s="12">
        <v>2</v>
      </c>
      <c r="O193" s="12">
        <v>0</v>
      </c>
      <c r="P193" s="22">
        <v>40</v>
      </c>
    </row>
    <row r="194" spans="1:16" x14ac:dyDescent="0.25">
      <c r="A194" s="27" t="s">
        <v>675</v>
      </c>
      <c r="B194" s="27" t="s">
        <v>676</v>
      </c>
      <c r="C194" s="12">
        <v>19</v>
      </c>
      <c r="D194" s="12">
        <v>9</v>
      </c>
      <c r="E194" s="28">
        <v>1.1111111111111101</v>
      </c>
      <c r="F194" s="12">
        <v>9</v>
      </c>
      <c r="G194" s="12">
        <v>5</v>
      </c>
      <c r="H194" s="12">
        <v>10</v>
      </c>
      <c r="I194" s="12">
        <v>6</v>
      </c>
      <c r="J194" s="12">
        <v>0</v>
      </c>
      <c r="K194" s="12">
        <v>0</v>
      </c>
      <c r="L194" s="12">
        <v>0</v>
      </c>
      <c r="M194" s="12">
        <v>2</v>
      </c>
      <c r="N194" s="12">
        <v>1</v>
      </c>
      <c r="O194" s="12">
        <v>0</v>
      </c>
      <c r="P194" s="22">
        <v>9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3</v>
      </c>
      <c r="D196" s="12">
        <v>5</v>
      </c>
      <c r="E196" s="28">
        <v>-0.4</v>
      </c>
      <c r="F196" s="12">
        <v>8</v>
      </c>
      <c r="G196" s="12">
        <v>3</v>
      </c>
      <c r="H196" s="12">
        <v>0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17</v>
      </c>
    </row>
    <row r="197" spans="1:16" x14ac:dyDescent="0.25">
      <c r="A197" s="27" t="s">
        <v>681</v>
      </c>
      <c r="B197" s="27" t="s">
        <v>682</v>
      </c>
      <c r="C197" s="12">
        <v>135</v>
      </c>
      <c r="D197" s="12">
        <v>68</v>
      </c>
      <c r="E197" s="28">
        <v>0.98529411764705899</v>
      </c>
      <c r="F197" s="12">
        <v>0</v>
      </c>
      <c r="G197" s="12">
        <v>0</v>
      </c>
      <c r="H197" s="12">
        <v>14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0</v>
      </c>
      <c r="E198" s="28">
        <v>0</v>
      </c>
      <c r="F198" s="12">
        <v>1</v>
      </c>
      <c r="G198" s="12">
        <v>1</v>
      </c>
      <c r="H198" s="12">
        <v>4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9</v>
      </c>
      <c r="D199" s="12">
        <v>10</v>
      </c>
      <c r="E199" s="28">
        <v>-0.1</v>
      </c>
      <c r="F199" s="12">
        <v>0</v>
      </c>
      <c r="G199" s="12">
        <v>0</v>
      </c>
      <c r="H199" s="12">
        <v>5</v>
      </c>
      <c r="I199" s="12">
        <v>7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1</v>
      </c>
    </row>
    <row r="200" spans="1:16" ht="22.5" x14ac:dyDescent="0.25">
      <c r="A200" s="27" t="s">
        <v>687</v>
      </c>
      <c r="B200" s="27" t="s">
        <v>688</v>
      </c>
      <c r="C200" s="12">
        <v>2</v>
      </c>
      <c r="D200" s="12">
        <v>1</v>
      </c>
      <c r="E200" s="28">
        <v>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8" t="s">
        <v>689</v>
      </c>
      <c r="B201" s="199"/>
      <c r="C201" s="24">
        <v>115</v>
      </c>
      <c r="D201" s="24">
        <v>162</v>
      </c>
      <c r="E201" s="25">
        <v>-0.29012345679012302</v>
      </c>
      <c r="F201" s="24">
        <v>44</v>
      </c>
      <c r="G201" s="24">
        <v>18</v>
      </c>
      <c r="H201" s="24">
        <v>68</v>
      </c>
      <c r="I201" s="24">
        <v>8</v>
      </c>
      <c r="J201" s="24">
        <v>0</v>
      </c>
      <c r="K201" s="24">
        <v>0</v>
      </c>
      <c r="L201" s="24">
        <v>4</v>
      </c>
      <c r="M201" s="24">
        <v>2</v>
      </c>
      <c r="N201" s="24">
        <v>32</v>
      </c>
      <c r="O201" s="24">
        <v>0</v>
      </c>
      <c r="P201" s="26">
        <v>92</v>
      </c>
    </row>
    <row r="202" spans="1:16" x14ac:dyDescent="0.25">
      <c r="A202" s="27" t="s">
        <v>690</v>
      </c>
      <c r="B202" s="27" t="s">
        <v>691</v>
      </c>
      <c r="C202" s="12">
        <v>36</v>
      </c>
      <c r="D202" s="12">
        <v>31</v>
      </c>
      <c r="E202" s="28">
        <v>0.16129032258064499</v>
      </c>
      <c r="F202" s="12">
        <v>0</v>
      </c>
      <c r="G202" s="12">
        <v>0</v>
      </c>
      <c r="H202" s="12">
        <v>2</v>
      </c>
      <c r="I202" s="12">
        <v>2</v>
      </c>
      <c r="J202" s="12">
        <v>0</v>
      </c>
      <c r="K202" s="12">
        <v>0</v>
      </c>
      <c r="L202" s="12">
        <v>0</v>
      </c>
      <c r="M202" s="12">
        <v>0</v>
      </c>
      <c r="N202" s="12">
        <v>26</v>
      </c>
      <c r="O202" s="12">
        <v>0</v>
      </c>
      <c r="P202" s="22">
        <v>2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3</v>
      </c>
      <c r="D204" s="12">
        <v>2</v>
      </c>
      <c r="E204" s="28">
        <v>0.5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4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2</v>
      </c>
      <c r="E205" s="28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54</v>
      </c>
      <c r="D206" s="12">
        <v>99</v>
      </c>
      <c r="E206" s="28">
        <v>-0.45454545454545398</v>
      </c>
      <c r="F206" s="12">
        <v>42</v>
      </c>
      <c r="G206" s="12">
        <v>16</v>
      </c>
      <c r="H206" s="12">
        <v>64</v>
      </c>
      <c r="I206" s="12">
        <v>6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78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1</v>
      </c>
      <c r="E209" s="28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2</v>
      </c>
      <c r="D210" s="12">
        <v>1</v>
      </c>
      <c r="E210" s="28">
        <v>1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7</v>
      </c>
      <c r="D211" s="12">
        <v>0</v>
      </c>
      <c r="E211" s="28">
        <v>0</v>
      </c>
      <c r="F211" s="12">
        <v>2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2</v>
      </c>
      <c r="E212" s="28">
        <v>-1</v>
      </c>
      <c r="F212" s="12">
        <v>0</v>
      </c>
      <c r="G212" s="12">
        <v>0</v>
      </c>
      <c r="H212" s="12">
        <v>2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2</v>
      </c>
      <c r="O212" s="12">
        <v>0</v>
      </c>
      <c r="P212" s="22">
        <v>2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1</v>
      </c>
      <c r="E213" s="28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2</v>
      </c>
      <c r="D214" s="12">
        <v>1</v>
      </c>
      <c r="E214" s="28">
        <v>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4</v>
      </c>
      <c r="M214" s="12">
        <v>2</v>
      </c>
      <c r="N214" s="12">
        <v>4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2</v>
      </c>
      <c r="D215" s="12">
        <v>1</v>
      </c>
      <c r="E215" s="28">
        <v>1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2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3</v>
      </c>
      <c r="D218" s="12">
        <v>17</v>
      </c>
      <c r="E218" s="28">
        <v>-0.82352941176470595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4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6</v>
      </c>
      <c r="D222" s="12">
        <v>4</v>
      </c>
      <c r="E222" s="28">
        <v>0.5</v>
      </c>
      <c r="F222" s="12">
        <v>0</v>
      </c>
      <c r="G222" s="12">
        <v>2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8" t="s">
        <v>732</v>
      </c>
      <c r="B223" s="199"/>
      <c r="C223" s="24">
        <v>1458</v>
      </c>
      <c r="D223" s="24">
        <v>2478</v>
      </c>
      <c r="E223" s="25">
        <v>-0.41162227602905599</v>
      </c>
      <c r="F223" s="24">
        <v>1086</v>
      </c>
      <c r="G223" s="24">
        <v>781</v>
      </c>
      <c r="H223" s="24">
        <v>707</v>
      </c>
      <c r="I223" s="24">
        <v>494</v>
      </c>
      <c r="J223" s="24">
        <v>2</v>
      </c>
      <c r="K223" s="24">
        <v>0</v>
      </c>
      <c r="L223" s="24">
        <v>0</v>
      </c>
      <c r="M223" s="24">
        <v>0</v>
      </c>
      <c r="N223" s="24">
        <v>0</v>
      </c>
      <c r="O223" s="24">
        <v>31</v>
      </c>
      <c r="P223" s="26">
        <v>1033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4</v>
      </c>
      <c r="E224" s="28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1</v>
      </c>
      <c r="E227" s="28">
        <v>-1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2</v>
      </c>
      <c r="H229" s="12">
        <v>0</v>
      </c>
      <c r="I229" s="12">
        <v>4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4</v>
      </c>
    </row>
    <row r="230" spans="1:16" ht="22.5" x14ac:dyDescent="0.25">
      <c r="A230" s="27" t="s">
        <v>745</v>
      </c>
      <c r="B230" s="27" t="s">
        <v>746</v>
      </c>
      <c r="C230" s="12">
        <v>4</v>
      </c>
      <c r="D230" s="12">
        <v>1</v>
      </c>
      <c r="E230" s="28">
        <v>3</v>
      </c>
      <c r="F230" s="12">
        <v>1</v>
      </c>
      <c r="G230" s="12">
        <v>1</v>
      </c>
      <c r="H230" s="12">
        <v>0</v>
      </c>
      <c r="I230" s="12">
        <v>2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5</v>
      </c>
    </row>
    <row r="231" spans="1:16" x14ac:dyDescent="0.25">
      <c r="A231" s="27" t="s">
        <v>747</v>
      </c>
      <c r="B231" s="27" t="s">
        <v>748</v>
      </c>
      <c r="C231" s="12">
        <v>61</v>
      </c>
      <c r="D231" s="12">
        <v>84</v>
      </c>
      <c r="E231" s="28">
        <v>-0.273809523809524</v>
      </c>
      <c r="F231" s="12">
        <v>3</v>
      </c>
      <c r="G231" s="12">
        <v>3</v>
      </c>
      <c r="H231" s="12">
        <v>19</v>
      </c>
      <c r="I231" s="12">
        <v>7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9</v>
      </c>
    </row>
    <row r="232" spans="1:16" x14ac:dyDescent="0.25">
      <c r="A232" s="27" t="s">
        <v>749</v>
      </c>
      <c r="B232" s="27" t="s">
        <v>750</v>
      </c>
      <c r="C232" s="12">
        <v>51</v>
      </c>
      <c r="D232" s="12">
        <v>47</v>
      </c>
      <c r="E232" s="28">
        <v>8.5106382978723402E-2</v>
      </c>
      <c r="F232" s="12">
        <v>5</v>
      </c>
      <c r="G232" s="12">
        <v>3</v>
      </c>
      <c r="H232" s="12">
        <v>26</v>
      </c>
      <c r="I232" s="12">
        <v>11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26</v>
      </c>
    </row>
    <row r="233" spans="1:16" x14ac:dyDescent="0.25">
      <c r="A233" s="27" t="s">
        <v>751</v>
      </c>
      <c r="B233" s="27" t="s">
        <v>752</v>
      </c>
      <c r="C233" s="12">
        <v>32</v>
      </c>
      <c r="D233" s="12">
        <v>37</v>
      </c>
      <c r="E233" s="28">
        <v>-0.135135135135135</v>
      </c>
      <c r="F233" s="12">
        <v>2</v>
      </c>
      <c r="G233" s="12">
        <v>0</v>
      </c>
      <c r="H233" s="12">
        <v>20</v>
      </c>
      <c r="I233" s="12">
        <v>8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16</v>
      </c>
    </row>
    <row r="234" spans="1:16" ht="22.5" x14ac:dyDescent="0.25">
      <c r="A234" s="27" t="s">
        <v>753</v>
      </c>
      <c r="B234" s="27" t="s">
        <v>754</v>
      </c>
      <c r="C234" s="12">
        <v>3</v>
      </c>
      <c r="D234" s="12">
        <v>9</v>
      </c>
      <c r="E234" s="28">
        <v>-0.66666666666666696</v>
      </c>
      <c r="F234" s="12">
        <v>0</v>
      </c>
      <c r="G234" s="12">
        <v>0</v>
      </c>
      <c r="H234" s="12">
        <v>3</v>
      </c>
      <c r="I234" s="12">
        <v>2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2</v>
      </c>
    </row>
    <row r="235" spans="1:16" ht="33.75" x14ac:dyDescent="0.25">
      <c r="A235" s="27" t="s">
        <v>755</v>
      </c>
      <c r="B235" s="27" t="s">
        <v>756</v>
      </c>
      <c r="C235" s="12">
        <v>29</v>
      </c>
      <c r="D235" s="12">
        <v>13</v>
      </c>
      <c r="E235" s="28">
        <v>1.2307692307692299</v>
      </c>
      <c r="F235" s="12">
        <v>1</v>
      </c>
      <c r="G235" s="12">
        <v>1</v>
      </c>
      <c r="H235" s="12">
        <v>0</v>
      </c>
      <c r="I235" s="12">
        <v>14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5</v>
      </c>
    </row>
    <row r="236" spans="1:16" x14ac:dyDescent="0.25">
      <c r="A236" s="27" t="s">
        <v>757</v>
      </c>
      <c r="B236" s="27" t="s">
        <v>758</v>
      </c>
      <c r="C236" s="12">
        <v>3</v>
      </c>
      <c r="D236" s="12">
        <v>0</v>
      </c>
      <c r="E236" s="28">
        <v>0</v>
      </c>
      <c r="F236" s="12">
        <v>0</v>
      </c>
      <c r="G236" s="12">
        <v>0</v>
      </c>
      <c r="H236" s="12">
        <v>6</v>
      </c>
      <c r="I236" s="12">
        <v>2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1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2</v>
      </c>
    </row>
    <row r="238" spans="1:16" ht="33.75" x14ac:dyDescent="0.25">
      <c r="A238" s="27" t="s">
        <v>761</v>
      </c>
      <c r="B238" s="27" t="s">
        <v>762</v>
      </c>
      <c r="C238" s="12">
        <v>1275</v>
      </c>
      <c r="D238" s="12">
        <v>2278</v>
      </c>
      <c r="E238" s="28">
        <v>-0.44029850746268601</v>
      </c>
      <c r="F238" s="12">
        <v>1074</v>
      </c>
      <c r="G238" s="12">
        <v>771</v>
      </c>
      <c r="H238" s="12">
        <v>627</v>
      </c>
      <c r="I238" s="12">
        <v>444</v>
      </c>
      <c r="J238" s="12">
        <v>2</v>
      </c>
      <c r="K238" s="12">
        <v>0</v>
      </c>
      <c r="L238" s="12">
        <v>0</v>
      </c>
      <c r="M238" s="12">
        <v>0</v>
      </c>
      <c r="N238" s="12">
        <v>0</v>
      </c>
      <c r="O238" s="12">
        <v>31</v>
      </c>
      <c r="P238" s="22">
        <v>961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3</v>
      </c>
      <c r="E242" s="28">
        <v>-1</v>
      </c>
      <c r="F242" s="12">
        <v>0</v>
      </c>
      <c r="G242" s="12">
        <v>0</v>
      </c>
      <c r="H242" s="12">
        <v>6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2</v>
      </c>
    </row>
    <row r="244" spans="1:16" x14ac:dyDescent="0.25">
      <c r="A244" s="198" t="s">
        <v>773</v>
      </c>
      <c r="B244" s="199"/>
      <c r="C244" s="24">
        <v>11</v>
      </c>
      <c r="D244" s="24">
        <v>18</v>
      </c>
      <c r="E244" s="25">
        <v>-0.38888888888888901</v>
      </c>
      <c r="F244" s="24">
        <v>0</v>
      </c>
      <c r="G244" s="24">
        <v>0</v>
      </c>
      <c r="H244" s="24">
        <v>5</v>
      </c>
      <c r="I244" s="24">
        <v>3</v>
      </c>
      <c r="J244" s="24">
        <v>0</v>
      </c>
      <c r="K244" s="24">
        <v>0</v>
      </c>
      <c r="L244" s="24">
        <v>0</v>
      </c>
      <c r="M244" s="24">
        <v>0</v>
      </c>
      <c r="N244" s="24">
        <v>6</v>
      </c>
      <c r="O244" s="24">
        <v>0</v>
      </c>
      <c r="P244" s="26">
        <v>4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7</v>
      </c>
      <c r="D249" s="12">
        <v>8</v>
      </c>
      <c r="E249" s="28">
        <v>-0.125</v>
      </c>
      <c r="F249" s="12">
        <v>0</v>
      </c>
      <c r="G249" s="12">
        <v>0</v>
      </c>
      <c r="H249" s="12">
        <v>5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6</v>
      </c>
      <c r="O249" s="12">
        <v>0</v>
      </c>
      <c r="P249" s="22">
        <v>2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2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2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2</v>
      </c>
      <c r="E255" s="28">
        <v>-1</v>
      </c>
      <c r="F255" s="12">
        <v>0</v>
      </c>
      <c r="G255" s="12">
        <v>0</v>
      </c>
      <c r="H255" s="12">
        <v>0</v>
      </c>
      <c r="I255" s="12">
        <v>2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2</v>
      </c>
      <c r="E256" s="28">
        <v>-1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1</v>
      </c>
      <c r="E258" s="28">
        <v>-1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2</v>
      </c>
      <c r="D261" s="12">
        <v>1</v>
      </c>
      <c r="E261" s="28">
        <v>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2</v>
      </c>
      <c r="E262" s="28">
        <v>-1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2</v>
      </c>
      <c r="E264" s="28">
        <v>-1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8" t="s">
        <v>826</v>
      </c>
      <c r="B271" s="199"/>
      <c r="C271" s="24">
        <v>817</v>
      </c>
      <c r="D271" s="24">
        <v>394</v>
      </c>
      <c r="E271" s="25">
        <v>1.0736040609137101</v>
      </c>
      <c r="F271" s="24">
        <v>734</v>
      </c>
      <c r="G271" s="24">
        <v>582</v>
      </c>
      <c r="H271" s="24">
        <v>367</v>
      </c>
      <c r="I271" s="24">
        <v>374</v>
      </c>
      <c r="J271" s="24">
        <v>0</v>
      </c>
      <c r="K271" s="24">
        <v>2</v>
      </c>
      <c r="L271" s="24">
        <v>0</v>
      </c>
      <c r="M271" s="24">
        <v>0</v>
      </c>
      <c r="N271" s="24">
        <v>4</v>
      </c>
      <c r="O271" s="24">
        <v>13</v>
      </c>
      <c r="P271" s="26">
        <v>936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344</v>
      </c>
      <c r="D273" s="12">
        <v>168</v>
      </c>
      <c r="E273" s="28">
        <v>1.0476190476190499</v>
      </c>
      <c r="F273" s="12">
        <v>308</v>
      </c>
      <c r="G273" s="12">
        <v>306</v>
      </c>
      <c r="H273" s="12">
        <v>174</v>
      </c>
      <c r="I273" s="12">
        <v>241</v>
      </c>
      <c r="J273" s="12">
        <v>0</v>
      </c>
      <c r="K273" s="12">
        <v>0</v>
      </c>
      <c r="L273" s="12">
        <v>0</v>
      </c>
      <c r="M273" s="12">
        <v>0</v>
      </c>
      <c r="N273" s="12">
        <v>2</v>
      </c>
      <c r="O273" s="12">
        <v>5</v>
      </c>
      <c r="P273" s="22">
        <v>395</v>
      </c>
    </row>
    <row r="274" spans="1:16" ht="33.75" x14ac:dyDescent="0.25">
      <c r="A274" s="27" t="s">
        <v>831</v>
      </c>
      <c r="B274" s="27" t="s">
        <v>832</v>
      </c>
      <c r="C274" s="12">
        <v>386</v>
      </c>
      <c r="D274" s="12">
        <v>152</v>
      </c>
      <c r="E274" s="28">
        <v>1.5394736842105301</v>
      </c>
      <c r="F274" s="12">
        <v>398</v>
      </c>
      <c r="G274" s="12">
        <v>266</v>
      </c>
      <c r="H274" s="12">
        <v>152</v>
      </c>
      <c r="I274" s="12">
        <v>100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469</v>
      </c>
    </row>
    <row r="275" spans="1:16" ht="22.5" x14ac:dyDescent="0.25">
      <c r="A275" s="27" t="s">
        <v>833</v>
      </c>
      <c r="B275" s="27" t="s">
        <v>834</v>
      </c>
      <c r="C275" s="12">
        <v>4</v>
      </c>
      <c r="D275" s="12">
        <v>7</v>
      </c>
      <c r="E275" s="28">
        <v>-0.42857142857142799</v>
      </c>
      <c r="F275" s="12">
        <v>10</v>
      </c>
      <c r="G275" s="12">
        <v>0</v>
      </c>
      <c r="H275" s="12">
        <v>0</v>
      </c>
      <c r="I275" s="12">
        <v>2</v>
      </c>
      <c r="J275" s="12">
        <v>0</v>
      </c>
      <c r="K275" s="12">
        <v>0</v>
      </c>
      <c r="L275" s="12">
        <v>0</v>
      </c>
      <c r="M275" s="12">
        <v>0</v>
      </c>
      <c r="N275" s="12">
        <v>2</v>
      </c>
      <c r="O275" s="12">
        <v>0</v>
      </c>
      <c r="P275" s="22">
        <v>4</v>
      </c>
    </row>
    <row r="276" spans="1:16" x14ac:dyDescent="0.25">
      <c r="A276" s="27" t="s">
        <v>835</v>
      </c>
      <c r="B276" s="27" t="s">
        <v>836</v>
      </c>
      <c r="C276" s="12">
        <v>4</v>
      </c>
      <c r="D276" s="12">
        <v>9</v>
      </c>
      <c r="E276" s="28">
        <v>-0.55555555555555503</v>
      </c>
      <c r="F276" s="12">
        <v>3</v>
      </c>
      <c r="G276" s="12">
        <v>0</v>
      </c>
      <c r="H276" s="12">
        <v>2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5</v>
      </c>
    </row>
    <row r="277" spans="1:16" x14ac:dyDescent="0.25">
      <c r="A277" s="27" t="s">
        <v>837</v>
      </c>
      <c r="B277" s="27" t="s">
        <v>838</v>
      </c>
      <c r="C277" s="12">
        <v>45</v>
      </c>
      <c r="D277" s="12">
        <v>23</v>
      </c>
      <c r="E277" s="28">
        <v>0.95652173913043503</v>
      </c>
      <c r="F277" s="12">
        <v>12</v>
      </c>
      <c r="G277" s="12">
        <v>9</v>
      </c>
      <c r="H277" s="12">
        <v>22</v>
      </c>
      <c r="I277" s="12">
        <v>16</v>
      </c>
      <c r="J277" s="12">
        <v>0</v>
      </c>
      <c r="K277" s="12">
        <v>2</v>
      </c>
      <c r="L277" s="12">
        <v>0</v>
      </c>
      <c r="M277" s="12">
        <v>0</v>
      </c>
      <c r="N277" s="12">
        <v>0</v>
      </c>
      <c r="O277" s="12">
        <v>8</v>
      </c>
      <c r="P277" s="22">
        <v>37</v>
      </c>
    </row>
    <row r="278" spans="1:16" ht="22.5" x14ac:dyDescent="0.25">
      <c r="A278" s="27" t="s">
        <v>839</v>
      </c>
      <c r="B278" s="27" t="s">
        <v>840</v>
      </c>
      <c r="C278" s="12">
        <v>29</v>
      </c>
      <c r="D278" s="12">
        <v>28</v>
      </c>
      <c r="E278" s="28">
        <v>3.5714285714285698E-2</v>
      </c>
      <c r="F278" s="12">
        <v>3</v>
      </c>
      <c r="G278" s="12">
        <v>1</v>
      </c>
      <c r="H278" s="12">
        <v>17</v>
      </c>
      <c r="I278" s="12">
        <v>10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16</v>
      </c>
    </row>
    <row r="279" spans="1:16" ht="22.5" x14ac:dyDescent="0.25">
      <c r="A279" s="27" t="s">
        <v>841</v>
      </c>
      <c r="B279" s="27" t="s">
        <v>842</v>
      </c>
      <c r="C279" s="12">
        <v>1</v>
      </c>
      <c r="D279" s="12">
        <v>1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3</v>
      </c>
      <c r="E288" s="28">
        <v>-1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2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1</v>
      </c>
      <c r="E291" s="28">
        <v>-1</v>
      </c>
      <c r="F291" s="12">
        <v>0</v>
      </c>
      <c r="G291" s="12">
        <v>0</v>
      </c>
      <c r="H291" s="12">
        <v>0</v>
      </c>
      <c r="I291" s="12">
        <v>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2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4</v>
      </c>
      <c r="D294" s="12">
        <v>1</v>
      </c>
      <c r="E294" s="28">
        <v>3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8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1</v>
      </c>
      <c r="E295" s="28">
        <v>-1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8" t="s">
        <v>885</v>
      </c>
      <c r="B301" s="199"/>
      <c r="C301" s="24">
        <v>0</v>
      </c>
      <c r="D301" s="24">
        <v>1</v>
      </c>
      <c r="E301" s="25">
        <v>-1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1</v>
      </c>
      <c r="E304" s="28">
        <v>-1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8" t="s">
        <v>892</v>
      </c>
      <c r="B305" s="199"/>
      <c r="C305" s="24">
        <v>0</v>
      </c>
      <c r="D305" s="24">
        <v>2</v>
      </c>
      <c r="E305" s="25">
        <v>-1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2</v>
      </c>
      <c r="E311" s="28">
        <v>-1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8" t="s">
        <v>905</v>
      </c>
      <c r="B312" s="199"/>
      <c r="C312" s="24">
        <v>18</v>
      </c>
      <c r="D312" s="24">
        <v>12</v>
      </c>
      <c r="E312" s="25">
        <v>0.5</v>
      </c>
      <c r="F312" s="24">
        <v>0</v>
      </c>
      <c r="G312" s="24">
        <v>0</v>
      </c>
      <c r="H312" s="24">
        <v>22</v>
      </c>
      <c r="I312" s="24">
        <v>20</v>
      </c>
      <c r="J312" s="24">
        <v>0</v>
      </c>
      <c r="K312" s="24">
        <v>2</v>
      </c>
      <c r="L312" s="24">
        <v>0</v>
      </c>
      <c r="M312" s="24">
        <v>0</v>
      </c>
      <c r="N312" s="24">
        <v>0</v>
      </c>
      <c r="O312" s="24">
        <v>0</v>
      </c>
      <c r="P312" s="26">
        <v>103</v>
      </c>
    </row>
    <row r="313" spans="1:16" x14ac:dyDescent="0.25">
      <c r="A313" s="27" t="s">
        <v>906</v>
      </c>
      <c r="B313" s="27" t="s">
        <v>907</v>
      </c>
      <c r="C313" s="12">
        <v>14</v>
      </c>
      <c r="D313" s="12">
        <v>11</v>
      </c>
      <c r="E313" s="28">
        <v>0.27272727272727298</v>
      </c>
      <c r="F313" s="12">
        <v>0</v>
      </c>
      <c r="G313" s="12">
        <v>0</v>
      </c>
      <c r="H313" s="12">
        <v>22</v>
      </c>
      <c r="I313" s="12">
        <v>20</v>
      </c>
      <c r="J313" s="12">
        <v>0</v>
      </c>
      <c r="K313" s="12">
        <v>2</v>
      </c>
      <c r="L313" s="12">
        <v>0</v>
      </c>
      <c r="M313" s="12">
        <v>0</v>
      </c>
      <c r="N313" s="12">
        <v>0</v>
      </c>
      <c r="O313" s="12">
        <v>0</v>
      </c>
      <c r="P313" s="22">
        <v>101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4</v>
      </c>
      <c r="D315" s="12">
        <v>1</v>
      </c>
      <c r="E315" s="28">
        <v>3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2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8" t="s">
        <v>916</v>
      </c>
      <c r="B318" s="199"/>
      <c r="C318" s="24">
        <v>2</v>
      </c>
      <c r="D318" s="24">
        <v>9</v>
      </c>
      <c r="E318" s="25">
        <v>-0.77777777777777801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2</v>
      </c>
      <c r="D319" s="12">
        <v>9</v>
      </c>
      <c r="E319" s="28">
        <v>-0.77777777777777801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8" t="s">
        <v>919</v>
      </c>
      <c r="B320" s="199"/>
      <c r="C320" s="24">
        <v>0</v>
      </c>
      <c r="D320" s="24">
        <v>1</v>
      </c>
      <c r="E320" s="25">
        <v>-1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1</v>
      </c>
      <c r="E321" s="28">
        <v>-1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8" t="s">
        <v>924</v>
      </c>
      <c r="B323" s="199"/>
      <c r="C323" s="24">
        <v>36694</v>
      </c>
      <c r="D323" s="24">
        <v>49706</v>
      </c>
      <c r="E323" s="25">
        <v>-0.26177926206091801</v>
      </c>
      <c r="F323" s="24">
        <v>684</v>
      </c>
      <c r="G323" s="24">
        <v>1</v>
      </c>
      <c r="H323" s="24">
        <v>1217</v>
      </c>
      <c r="I323" s="24">
        <v>2</v>
      </c>
      <c r="J323" s="24">
        <v>13</v>
      </c>
      <c r="K323" s="24">
        <v>0</v>
      </c>
      <c r="L323" s="24">
        <v>4</v>
      </c>
      <c r="M323" s="24">
        <v>0</v>
      </c>
      <c r="N323" s="24">
        <v>175</v>
      </c>
      <c r="O323" s="24">
        <v>0</v>
      </c>
      <c r="P323" s="26">
        <v>27</v>
      </c>
    </row>
    <row r="324" spans="1:16" x14ac:dyDescent="0.25">
      <c r="A324" s="27" t="s">
        <v>925</v>
      </c>
      <c r="B324" s="27" t="s">
        <v>926</v>
      </c>
      <c r="C324" s="12">
        <v>36694</v>
      </c>
      <c r="D324" s="12">
        <v>49706</v>
      </c>
      <c r="E324" s="28">
        <v>-0.26177926206091801</v>
      </c>
      <c r="F324" s="12">
        <v>684</v>
      </c>
      <c r="G324" s="12">
        <v>1</v>
      </c>
      <c r="H324" s="12">
        <v>1217</v>
      </c>
      <c r="I324" s="12">
        <v>2</v>
      </c>
      <c r="J324" s="12">
        <v>13</v>
      </c>
      <c r="K324" s="12">
        <v>0</v>
      </c>
      <c r="L324" s="12">
        <v>4</v>
      </c>
      <c r="M324" s="12">
        <v>0</v>
      </c>
      <c r="N324" s="12">
        <v>175</v>
      </c>
      <c r="O324" s="12">
        <v>0</v>
      </c>
      <c r="P324" s="22">
        <v>27</v>
      </c>
    </row>
    <row r="325" spans="1:16" x14ac:dyDescent="0.25">
      <c r="A325" s="198" t="s">
        <v>927</v>
      </c>
      <c r="B325" s="199"/>
      <c r="C325" s="24">
        <v>10</v>
      </c>
      <c r="D325" s="24">
        <v>0</v>
      </c>
      <c r="E325" s="25">
        <v>0</v>
      </c>
      <c r="F325" s="24">
        <v>0</v>
      </c>
      <c r="G325" s="24">
        <v>0</v>
      </c>
      <c r="H325" s="24">
        <v>4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2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4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2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6</v>
      </c>
      <c r="D332" s="12">
        <v>0</v>
      </c>
      <c r="E332" s="28">
        <v>0</v>
      </c>
      <c r="F332" s="12">
        <v>0</v>
      </c>
      <c r="G332" s="12">
        <v>0</v>
      </c>
      <c r="H332" s="12">
        <v>4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8" t="s">
        <v>950</v>
      </c>
      <c r="B337" s="199"/>
      <c r="C337" s="24">
        <v>0</v>
      </c>
      <c r="D337" s="24">
        <v>2</v>
      </c>
      <c r="E337" s="25">
        <v>-1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2</v>
      </c>
      <c r="E338" s="28">
        <v>-1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0" t="s">
        <v>956</v>
      </c>
      <c r="B341" s="201"/>
      <c r="C341" s="29">
        <v>97795</v>
      </c>
      <c r="D341" s="29">
        <v>114585</v>
      </c>
      <c r="E341" s="30">
        <v>-0.146528777763233</v>
      </c>
      <c r="F341" s="29">
        <v>16370</v>
      </c>
      <c r="G341" s="29">
        <v>8326</v>
      </c>
      <c r="H341" s="29">
        <v>12624</v>
      </c>
      <c r="I341" s="29">
        <v>7532</v>
      </c>
      <c r="J341" s="29">
        <v>197</v>
      </c>
      <c r="K341" s="29">
        <v>110</v>
      </c>
      <c r="L341" s="29">
        <v>34</v>
      </c>
      <c r="M341" s="29">
        <v>18</v>
      </c>
      <c r="N341" s="29">
        <v>749</v>
      </c>
      <c r="O341" s="29">
        <v>678</v>
      </c>
      <c r="P341" s="29">
        <v>14896</v>
      </c>
    </row>
    <row r="342" spans="1:16" x14ac:dyDescent="0.25">
      <c r="A342" s="17"/>
    </row>
  </sheetData>
  <sheetProtection algorithmName="SHA-512" hashValue="11c+v1QnCP1wRvxW9+IvNIagQBUuipDDH8EJRlT6xu60u7QIK1bdgJRlNa6CaQIGRZvbItgkH26MyKwuIA1lcA==" saltValue="bPYvuyOO3RGsYZtWvTWgC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1" t="s">
        <v>960</v>
      </c>
      <c r="B7" s="11" t="s">
        <v>961</v>
      </c>
      <c r="C7" s="22">
        <v>7</v>
      </c>
    </row>
    <row r="8" spans="1:3" x14ac:dyDescent="0.25">
      <c r="A8" s="192"/>
      <c r="B8" s="11" t="s">
        <v>334</v>
      </c>
      <c r="C8" s="22">
        <v>477</v>
      </c>
    </row>
    <row r="9" spans="1:3" x14ac:dyDescent="0.25">
      <c r="A9" s="192"/>
      <c r="B9" s="11" t="s">
        <v>962</v>
      </c>
      <c r="C9" s="22">
        <v>13</v>
      </c>
    </row>
    <row r="10" spans="1:3" x14ac:dyDescent="0.25">
      <c r="A10" s="192"/>
      <c r="B10" s="11" t="s">
        <v>963</v>
      </c>
      <c r="C10" s="22">
        <v>1</v>
      </c>
    </row>
    <row r="11" spans="1:3" x14ac:dyDescent="0.25">
      <c r="A11" s="192"/>
      <c r="B11" s="11" t="s">
        <v>964</v>
      </c>
      <c r="C11" s="22">
        <v>63</v>
      </c>
    </row>
    <row r="12" spans="1:3" x14ac:dyDescent="0.25">
      <c r="A12" s="192"/>
      <c r="B12" s="11" t="s">
        <v>965</v>
      </c>
      <c r="C12" s="22">
        <v>79</v>
      </c>
    </row>
    <row r="13" spans="1:3" x14ac:dyDescent="0.25">
      <c r="A13" s="192"/>
      <c r="B13" s="11" t="s">
        <v>966</v>
      </c>
      <c r="C13" s="22">
        <v>310</v>
      </c>
    </row>
    <row r="14" spans="1:3" x14ac:dyDescent="0.25">
      <c r="A14" s="192"/>
      <c r="B14" s="11" t="s">
        <v>518</v>
      </c>
      <c r="C14" s="22">
        <v>106</v>
      </c>
    </row>
    <row r="15" spans="1:3" x14ac:dyDescent="0.25">
      <c r="A15" s="192"/>
      <c r="B15" s="11" t="s">
        <v>967</v>
      </c>
      <c r="C15" s="22">
        <v>19</v>
      </c>
    </row>
    <row r="16" spans="1:3" x14ac:dyDescent="0.25">
      <c r="A16" s="192"/>
      <c r="B16" s="11" t="s">
        <v>968</v>
      </c>
      <c r="C16" s="22">
        <v>1</v>
      </c>
    </row>
    <row r="17" spans="1:3" x14ac:dyDescent="0.25">
      <c r="A17" s="192"/>
      <c r="B17" s="11" t="s">
        <v>651</v>
      </c>
      <c r="C17" s="22">
        <v>11</v>
      </c>
    </row>
    <row r="18" spans="1:3" x14ac:dyDescent="0.25">
      <c r="A18" s="192"/>
      <c r="B18" s="11" t="s">
        <v>969</v>
      </c>
      <c r="C18" s="22">
        <v>61</v>
      </c>
    </row>
    <row r="19" spans="1:3" x14ac:dyDescent="0.25">
      <c r="A19" s="192"/>
      <c r="B19" s="11" t="s">
        <v>970</v>
      </c>
      <c r="C19" s="22">
        <v>347</v>
      </c>
    </row>
    <row r="20" spans="1:3" x14ac:dyDescent="0.25">
      <c r="A20" s="192"/>
      <c r="B20" s="11" t="s">
        <v>971</v>
      </c>
      <c r="C20" s="22">
        <v>3</v>
      </c>
    </row>
    <row r="21" spans="1:3" x14ac:dyDescent="0.25">
      <c r="A21" s="192"/>
      <c r="B21" s="11" t="s">
        <v>972</v>
      </c>
      <c r="C21" s="22">
        <v>62</v>
      </c>
    </row>
    <row r="22" spans="1:3" x14ac:dyDescent="0.25">
      <c r="A22" s="192"/>
      <c r="B22" s="11" t="s">
        <v>973</v>
      </c>
      <c r="C22" s="22">
        <v>53</v>
      </c>
    </row>
    <row r="23" spans="1:3" x14ac:dyDescent="0.25">
      <c r="A23" s="192"/>
      <c r="B23" s="11" t="s">
        <v>974</v>
      </c>
      <c r="C23" s="22">
        <v>2</v>
      </c>
    </row>
    <row r="24" spans="1:3" x14ac:dyDescent="0.25">
      <c r="A24" s="192"/>
      <c r="B24" s="11" t="s">
        <v>111</v>
      </c>
      <c r="C24" s="22">
        <v>105</v>
      </c>
    </row>
    <row r="25" spans="1:3" x14ac:dyDescent="0.25">
      <c r="A25" s="192"/>
      <c r="B25" s="11" t="s">
        <v>975</v>
      </c>
      <c r="C25" s="22">
        <v>12</v>
      </c>
    </row>
    <row r="26" spans="1:3" x14ac:dyDescent="0.25">
      <c r="A26" s="193"/>
      <c r="B26" s="11" t="s">
        <v>976</v>
      </c>
      <c r="C26" s="22">
        <v>3</v>
      </c>
    </row>
    <row r="27" spans="1:3" x14ac:dyDescent="0.25">
      <c r="A27" s="191" t="s">
        <v>977</v>
      </c>
      <c r="B27" s="11" t="s">
        <v>978</v>
      </c>
      <c r="C27" s="22">
        <v>40</v>
      </c>
    </row>
    <row r="28" spans="1:3" x14ac:dyDescent="0.25">
      <c r="A28" s="192"/>
      <c r="B28" s="11" t="s">
        <v>979</v>
      </c>
      <c r="C28" s="22">
        <v>76</v>
      </c>
    </row>
    <row r="29" spans="1:3" x14ac:dyDescent="0.25">
      <c r="A29" s="193"/>
      <c r="B29" s="11" t="s">
        <v>980</v>
      </c>
      <c r="C29" s="22">
        <v>3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217</v>
      </c>
    </row>
    <row r="34" spans="1:3" x14ac:dyDescent="0.25">
      <c r="A34" s="191" t="s">
        <v>983</v>
      </c>
      <c r="B34" s="11" t="s">
        <v>984</v>
      </c>
      <c r="C34" s="22">
        <v>19</v>
      </c>
    </row>
    <row r="35" spans="1:3" x14ac:dyDescent="0.25">
      <c r="A35" s="192"/>
      <c r="B35" s="11" t="s">
        <v>985</v>
      </c>
      <c r="C35" s="22">
        <v>136</v>
      </c>
    </row>
    <row r="36" spans="1:3" x14ac:dyDescent="0.25">
      <c r="A36" s="192"/>
      <c r="B36" s="11" t="s">
        <v>986</v>
      </c>
      <c r="C36" s="22">
        <v>5</v>
      </c>
    </row>
    <row r="37" spans="1:3" x14ac:dyDescent="0.25">
      <c r="A37" s="193"/>
      <c r="B37" s="11" t="s">
        <v>987</v>
      </c>
      <c r="C37" s="22">
        <v>45</v>
      </c>
    </row>
    <row r="38" spans="1:3" x14ac:dyDescent="0.25">
      <c r="A38" s="10" t="s">
        <v>988</v>
      </c>
      <c r="B38" s="15"/>
      <c r="C38" s="22">
        <v>18</v>
      </c>
    </row>
    <row r="39" spans="1:3" x14ac:dyDescent="0.25">
      <c r="A39" s="10" t="s">
        <v>989</v>
      </c>
      <c r="B39" s="15"/>
      <c r="C39" s="22">
        <v>672</v>
      </c>
    </row>
    <row r="40" spans="1:3" x14ac:dyDescent="0.25">
      <c r="A40" s="10" t="s">
        <v>990</v>
      </c>
      <c r="B40" s="15"/>
      <c r="C40" s="22">
        <v>106</v>
      </c>
    </row>
    <row r="41" spans="1:3" x14ac:dyDescent="0.25">
      <c r="A41" s="10" t="s">
        <v>991</v>
      </c>
      <c r="B41" s="15"/>
      <c r="C41" s="22">
        <v>74</v>
      </c>
    </row>
    <row r="42" spans="1:3" x14ac:dyDescent="0.25">
      <c r="A42" s="10" t="s">
        <v>992</v>
      </c>
      <c r="B42" s="15"/>
      <c r="C42" s="22">
        <v>1</v>
      </c>
    </row>
    <row r="43" spans="1:3" x14ac:dyDescent="0.25">
      <c r="A43" s="10" t="s">
        <v>993</v>
      </c>
      <c r="B43" s="15"/>
      <c r="C43" s="22">
        <v>34</v>
      </c>
    </row>
    <row r="44" spans="1:3" x14ac:dyDescent="0.25">
      <c r="A44" s="10" t="s">
        <v>994</v>
      </c>
      <c r="B44" s="15"/>
      <c r="C44" s="22">
        <v>27</v>
      </c>
    </row>
    <row r="45" spans="1:3" x14ac:dyDescent="0.25">
      <c r="A45" s="10" t="s">
        <v>995</v>
      </c>
      <c r="B45" s="15"/>
      <c r="C45" s="22">
        <v>78</v>
      </c>
    </row>
    <row r="46" spans="1:3" x14ac:dyDescent="0.25">
      <c r="A46" s="10" t="s">
        <v>980</v>
      </c>
      <c r="B46" s="15"/>
      <c r="C46" s="22">
        <v>1</v>
      </c>
    </row>
    <row r="47" spans="1:3" x14ac:dyDescent="0.25">
      <c r="A47" s="191" t="s">
        <v>996</v>
      </c>
      <c r="B47" s="11" t="s">
        <v>997</v>
      </c>
      <c r="C47" s="22">
        <v>255</v>
      </c>
    </row>
    <row r="48" spans="1:3" x14ac:dyDescent="0.25">
      <c r="A48" s="192"/>
      <c r="B48" s="11" t="s">
        <v>998</v>
      </c>
      <c r="C48" s="22">
        <v>0</v>
      </c>
    </row>
    <row r="49" spans="1:3" x14ac:dyDescent="0.25">
      <c r="A49" s="192"/>
      <c r="B49" s="11" t="s">
        <v>999</v>
      </c>
      <c r="C49" s="22">
        <v>23</v>
      </c>
    </row>
    <row r="50" spans="1:3" x14ac:dyDescent="0.25">
      <c r="A50" s="192"/>
      <c r="B50" s="11" t="s">
        <v>1000</v>
      </c>
      <c r="C50" s="22">
        <v>0</v>
      </c>
    </row>
    <row r="51" spans="1:3" x14ac:dyDescent="0.25">
      <c r="A51" s="193"/>
      <c r="B51" s="11" t="s">
        <v>1001</v>
      </c>
      <c r="C51" s="22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103</v>
      </c>
    </row>
    <row r="56" spans="1:3" x14ac:dyDescent="0.25">
      <c r="A56" s="191" t="s">
        <v>79</v>
      </c>
      <c r="B56" s="11" t="s">
        <v>1003</v>
      </c>
      <c r="C56" s="22">
        <v>241</v>
      </c>
    </row>
    <row r="57" spans="1:3" x14ac:dyDescent="0.25">
      <c r="A57" s="193"/>
      <c r="B57" s="11" t="s">
        <v>1004</v>
      </c>
      <c r="C57" s="22">
        <v>615</v>
      </c>
    </row>
    <row r="58" spans="1:3" x14ac:dyDescent="0.25">
      <c r="A58" s="191" t="s">
        <v>1005</v>
      </c>
      <c r="B58" s="11" t="s">
        <v>1006</v>
      </c>
      <c r="C58" s="22">
        <v>0</v>
      </c>
    </row>
    <row r="59" spans="1:3" x14ac:dyDescent="0.25">
      <c r="A59" s="193"/>
      <c r="B59" s="11" t="s">
        <v>1007</v>
      </c>
      <c r="C59" s="22">
        <v>0</v>
      </c>
    </row>
    <row r="60" spans="1:3" x14ac:dyDescent="0.25">
      <c r="A60" s="191" t="s">
        <v>1008</v>
      </c>
      <c r="B60" s="11" t="s">
        <v>1006</v>
      </c>
      <c r="C60" s="22">
        <v>12</v>
      </c>
    </row>
    <row r="61" spans="1:3" x14ac:dyDescent="0.25">
      <c r="A61" s="193"/>
      <c r="B61" s="11" t="s">
        <v>1007</v>
      </c>
      <c r="C61" s="22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1" t="s">
        <v>245</v>
      </c>
      <c r="B65" s="11" t="s">
        <v>20</v>
      </c>
      <c r="C65" s="22">
        <v>621</v>
      </c>
    </row>
    <row r="66" spans="1:3" x14ac:dyDescent="0.25">
      <c r="A66" s="192"/>
      <c r="B66" s="11" t="s">
        <v>1010</v>
      </c>
      <c r="C66" s="22">
        <v>271</v>
      </c>
    </row>
    <row r="67" spans="1:3" x14ac:dyDescent="0.25">
      <c r="A67" s="192"/>
      <c r="B67" s="11" t="s">
        <v>1011</v>
      </c>
      <c r="C67" s="22">
        <v>244</v>
      </c>
    </row>
    <row r="68" spans="1:3" x14ac:dyDescent="0.25">
      <c r="A68" s="193"/>
      <c r="B68" s="11" t="s">
        <v>1012</v>
      </c>
      <c r="C68" s="22">
        <v>45</v>
      </c>
    </row>
    <row r="69" spans="1:3" x14ac:dyDescent="0.25">
      <c r="A69" s="191" t="s">
        <v>1013</v>
      </c>
      <c r="B69" s="11" t="s">
        <v>1014</v>
      </c>
      <c r="C69" s="22">
        <v>102</v>
      </c>
    </row>
    <row r="70" spans="1:3" x14ac:dyDescent="0.25">
      <c r="A70" s="192"/>
      <c r="B70" s="11" t="s">
        <v>1015</v>
      </c>
      <c r="C70" s="22">
        <v>43</v>
      </c>
    </row>
    <row r="71" spans="1:3" x14ac:dyDescent="0.25">
      <c r="A71" s="193"/>
      <c r="B71" s="11" t="s">
        <v>1016</v>
      </c>
      <c r="C71" s="22">
        <v>2</v>
      </c>
    </row>
    <row r="72" spans="1:3" x14ac:dyDescent="0.25">
      <c r="A72" s="191" t="s">
        <v>1017</v>
      </c>
      <c r="B72" s="11" t="s">
        <v>1018</v>
      </c>
      <c r="C72" s="22">
        <v>242</v>
      </c>
    </row>
    <row r="73" spans="1:3" x14ac:dyDescent="0.25">
      <c r="A73" s="192"/>
      <c r="B73" s="11" t="s">
        <v>1019</v>
      </c>
      <c r="C73" s="22">
        <v>258</v>
      </c>
    </row>
    <row r="74" spans="1:3" x14ac:dyDescent="0.25">
      <c r="A74" s="192"/>
      <c r="B74" s="11" t="s">
        <v>1020</v>
      </c>
      <c r="C74" s="22">
        <v>0</v>
      </c>
    </row>
    <row r="75" spans="1:3" x14ac:dyDescent="0.25">
      <c r="A75" s="192"/>
      <c r="B75" s="11" t="s">
        <v>1021</v>
      </c>
      <c r="C75" s="22">
        <v>150</v>
      </c>
    </row>
    <row r="76" spans="1:3" x14ac:dyDescent="0.25">
      <c r="A76" s="193"/>
      <c r="B76" s="11" t="s">
        <v>1012</v>
      </c>
      <c r="C76" s="22">
        <v>84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7</v>
      </c>
    </row>
    <row r="81" spans="1:3" x14ac:dyDescent="0.25">
      <c r="A81" s="10" t="s">
        <v>1024</v>
      </c>
      <c r="B81" s="15"/>
      <c r="C81" s="22">
        <v>0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1" t="s">
        <v>1027</v>
      </c>
      <c r="B86" s="11" t="s">
        <v>1018</v>
      </c>
      <c r="C86" s="22">
        <v>1933</v>
      </c>
    </row>
    <row r="87" spans="1:3" x14ac:dyDescent="0.25">
      <c r="A87" s="193"/>
      <c r="B87" s="11" t="s">
        <v>1012</v>
      </c>
      <c r="C87" s="22">
        <v>1627</v>
      </c>
    </row>
    <row r="88" spans="1:3" x14ac:dyDescent="0.25">
      <c r="A88" s="191" t="s">
        <v>1028</v>
      </c>
      <c r="B88" s="11" t="s">
        <v>1018</v>
      </c>
      <c r="C88" s="22">
        <v>5</v>
      </c>
    </row>
    <row r="89" spans="1:3" x14ac:dyDescent="0.25">
      <c r="A89" s="193"/>
      <c r="B89" s="11" t="s">
        <v>1012</v>
      </c>
      <c r="C89" s="22">
        <v>0</v>
      </c>
    </row>
    <row r="90" spans="1:3" x14ac:dyDescent="0.25">
      <c r="A90" s="191" t="s">
        <v>1029</v>
      </c>
      <c r="B90" s="11" t="s">
        <v>1018</v>
      </c>
      <c r="C90" s="22">
        <v>319</v>
      </c>
    </row>
    <row r="91" spans="1:3" x14ac:dyDescent="0.25">
      <c r="A91" s="193"/>
      <c r="B91" s="11" t="s">
        <v>1012</v>
      </c>
      <c r="C91" s="22">
        <v>0</v>
      </c>
    </row>
    <row r="92" spans="1:3" x14ac:dyDescent="0.25">
      <c r="A92" s="191" t="s">
        <v>1030</v>
      </c>
      <c r="B92" s="11" t="s">
        <v>1018</v>
      </c>
      <c r="C92" s="22">
        <v>0</v>
      </c>
    </row>
    <row r="93" spans="1:3" x14ac:dyDescent="0.25">
      <c r="A93" s="193"/>
      <c r="B93" s="11" t="s">
        <v>1012</v>
      </c>
      <c r="C93" s="22">
        <v>0</v>
      </c>
    </row>
    <row r="94" spans="1:3" x14ac:dyDescent="0.25">
      <c r="A94" s="191" t="s">
        <v>1031</v>
      </c>
      <c r="B94" s="11" t="s">
        <v>1018</v>
      </c>
      <c r="C94" s="22">
        <v>97</v>
      </c>
    </row>
    <row r="95" spans="1:3" x14ac:dyDescent="0.25">
      <c r="A95" s="193"/>
      <c r="B95" s="11" t="s">
        <v>1012</v>
      </c>
      <c r="C95" s="22">
        <v>9</v>
      </c>
    </row>
    <row r="96" spans="1:3" x14ac:dyDescent="0.25">
      <c r="A96" s="191" t="s">
        <v>1032</v>
      </c>
      <c r="B96" s="11" t="s">
        <v>1018</v>
      </c>
      <c r="C96" s="22">
        <v>12</v>
      </c>
    </row>
    <row r="97" spans="1:3" x14ac:dyDescent="0.25">
      <c r="A97" s="193"/>
      <c r="B97" s="11" t="s">
        <v>1012</v>
      </c>
      <c r="C97" s="22">
        <v>0</v>
      </c>
    </row>
    <row r="98" spans="1:3" x14ac:dyDescent="0.25">
      <c r="A98" s="191" t="s">
        <v>1033</v>
      </c>
      <c r="B98" s="11" t="s">
        <v>1018</v>
      </c>
      <c r="C98" s="22">
        <v>0</v>
      </c>
    </row>
    <row r="99" spans="1:3" x14ac:dyDescent="0.25">
      <c r="A99" s="193"/>
      <c r="B99" s="11" t="s">
        <v>1012</v>
      </c>
      <c r="C99" s="22">
        <v>0</v>
      </c>
    </row>
    <row r="100" spans="1:3" x14ac:dyDescent="0.25">
      <c r="A100" s="10" t="s">
        <v>1034</v>
      </c>
      <c r="B100" s="15"/>
      <c r="C100" s="22">
        <v>63</v>
      </c>
    </row>
    <row r="101" spans="1:3" x14ac:dyDescent="0.25">
      <c r="A101" s="10" t="s">
        <v>1035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1" t="s">
        <v>1037</v>
      </c>
      <c r="B105" s="11" t="s">
        <v>1038</v>
      </c>
      <c r="C105" s="22">
        <v>100</v>
      </c>
    </row>
    <row r="106" spans="1:3" x14ac:dyDescent="0.25">
      <c r="A106" s="193"/>
      <c r="B106" s="11" t="s">
        <v>1039</v>
      </c>
      <c r="C106" s="22">
        <v>0</v>
      </c>
    </row>
    <row r="107" spans="1:3" x14ac:dyDescent="0.25">
      <c r="A107" s="10" t="s">
        <v>1040</v>
      </c>
      <c r="B107" s="15"/>
      <c r="C107" s="22">
        <v>61</v>
      </c>
    </row>
    <row r="108" spans="1:3" x14ac:dyDescent="0.25">
      <c r="A108" s="10" t="s">
        <v>1041</v>
      </c>
      <c r="B108" s="15"/>
      <c r="C108" s="22">
        <v>0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9</v>
      </c>
    </row>
    <row r="111" spans="1:3" x14ac:dyDescent="0.25">
      <c r="A111" s="10" t="s">
        <v>1044</v>
      </c>
      <c r="B111" s="15"/>
      <c r="C111" s="22">
        <v>0</v>
      </c>
    </row>
    <row r="112" spans="1:3" ht="22.5" x14ac:dyDescent="0.25">
      <c r="A112" s="10" t="s">
        <v>1045</v>
      </c>
      <c r="B112" s="15"/>
      <c r="C112" s="22">
        <v>0</v>
      </c>
    </row>
    <row r="113" spans="1:1" x14ac:dyDescent="0.25">
      <c r="A113" s="17"/>
    </row>
  </sheetData>
  <sheetProtection algorithmName="SHA-512" hashValue="59meGenprfb0Y+HnrUY21sqYwBS21MLrIQKkYj/KUUFfebqg302hAuEDoKUUingESRLoenz6tYcOr1AKakg4Hg==" saltValue="R7GGYkAcM5d7B6RovDgDl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1" t="s">
        <v>1048</v>
      </c>
      <c r="B5" s="32" t="s">
        <v>1049</v>
      </c>
      <c r="C5" s="22">
        <v>60</v>
      </c>
    </row>
    <row r="6" spans="1:3" x14ac:dyDescent="0.25">
      <c r="A6" s="192"/>
      <c r="B6" s="32" t="s">
        <v>304</v>
      </c>
      <c r="C6" s="22">
        <v>482</v>
      </c>
    </row>
    <row r="7" spans="1:3" x14ac:dyDescent="0.25">
      <c r="A7" s="192"/>
      <c r="B7" s="32" t="s">
        <v>1050</v>
      </c>
      <c r="C7" s="22">
        <v>20</v>
      </c>
    </row>
    <row r="8" spans="1:3" x14ac:dyDescent="0.25">
      <c r="A8" s="192"/>
      <c r="B8" s="32" t="s">
        <v>1051</v>
      </c>
      <c r="C8" s="22">
        <v>0</v>
      </c>
    </row>
    <row r="9" spans="1:3" x14ac:dyDescent="0.25">
      <c r="A9" s="192"/>
      <c r="B9" s="32" t="s">
        <v>1052</v>
      </c>
      <c r="C9" s="22">
        <v>1</v>
      </c>
    </row>
    <row r="10" spans="1:3" x14ac:dyDescent="0.25">
      <c r="A10" s="192"/>
      <c r="B10" s="32" t="s">
        <v>1053</v>
      </c>
      <c r="C10" s="22">
        <v>0</v>
      </c>
    </row>
    <row r="11" spans="1:3" x14ac:dyDescent="0.25">
      <c r="A11" s="193"/>
      <c r="B11" s="32" t="s">
        <v>1054</v>
      </c>
      <c r="C11" s="22">
        <v>0</v>
      </c>
    </row>
    <row r="12" spans="1:3" x14ac:dyDescent="0.25">
      <c r="A12" s="191" t="s">
        <v>1055</v>
      </c>
      <c r="B12" s="32" t="s">
        <v>65</v>
      </c>
      <c r="C12" s="22">
        <v>355</v>
      </c>
    </row>
    <row r="13" spans="1:3" x14ac:dyDescent="0.25">
      <c r="A13" s="192"/>
      <c r="B13" s="32" t="s">
        <v>1056</v>
      </c>
      <c r="C13" s="22">
        <v>71</v>
      </c>
    </row>
    <row r="14" spans="1:3" x14ac:dyDescent="0.25">
      <c r="A14" s="192"/>
      <c r="B14" s="32" t="s">
        <v>1057</v>
      </c>
      <c r="C14" s="22">
        <v>26</v>
      </c>
    </row>
    <row r="15" spans="1:3" x14ac:dyDescent="0.25">
      <c r="A15" s="193"/>
      <c r="B15" s="32" t="s">
        <v>1058</v>
      </c>
      <c r="C15" s="22">
        <v>38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19</v>
      </c>
    </row>
    <row r="20" spans="1:3" x14ac:dyDescent="0.25">
      <c r="A20" s="10" t="s">
        <v>1061</v>
      </c>
      <c r="B20" s="33"/>
      <c r="C20" s="22">
        <v>9</v>
      </c>
    </row>
    <row r="21" spans="1:3" x14ac:dyDescent="0.25">
      <c r="A21" s="10" t="s">
        <v>1062</v>
      </c>
      <c r="B21" s="33"/>
      <c r="C21" s="22">
        <v>63</v>
      </c>
    </row>
    <row r="22" spans="1:3" x14ac:dyDescent="0.25">
      <c r="A22" s="10" t="s">
        <v>1063</v>
      </c>
      <c r="B22" s="33"/>
      <c r="C22" s="22">
        <v>22</v>
      </c>
    </row>
    <row r="23" spans="1:3" x14ac:dyDescent="0.25">
      <c r="A23" s="10" t="s">
        <v>1064</v>
      </c>
      <c r="B23" s="33"/>
      <c r="C23" s="22">
        <v>236</v>
      </c>
    </row>
    <row r="24" spans="1:3" x14ac:dyDescent="0.25">
      <c r="A24" s="10" t="s">
        <v>1065</v>
      </c>
      <c r="B24" s="33"/>
      <c r="C24" s="22">
        <v>116</v>
      </c>
    </row>
    <row r="25" spans="1:3" x14ac:dyDescent="0.25">
      <c r="A25" s="10" t="s">
        <v>1066</v>
      </c>
      <c r="B25" s="33"/>
      <c r="C25" s="22">
        <v>81</v>
      </c>
    </row>
    <row r="26" spans="1:3" x14ac:dyDescent="0.25">
      <c r="A26" s="10" t="s">
        <v>1067</v>
      </c>
      <c r="B26" s="33"/>
      <c r="C26" s="22">
        <v>7</v>
      </c>
    </row>
    <row r="27" spans="1:3" x14ac:dyDescent="0.25">
      <c r="A27" s="10" t="s">
        <v>1068</v>
      </c>
      <c r="B27" s="33"/>
      <c r="C27" s="22">
        <v>3</v>
      </c>
    </row>
    <row r="28" spans="1:3" x14ac:dyDescent="0.25">
      <c r="A28" s="10" t="s">
        <v>1069</v>
      </c>
      <c r="B28" s="33"/>
      <c r="C28" s="22">
        <v>85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4</v>
      </c>
    </row>
    <row r="33" spans="1:6" x14ac:dyDescent="0.25">
      <c r="A33" s="10" t="s">
        <v>1072</v>
      </c>
      <c r="B33" s="33"/>
      <c r="C33" s="22">
        <v>42</v>
      </c>
    </row>
    <row r="34" spans="1:6" x14ac:dyDescent="0.25">
      <c r="A34" s="10" t="s">
        <v>1073</v>
      </c>
      <c r="B34" s="33"/>
      <c r="C34" s="22">
        <v>12</v>
      </c>
    </row>
    <row r="35" spans="1:6" x14ac:dyDescent="0.25">
      <c r="A35" s="10" t="s">
        <v>1074</v>
      </c>
      <c r="B35" s="33"/>
      <c r="C35" s="22">
        <v>1</v>
      </c>
    </row>
    <row r="36" spans="1:6" x14ac:dyDescent="0.25">
      <c r="A36" s="10" t="s">
        <v>1075</v>
      </c>
      <c r="B36" s="33"/>
      <c r="C36" s="22">
        <v>3</v>
      </c>
    </row>
    <row r="37" spans="1:6" x14ac:dyDescent="0.25">
      <c r="A37" s="10" t="s">
        <v>1076</v>
      </c>
      <c r="B37" s="33"/>
      <c r="C37" s="22">
        <v>9</v>
      </c>
    </row>
    <row r="38" spans="1:6" x14ac:dyDescent="0.25">
      <c r="A38" s="10" t="s">
        <v>1077</v>
      </c>
      <c r="B38" s="33"/>
      <c r="C38" s="22">
        <v>0</v>
      </c>
    </row>
    <row r="39" spans="1:6" x14ac:dyDescent="0.25">
      <c r="A39" s="10" t="s">
        <v>1078</v>
      </c>
      <c r="B39" s="33"/>
      <c r="C39" s="22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2">
        <v>0</v>
      </c>
    </row>
    <row r="45" spans="1:6" x14ac:dyDescent="0.25">
      <c r="A45" s="10" t="s">
        <v>1080</v>
      </c>
      <c r="B45" s="33"/>
      <c r="C45" s="22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8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2">
        <v>0</v>
      </c>
    </row>
    <row r="49" spans="1:6" x14ac:dyDescent="0.25">
      <c r="A49" s="189"/>
      <c r="B49" s="11" t="s">
        <v>1084</v>
      </c>
      <c r="C49" s="12">
        <v>0</v>
      </c>
      <c r="D49" s="12">
        <v>0</v>
      </c>
      <c r="E49" s="12">
        <v>0</v>
      </c>
      <c r="F49" s="22">
        <v>0</v>
      </c>
    </row>
    <row r="50" spans="1:6" x14ac:dyDescent="0.25">
      <c r="A50" s="189"/>
      <c r="B50" s="11" t="s">
        <v>1085</v>
      </c>
      <c r="C50" s="12">
        <v>0</v>
      </c>
      <c r="D50" s="12">
        <v>0</v>
      </c>
      <c r="E50" s="12">
        <v>0</v>
      </c>
      <c r="F50" s="22">
        <v>0</v>
      </c>
    </row>
    <row r="51" spans="1:6" x14ac:dyDescent="0.25">
      <c r="A51" s="189"/>
      <c r="B51" s="11" t="s">
        <v>1086</v>
      </c>
      <c r="C51" s="12">
        <v>0</v>
      </c>
      <c r="D51" s="12">
        <v>0</v>
      </c>
      <c r="E51" s="12">
        <v>0</v>
      </c>
      <c r="F51" s="22">
        <v>0</v>
      </c>
    </row>
    <row r="52" spans="1:6" x14ac:dyDescent="0.25">
      <c r="A52" s="189"/>
      <c r="B52" s="11" t="s">
        <v>334</v>
      </c>
      <c r="C52" s="12">
        <v>15</v>
      </c>
      <c r="D52" s="12">
        <v>32</v>
      </c>
      <c r="E52" s="12">
        <v>9</v>
      </c>
      <c r="F52" s="22">
        <v>5</v>
      </c>
    </row>
    <row r="53" spans="1:6" x14ac:dyDescent="0.25">
      <c r="A53" s="189"/>
      <c r="B53" s="11" t="s">
        <v>1087</v>
      </c>
      <c r="C53" s="12">
        <v>489</v>
      </c>
      <c r="D53" s="12">
        <v>117</v>
      </c>
      <c r="E53" s="12">
        <v>14</v>
      </c>
      <c r="F53" s="22">
        <v>29</v>
      </c>
    </row>
    <row r="54" spans="1:6" x14ac:dyDescent="0.25">
      <c r="A54" s="189"/>
      <c r="B54" s="11" t="s">
        <v>1088</v>
      </c>
      <c r="C54" s="12">
        <v>254</v>
      </c>
      <c r="D54" s="12">
        <v>47</v>
      </c>
      <c r="E54" s="12">
        <v>1</v>
      </c>
      <c r="F54" s="22">
        <v>17</v>
      </c>
    </row>
    <row r="55" spans="1:6" x14ac:dyDescent="0.25">
      <c r="A55" s="189"/>
      <c r="B55" s="11" t="s">
        <v>1089</v>
      </c>
      <c r="C55" s="12">
        <v>0</v>
      </c>
      <c r="D55" s="12">
        <v>0</v>
      </c>
      <c r="E55" s="12">
        <v>0</v>
      </c>
      <c r="F55" s="22">
        <v>0</v>
      </c>
    </row>
    <row r="56" spans="1:6" x14ac:dyDescent="0.25">
      <c r="A56" s="189"/>
      <c r="B56" s="11" t="s">
        <v>1090</v>
      </c>
      <c r="C56" s="12">
        <v>0</v>
      </c>
      <c r="D56" s="12">
        <v>0</v>
      </c>
      <c r="E56" s="12">
        <v>0</v>
      </c>
      <c r="F56" s="22">
        <v>0</v>
      </c>
    </row>
    <row r="57" spans="1:6" x14ac:dyDescent="0.25">
      <c r="A57" s="189"/>
      <c r="B57" s="11" t="s">
        <v>1091</v>
      </c>
      <c r="C57" s="12">
        <v>8</v>
      </c>
      <c r="D57" s="12">
        <v>32</v>
      </c>
      <c r="E57" s="12">
        <v>7</v>
      </c>
      <c r="F57" s="22">
        <v>21</v>
      </c>
    </row>
    <row r="58" spans="1:6" x14ac:dyDescent="0.25">
      <c r="A58" s="189"/>
      <c r="B58" s="11" t="s">
        <v>1092</v>
      </c>
      <c r="C58" s="12">
        <v>0</v>
      </c>
      <c r="D58" s="12">
        <v>2</v>
      </c>
      <c r="E58" s="12">
        <v>0</v>
      </c>
      <c r="F58" s="22">
        <v>0</v>
      </c>
    </row>
    <row r="59" spans="1:6" x14ac:dyDescent="0.25">
      <c r="A59" s="189"/>
      <c r="B59" s="11" t="s">
        <v>1093</v>
      </c>
      <c r="C59" s="12">
        <v>0</v>
      </c>
      <c r="D59" s="12">
        <v>0</v>
      </c>
      <c r="E59" s="12">
        <v>0</v>
      </c>
      <c r="F59" s="22">
        <v>0</v>
      </c>
    </row>
    <row r="60" spans="1:6" x14ac:dyDescent="0.25">
      <c r="A60" s="189"/>
      <c r="B60" s="11" t="s">
        <v>405</v>
      </c>
      <c r="C60" s="12">
        <v>2</v>
      </c>
      <c r="D60" s="12">
        <v>0</v>
      </c>
      <c r="E60" s="12">
        <v>0</v>
      </c>
      <c r="F60" s="22">
        <v>0</v>
      </c>
    </row>
    <row r="61" spans="1:6" x14ac:dyDescent="0.25">
      <c r="A61" s="189"/>
      <c r="B61" s="11" t="s">
        <v>1094</v>
      </c>
      <c r="C61" s="12">
        <v>0</v>
      </c>
      <c r="D61" s="12">
        <v>0</v>
      </c>
      <c r="E61" s="12">
        <v>0</v>
      </c>
      <c r="F61" s="22">
        <v>0</v>
      </c>
    </row>
    <row r="62" spans="1:6" x14ac:dyDescent="0.25">
      <c r="A62" s="189"/>
      <c r="B62" s="11" t="s">
        <v>1095</v>
      </c>
      <c r="C62" s="12">
        <v>0</v>
      </c>
      <c r="D62" s="12">
        <v>0</v>
      </c>
      <c r="E62" s="12">
        <v>0</v>
      </c>
      <c r="F62" s="22">
        <v>0</v>
      </c>
    </row>
    <row r="63" spans="1:6" x14ac:dyDescent="0.25">
      <c r="A63" s="189"/>
      <c r="B63" s="11" t="s">
        <v>1096</v>
      </c>
      <c r="C63" s="12">
        <v>0</v>
      </c>
      <c r="D63" s="12">
        <v>0</v>
      </c>
      <c r="E63" s="12">
        <v>0</v>
      </c>
      <c r="F63" s="22">
        <v>0</v>
      </c>
    </row>
    <row r="64" spans="1:6" x14ac:dyDescent="0.25">
      <c r="A64" s="189"/>
      <c r="B64" s="11" t="s">
        <v>1097</v>
      </c>
      <c r="C64" s="12">
        <v>47</v>
      </c>
      <c r="D64" s="12">
        <v>350</v>
      </c>
      <c r="E64" s="12">
        <v>7</v>
      </c>
      <c r="F64" s="22">
        <v>12</v>
      </c>
    </row>
    <row r="65" spans="1:6" x14ac:dyDescent="0.25">
      <c r="A65" s="189"/>
      <c r="B65" s="11" t="s">
        <v>1098</v>
      </c>
      <c r="C65" s="12">
        <v>0</v>
      </c>
      <c r="D65" s="12">
        <v>0</v>
      </c>
      <c r="E65" s="12">
        <v>0</v>
      </c>
      <c r="F65" s="22">
        <v>0</v>
      </c>
    </row>
    <row r="66" spans="1:6" x14ac:dyDescent="0.25">
      <c r="A66" s="190"/>
      <c r="B66" s="11" t="s">
        <v>1099</v>
      </c>
      <c r="C66" s="12">
        <v>0</v>
      </c>
      <c r="D66" s="12">
        <v>0</v>
      </c>
      <c r="E66" s="12">
        <v>0</v>
      </c>
      <c r="F66" s="22">
        <v>0</v>
      </c>
    </row>
    <row r="67" spans="1:6" x14ac:dyDescent="0.25">
      <c r="A67" s="202" t="s">
        <v>1100</v>
      </c>
      <c r="B67" s="203"/>
      <c r="C67" s="29">
        <v>815</v>
      </c>
      <c r="D67" s="29">
        <v>580</v>
      </c>
      <c r="E67" s="29">
        <v>38</v>
      </c>
      <c r="F67" s="29">
        <v>84</v>
      </c>
    </row>
    <row r="68" spans="1:6" x14ac:dyDescent="0.25">
      <c r="A68" s="188" t="s">
        <v>977</v>
      </c>
      <c r="B68" s="11" t="s">
        <v>1101</v>
      </c>
      <c r="C68" s="12">
        <v>4</v>
      </c>
      <c r="D68" s="12">
        <v>0</v>
      </c>
      <c r="E68" s="12">
        <v>0</v>
      </c>
      <c r="F68" s="22">
        <v>0</v>
      </c>
    </row>
    <row r="69" spans="1:6" x14ac:dyDescent="0.25">
      <c r="A69" s="189"/>
      <c r="B69" s="11" t="s">
        <v>1102</v>
      </c>
      <c r="C69" s="12">
        <v>1</v>
      </c>
      <c r="D69" s="12">
        <v>0</v>
      </c>
      <c r="E69" s="12">
        <v>0</v>
      </c>
      <c r="F69" s="22">
        <v>0</v>
      </c>
    </row>
    <row r="70" spans="1:6" x14ac:dyDescent="0.25">
      <c r="A70" s="190"/>
      <c r="B70" s="11" t="s">
        <v>111</v>
      </c>
      <c r="C70" s="12">
        <v>0</v>
      </c>
      <c r="D70" s="12">
        <v>0</v>
      </c>
      <c r="E70" s="12">
        <v>0</v>
      </c>
      <c r="F70" s="22">
        <v>0</v>
      </c>
    </row>
    <row r="71" spans="1:6" x14ac:dyDescent="0.25">
      <c r="A71" s="202" t="s">
        <v>1103</v>
      </c>
      <c r="B71" s="203"/>
      <c r="C71" s="29">
        <v>5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HJsGWE21ll1SQ8zzZxRgAJbeNUqvLmDB64AHMuYOx1D3Pa7EU8m7P9l3COMqyM1qmS/OFSnXVpF1x4V6O1ymoQ==" saltValue="KoojmrxYkpKqZ/ODJFP5V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8" t="s">
        <v>1106</v>
      </c>
      <c r="B5" s="11" t="s">
        <v>1107</v>
      </c>
      <c r="C5" s="22">
        <v>5127</v>
      </c>
    </row>
    <row r="6" spans="1:3" x14ac:dyDescent="0.25">
      <c r="A6" s="189"/>
      <c r="B6" s="11" t="s">
        <v>1049</v>
      </c>
      <c r="C6" s="22">
        <v>546</v>
      </c>
    </row>
    <row r="7" spans="1:3" x14ac:dyDescent="0.25">
      <c r="A7" s="189"/>
      <c r="B7" s="11" t="s">
        <v>1108</v>
      </c>
      <c r="C7" s="22">
        <v>4549</v>
      </c>
    </row>
    <row r="8" spans="1:3" x14ac:dyDescent="0.25">
      <c r="A8" s="189"/>
      <c r="B8" s="11" t="s">
        <v>1109</v>
      </c>
      <c r="C8" s="22">
        <v>519</v>
      </c>
    </row>
    <row r="9" spans="1:3" x14ac:dyDescent="0.25">
      <c r="A9" s="189"/>
      <c r="B9" s="11" t="s">
        <v>1051</v>
      </c>
      <c r="C9" s="22">
        <v>12</v>
      </c>
    </row>
    <row r="10" spans="1:3" x14ac:dyDescent="0.25">
      <c r="A10" s="189"/>
      <c r="B10" s="11" t="s">
        <v>1052</v>
      </c>
      <c r="C10" s="22">
        <v>6</v>
      </c>
    </row>
    <row r="11" spans="1:3" x14ac:dyDescent="0.25">
      <c r="A11" s="189"/>
      <c r="B11" s="11" t="s">
        <v>1110</v>
      </c>
      <c r="C11" s="22">
        <v>2</v>
      </c>
    </row>
    <row r="12" spans="1:3" x14ac:dyDescent="0.25">
      <c r="A12" s="190"/>
      <c r="B12" s="11" t="s">
        <v>1111</v>
      </c>
      <c r="C12" s="22">
        <v>6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2490</v>
      </c>
    </row>
    <row r="17" spans="1:3" x14ac:dyDescent="0.25">
      <c r="A17" s="20" t="s">
        <v>1114</v>
      </c>
      <c r="B17" s="15"/>
      <c r="C17" s="22">
        <v>493</v>
      </c>
    </row>
    <row r="18" spans="1:3" x14ac:dyDescent="0.25">
      <c r="A18" s="20" t="s">
        <v>1115</v>
      </c>
      <c r="B18" s="15"/>
      <c r="C18" s="22">
        <v>341</v>
      </c>
    </row>
    <row r="19" spans="1:3" x14ac:dyDescent="0.25">
      <c r="A19" s="20" t="s">
        <v>1116</v>
      </c>
      <c r="B19" s="15"/>
      <c r="C19" s="22">
        <v>247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2">
        <v>0</v>
      </c>
    </row>
    <row r="24" spans="1:3" x14ac:dyDescent="0.25">
      <c r="A24" s="20" t="s">
        <v>1119</v>
      </c>
      <c r="B24" s="15"/>
      <c r="C24" s="22">
        <v>0</v>
      </c>
    </row>
    <row r="25" spans="1:3" x14ac:dyDescent="0.25">
      <c r="A25" s="20" t="s">
        <v>1120</v>
      </c>
      <c r="B25" s="15"/>
      <c r="C25" s="22">
        <v>0</v>
      </c>
    </row>
    <row r="26" spans="1:3" x14ac:dyDescent="0.25">
      <c r="A26" s="20" t="s">
        <v>1121</v>
      </c>
      <c r="B26" s="15"/>
      <c r="C26" s="22">
        <v>0</v>
      </c>
    </row>
    <row r="27" spans="1:3" x14ac:dyDescent="0.25">
      <c r="A27" s="20" t="s">
        <v>1122</v>
      </c>
      <c r="B27" s="15"/>
      <c r="C27" s="22">
        <v>0</v>
      </c>
    </row>
    <row r="28" spans="1:3" x14ac:dyDescent="0.25">
      <c r="A28" s="20" t="s">
        <v>1123</v>
      </c>
      <c r="B28" s="15"/>
      <c r="C28" s="22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2">
        <v>0</v>
      </c>
    </row>
    <row r="33" spans="1:3" x14ac:dyDescent="0.25">
      <c r="A33" s="20" t="s">
        <v>1126</v>
      </c>
      <c r="B33" s="15"/>
      <c r="C33" s="22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93</v>
      </c>
    </row>
    <row r="38" spans="1:3" x14ac:dyDescent="0.25">
      <c r="A38" s="20" t="s">
        <v>1128</v>
      </c>
      <c r="B38" s="15"/>
      <c r="C38" s="22">
        <v>347</v>
      </c>
    </row>
    <row r="39" spans="1:3" x14ac:dyDescent="0.25">
      <c r="A39" s="20" t="s">
        <v>1129</v>
      </c>
      <c r="B39" s="15"/>
      <c r="C39" s="22">
        <v>278</v>
      </c>
    </row>
    <row r="40" spans="1:3" x14ac:dyDescent="0.25">
      <c r="A40" s="20" t="s">
        <v>1130</v>
      </c>
      <c r="B40" s="15"/>
      <c r="C40" s="22">
        <v>107</v>
      </c>
    </row>
    <row r="41" spans="1:3" x14ac:dyDescent="0.25">
      <c r="A41" s="20" t="s">
        <v>1131</v>
      </c>
      <c r="B41" s="15"/>
      <c r="C41" s="22">
        <v>157</v>
      </c>
    </row>
    <row r="42" spans="1:3" x14ac:dyDescent="0.25">
      <c r="A42" s="20" t="s">
        <v>1132</v>
      </c>
      <c r="B42" s="15"/>
      <c r="C42" s="22">
        <v>14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3</v>
      </c>
    </row>
    <row r="47" spans="1:3" x14ac:dyDescent="0.25">
      <c r="A47" s="20" t="s">
        <v>1135</v>
      </c>
      <c r="B47" s="15"/>
      <c r="C47" s="22">
        <v>17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8" t="s">
        <v>1137</v>
      </c>
      <c r="B51" s="11" t="s">
        <v>1138</v>
      </c>
      <c r="C51" s="22">
        <v>252</v>
      </c>
    </row>
    <row r="52" spans="1:6" x14ac:dyDescent="0.25">
      <c r="A52" s="189"/>
      <c r="B52" s="11" t="s">
        <v>1139</v>
      </c>
      <c r="C52" s="22">
        <v>145</v>
      </c>
    </row>
    <row r="53" spans="1:6" x14ac:dyDescent="0.25">
      <c r="A53" s="189"/>
      <c r="B53" s="11" t="s">
        <v>1140</v>
      </c>
      <c r="C53" s="22">
        <v>72</v>
      </c>
    </row>
    <row r="54" spans="1:6" x14ac:dyDescent="0.25">
      <c r="A54" s="190"/>
      <c r="B54" s="11" t="s">
        <v>1141</v>
      </c>
      <c r="C54" s="22">
        <v>1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48</v>
      </c>
    </row>
    <row r="59" spans="1:6" x14ac:dyDescent="0.25">
      <c r="A59" s="20" t="s">
        <v>114</v>
      </c>
      <c r="B59" s="15"/>
      <c r="C59" s="22">
        <v>4</v>
      </c>
    </row>
    <row r="60" spans="1:6" x14ac:dyDescent="0.25">
      <c r="A60" s="20" t="s">
        <v>1080</v>
      </c>
      <c r="B60" s="15"/>
      <c r="C60" s="22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8" t="s">
        <v>960</v>
      </c>
      <c r="B63" s="11" t="s">
        <v>1083</v>
      </c>
      <c r="C63" s="12">
        <v>0</v>
      </c>
      <c r="D63" s="12">
        <v>0</v>
      </c>
      <c r="E63" s="12">
        <v>1</v>
      </c>
      <c r="F63" s="22">
        <v>0</v>
      </c>
    </row>
    <row r="64" spans="1:6" x14ac:dyDescent="0.25">
      <c r="A64" s="189"/>
      <c r="B64" s="11" t="s">
        <v>1084</v>
      </c>
      <c r="C64" s="12">
        <v>0</v>
      </c>
      <c r="D64" s="12">
        <v>0</v>
      </c>
      <c r="E64" s="12">
        <v>0</v>
      </c>
      <c r="F64" s="22">
        <v>0</v>
      </c>
    </row>
    <row r="65" spans="1:6" x14ac:dyDescent="0.25">
      <c r="A65" s="189"/>
      <c r="B65" s="11" t="s">
        <v>1085</v>
      </c>
      <c r="C65" s="12">
        <v>2</v>
      </c>
      <c r="D65" s="12">
        <v>0</v>
      </c>
      <c r="E65" s="12">
        <v>0</v>
      </c>
      <c r="F65" s="22">
        <v>0</v>
      </c>
    </row>
    <row r="66" spans="1:6" x14ac:dyDescent="0.25">
      <c r="A66" s="189"/>
      <c r="B66" s="11" t="s">
        <v>1086</v>
      </c>
      <c r="C66" s="12">
        <v>0</v>
      </c>
      <c r="D66" s="12">
        <v>0</v>
      </c>
      <c r="E66" s="12">
        <v>0</v>
      </c>
      <c r="F66" s="22">
        <v>0</v>
      </c>
    </row>
    <row r="67" spans="1:6" x14ac:dyDescent="0.25">
      <c r="A67" s="189"/>
      <c r="B67" s="11" t="s">
        <v>334</v>
      </c>
      <c r="C67" s="12">
        <v>33</v>
      </c>
      <c r="D67" s="12">
        <v>113</v>
      </c>
      <c r="E67" s="12">
        <v>16</v>
      </c>
      <c r="F67" s="22">
        <v>33</v>
      </c>
    </row>
    <row r="68" spans="1:6" x14ac:dyDescent="0.25">
      <c r="A68" s="189"/>
      <c r="B68" s="11" t="s">
        <v>1142</v>
      </c>
      <c r="C68" s="12">
        <v>4122</v>
      </c>
      <c r="D68" s="12">
        <v>706</v>
      </c>
      <c r="E68" s="12">
        <v>84</v>
      </c>
      <c r="F68" s="22">
        <v>259</v>
      </c>
    </row>
    <row r="69" spans="1:6" x14ac:dyDescent="0.25">
      <c r="A69" s="189"/>
      <c r="B69" s="11" t="s">
        <v>1143</v>
      </c>
      <c r="C69" s="12">
        <v>1446</v>
      </c>
      <c r="D69" s="12">
        <v>169</v>
      </c>
      <c r="E69" s="12">
        <v>23</v>
      </c>
      <c r="F69" s="22">
        <v>74</v>
      </c>
    </row>
    <row r="70" spans="1:6" x14ac:dyDescent="0.25">
      <c r="A70" s="189"/>
      <c r="B70" s="11" t="s">
        <v>1089</v>
      </c>
      <c r="C70" s="12">
        <v>1</v>
      </c>
      <c r="D70" s="12">
        <v>23</v>
      </c>
      <c r="E70" s="12">
        <v>4</v>
      </c>
      <c r="F70" s="22">
        <v>13</v>
      </c>
    </row>
    <row r="71" spans="1:6" x14ac:dyDescent="0.25">
      <c r="A71" s="189"/>
      <c r="B71" s="11" t="s">
        <v>1144</v>
      </c>
      <c r="C71" s="12">
        <v>0</v>
      </c>
      <c r="D71" s="12">
        <v>2</v>
      </c>
      <c r="E71" s="12">
        <v>0</v>
      </c>
      <c r="F71" s="22">
        <v>0</v>
      </c>
    </row>
    <row r="72" spans="1:6" x14ac:dyDescent="0.25">
      <c r="A72" s="189"/>
      <c r="B72" s="11" t="s">
        <v>1145</v>
      </c>
      <c r="C72" s="12">
        <v>12</v>
      </c>
      <c r="D72" s="12">
        <v>167</v>
      </c>
      <c r="E72" s="12">
        <v>40</v>
      </c>
      <c r="F72" s="22">
        <v>65</v>
      </c>
    </row>
    <row r="73" spans="1:6" x14ac:dyDescent="0.25">
      <c r="A73" s="189"/>
      <c r="B73" s="11" t="s">
        <v>1146</v>
      </c>
      <c r="C73" s="12">
        <v>7</v>
      </c>
      <c r="D73" s="12">
        <v>32</v>
      </c>
      <c r="E73" s="12">
        <v>8</v>
      </c>
      <c r="F73" s="22">
        <v>8</v>
      </c>
    </row>
    <row r="74" spans="1:6" x14ac:dyDescent="0.25">
      <c r="A74" s="189"/>
      <c r="B74" s="11" t="s">
        <v>1093</v>
      </c>
      <c r="C74" s="12">
        <v>1</v>
      </c>
      <c r="D74" s="12">
        <v>0</v>
      </c>
      <c r="E74" s="12">
        <v>0</v>
      </c>
      <c r="F74" s="22">
        <v>0</v>
      </c>
    </row>
    <row r="75" spans="1:6" x14ac:dyDescent="0.25">
      <c r="A75" s="189"/>
      <c r="B75" s="11" t="s">
        <v>405</v>
      </c>
      <c r="C75" s="12">
        <v>0</v>
      </c>
      <c r="D75" s="12">
        <v>0</v>
      </c>
      <c r="E75" s="12">
        <v>0</v>
      </c>
      <c r="F75" s="22">
        <v>0</v>
      </c>
    </row>
    <row r="76" spans="1:6" x14ac:dyDescent="0.25">
      <c r="A76" s="189"/>
      <c r="B76" s="11" t="s">
        <v>1094</v>
      </c>
      <c r="C76" s="12">
        <v>0</v>
      </c>
      <c r="D76" s="12">
        <v>0</v>
      </c>
      <c r="E76" s="12">
        <v>0</v>
      </c>
      <c r="F76" s="22">
        <v>0</v>
      </c>
    </row>
    <row r="77" spans="1:6" x14ac:dyDescent="0.25">
      <c r="A77" s="189"/>
      <c r="B77" s="11" t="s">
        <v>1095</v>
      </c>
      <c r="C77" s="12">
        <v>14</v>
      </c>
      <c r="D77" s="12">
        <v>2</v>
      </c>
      <c r="E77" s="12">
        <v>1</v>
      </c>
      <c r="F77" s="22">
        <v>0</v>
      </c>
    </row>
    <row r="78" spans="1:6" x14ac:dyDescent="0.25">
      <c r="A78" s="189"/>
      <c r="B78" s="11" t="s">
        <v>1096</v>
      </c>
      <c r="C78" s="12">
        <v>0</v>
      </c>
      <c r="D78" s="12">
        <v>2</v>
      </c>
      <c r="E78" s="12">
        <v>2</v>
      </c>
      <c r="F78" s="22">
        <v>0</v>
      </c>
    </row>
    <row r="79" spans="1:6" x14ac:dyDescent="0.25">
      <c r="A79" s="189"/>
      <c r="B79" s="11" t="s">
        <v>1097</v>
      </c>
      <c r="C79" s="12">
        <v>607</v>
      </c>
      <c r="D79" s="12">
        <v>593</v>
      </c>
      <c r="E79" s="12">
        <v>59</v>
      </c>
      <c r="F79" s="22">
        <v>158</v>
      </c>
    </row>
    <row r="80" spans="1:6" x14ac:dyDescent="0.25">
      <c r="A80" s="189"/>
      <c r="B80" s="11" t="s">
        <v>1098</v>
      </c>
      <c r="C80" s="12">
        <v>6</v>
      </c>
      <c r="D80" s="12">
        <v>3</v>
      </c>
      <c r="E80" s="12">
        <v>0</v>
      </c>
      <c r="F80" s="22">
        <v>1</v>
      </c>
    </row>
    <row r="81" spans="1:6" x14ac:dyDescent="0.25">
      <c r="A81" s="190"/>
      <c r="B81" s="11" t="s">
        <v>1099</v>
      </c>
      <c r="C81" s="12">
        <v>0</v>
      </c>
      <c r="D81" s="12">
        <v>3</v>
      </c>
      <c r="E81" s="12">
        <v>0</v>
      </c>
      <c r="F81" s="22">
        <v>1</v>
      </c>
    </row>
    <row r="82" spans="1:6" x14ac:dyDescent="0.25">
      <c r="A82" s="204" t="s">
        <v>1100</v>
      </c>
      <c r="B82" s="205"/>
      <c r="C82" s="29">
        <v>6251</v>
      </c>
      <c r="D82" s="29">
        <v>1815</v>
      </c>
      <c r="E82" s="29">
        <v>238</v>
      </c>
      <c r="F82" s="29">
        <v>612</v>
      </c>
    </row>
    <row r="83" spans="1:6" x14ac:dyDescent="0.25">
      <c r="A83" s="188" t="s">
        <v>1147</v>
      </c>
      <c r="B83" s="11" t="s">
        <v>1101</v>
      </c>
      <c r="C83" s="12">
        <v>28</v>
      </c>
      <c r="D83" s="12">
        <v>0</v>
      </c>
      <c r="E83" s="12">
        <v>0</v>
      </c>
      <c r="F83" s="22">
        <v>0</v>
      </c>
    </row>
    <row r="84" spans="1:6" x14ac:dyDescent="0.25">
      <c r="A84" s="189"/>
      <c r="B84" s="11" t="s">
        <v>1102</v>
      </c>
      <c r="C84" s="12">
        <v>7</v>
      </c>
      <c r="D84" s="12">
        <v>0</v>
      </c>
      <c r="E84" s="12">
        <v>0</v>
      </c>
      <c r="F84" s="22">
        <v>0</v>
      </c>
    </row>
    <row r="85" spans="1:6" x14ac:dyDescent="0.25">
      <c r="A85" s="190"/>
      <c r="B85" s="11" t="s">
        <v>111</v>
      </c>
      <c r="C85" s="12">
        <v>32</v>
      </c>
      <c r="D85" s="12">
        <v>0</v>
      </c>
      <c r="E85" s="12">
        <v>0</v>
      </c>
      <c r="F85" s="22">
        <v>0</v>
      </c>
    </row>
    <row r="86" spans="1:6" x14ac:dyDescent="0.25">
      <c r="A86" s="204" t="s">
        <v>1148</v>
      </c>
      <c r="B86" s="205"/>
      <c r="C86" s="29">
        <v>67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yBV5UqB/rgdigsb/UEHHYbH1lkD79GV6qGqKMI/3dneI8kP+1CNXAgRYrf1pg88DTKoUnQG20qEVDIZytb+ksA==" saltValue="WUTU1OcdtaSdjUk+rZaLF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8</v>
      </c>
    </row>
    <row r="6" spans="1:3" ht="22.5" x14ac:dyDescent="0.25">
      <c r="A6" s="10" t="s">
        <v>1152</v>
      </c>
      <c r="B6" s="15"/>
      <c r="C6" s="22">
        <v>73</v>
      </c>
    </row>
    <row r="7" spans="1:3" x14ac:dyDescent="0.25">
      <c r="A7" s="10" t="s">
        <v>1153</v>
      </c>
      <c r="B7" s="15"/>
      <c r="C7" s="22">
        <v>11</v>
      </c>
    </row>
    <row r="8" spans="1:3" x14ac:dyDescent="0.25">
      <c r="A8" s="10" t="s">
        <v>1154</v>
      </c>
      <c r="B8" s="15"/>
      <c r="C8" s="22">
        <v>0</v>
      </c>
    </row>
    <row r="9" spans="1:3" x14ac:dyDescent="0.25">
      <c r="A9" s="10" t="s">
        <v>1155</v>
      </c>
      <c r="B9" s="15"/>
      <c r="C9" s="22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29</v>
      </c>
    </row>
    <row r="14" spans="1:3" ht="22.5" x14ac:dyDescent="0.25">
      <c r="A14" s="10" t="s">
        <v>1152</v>
      </c>
      <c r="B14" s="15"/>
      <c r="C14" s="22">
        <v>177</v>
      </c>
    </row>
    <row r="15" spans="1:3" x14ac:dyDescent="0.25">
      <c r="A15" s="10" t="s">
        <v>1157</v>
      </c>
      <c r="B15" s="15"/>
      <c r="C15" s="22">
        <v>4</v>
      </c>
    </row>
    <row r="16" spans="1:3" x14ac:dyDescent="0.25">
      <c r="A16" s="10" t="s">
        <v>1154</v>
      </c>
      <c r="B16" s="15"/>
      <c r="C16" s="22">
        <v>0</v>
      </c>
    </row>
    <row r="17" spans="1:3" x14ac:dyDescent="0.25">
      <c r="A17" s="10" t="s">
        <v>1155</v>
      </c>
      <c r="B17" s="15"/>
      <c r="C17" s="22">
        <v>1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226</v>
      </c>
    </row>
    <row r="22" spans="1:3" x14ac:dyDescent="0.25">
      <c r="A22" s="10" t="s">
        <v>1159</v>
      </c>
      <c r="B22" s="15"/>
      <c r="C22" s="22">
        <v>205</v>
      </c>
    </row>
    <row r="23" spans="1:3" ht="22.5" x14ac:dyDescent="0.25">
      <c r="A23" s="10" t="s">
        <v>1160</v>
      </c>
      <c r="B23" s="15"/>
      <c r="C23" s="22">
        <v>11</v>
      </c>
    </row>
    <row r="24" spans="1:3" x14ac:dyDescent="0.25">
      <c r="A24" s="10" t="s">
        <v>1161</v>
      </c>
      <c r="B24" s="15"/>
      <c r="C24" s="22">
        <v>12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36</v>
      </c>
    </row>
    <row r="29" spans="1:3" x14ac:dyDescent="0.25">
      <c r="A29" s="10" t="s">
        <v>1164</v>
      </c>
      <c r="B29" s="15"/>
      <c r="C29" s="22">
        <v>26</v>
      </c>
    </row>
    <row r="30" spans="1:3" x14ac:dyDescent="0.25">
      <c r="A30" s="10" t="s">
        <v>1165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0</v>
      </c>
    </row>
    <row r="35" spans="1:3" x14ac:dyDescent="0.25">
      <c r="A35" s="10" t="s">
        <v>1168</v>
      </c>
      <c r="B35" s="15"/>
      <c r="C35" s="22">
        <v>25</v>
      </c>
    </row>
    <row r="36" spans="1:3" ht="22.5" x14ac:dyDescent="0.25">
      <c r="A36" s="10" t="s">
        <v>1169</v>
      </c>
      <c r="B36" s="15"/>
      <c r="C36" s="22">
        <v>6</v>
      </c>
    </row>
    <row r="37" spans="1:3" x14ac:dyDescent="0.25">
      <c r="A37" s="17"/>
    </row>
  </sheetData>
  <sheetProtection algorithmName="SHA-512" hashValue="hDZFnkoq1Eu2+xnFaOl92PV81SvpsNl1zOQOX6CqmoA5EiUj+M6IBu9N4rd/U3rXr5UEYDg2Q8/jUhj3Hj3u0A==" saltValue="MpbOqFHQ2H5jb9D1hvwJI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56</v>
      </c>
    </row>
    <row r="6" spans="1:3" x14ac:dyDescent="0.25">
      <c r="A6" s="10" t="s">
        <v>1173</v>
      </c>
      <c r="B6" s="15"/>
      <c r="C6" s="22">
        <v>0</v>
      </c>
    </row>
    <row r="7" spans="1:3" x14ac:dyDescent="0.25">
      <c r="A7" s="10" t="s">
        <v>1174</v>
      </c>
      <c r="B7" s="15"/>
      <c r="C7" s="22">
        <v>1</v>
      </c>
    </row>
    <row r="8" spans="1:3" x14ac:dyDescent="0.25">
      <c r="A8" s="10" t="s">
        <v>1175</v>
      </c>
      <c r="B8" s="15"/>
      <c r="C8" s="22">
        <v>48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33</v>
      </c>
    </row>
    <row r="15" spans="1:3" x14ac:dyDescent="0.25">
      <c r="A15" s="10" t="s">
        <v>1180</v>
      </c>
      <c r="B15" s="15"/>
      <c r="C15" s="22">
        <v>8</v>
      </c>
    </row>
    <row r="16" spans="1:3" x14ac:dyDescent="0.25">
      <c r="A16" s="10" t="s">
        <v>1181</v>
      </c>
      <c r="B16" s="15"/>
      <c r="C16" s="22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79</v>
      </c>
    </row>
    <row r="21" spans="1:3" x14ac:dyDescent="0.25">
      <c r="A21" s="10" t="s">
        <v>1184</v>
      </c>
      <c r="B21" s="15"/>
      <c r="C21" s="22">
        <v>44</v>
      </c>
    </row>
    <row r="22" spans="1:3" x14ac:dyDescent="0.25">
      <c r="A22" s="10" t="s">
        <v>1185</v>
      </c>
      <c r="B22" s="15"/>
      <c r="C22" s="22">
        <v>100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>
        <v>0</v>
      </c>
    </row>
    <row r="27" spans="1:3" x14ac:dyDescent="0.25">
      <c r="A27" s="10" t="s">
        <v>1188</v>
      </c>
      <c r="B27" s="15"/>
      <c r="C27" s="22">
        <v>0</v>
      </c>
    </row>
    <row r="28" spans="1:3" x14ac:dyDescent="0.25">
      <c r="A28" s="10" t="s">
        <v>1189</v>
      </c>
      <c r="B28" s="15"/>
      <c r="C28" s="22">
        <v>0</v>
      </c>
    </row>
    <row r="29" spans="1:3" x14ac:dyDescent="0.25">
      <c r="A29" s="10" t="s">
        <v>1190</v>
      </c>
      <c r="B29" s="15"/>
      <c r="C29" s="22">
        <v>0</v>
      </c>
    </row>
    <row r="30" spans="1:3" x14ac:dyDescent="0.25">
      <c r="A30" s="10" t="s">
        <v>1191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0</v>
      </c>
    </row>
    <row r="35" spans="1:3" x14ac:dyDescent="0.25">
      <c r="A35" s="10" t="s">
        <v>1194</v>
      </c>
      <c r="B35" s="15"/>
      <c r="C35" s="22">
        <v>0</v>
      </c>
    </row>
    <row r="36" spans="1:3" x14ac:dyDescent="0.25">
      <c r="A36" s="10" t="s">
        <v>1195</v>
      </c>
      <c r="B36" s="15"/>
      <c r="C36" s="22">
        <v>3</v>
      </c>
    </row>
    <row r="37" spans="1:3" x14ac:dyDescent="0.25">
      <c r="A37" s="10" t="s">
        <v>1113</v>
      </c>
      <c r="B37" s="15"/>
      <c r="C37" s="22">
        <v>2</v>
      </c>
    </row>
    <row r="38" spans="1:3" x14ac:dyDescent="0.25">
      <c r="A38" s="10" t="s">
        <v>1196</v>
      </c>
      <c r="B38" s="15"/>
      <c r="C38" s="22">
        <v>1</v>
      </c>
    </row>
    <row r="39" spans="1:3" x14ac:dyDescent="0.25">
      <c r="A39" s="10" t="s">
        <v>1197</v>
      </c>
      <c r="B39" s="15"/>
      <c r="C39" s="22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0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13</v>
      </c>
    </row>
    <row r="46" spans="1:3" x14ac:dyDescent="0.25">
      <c r="A46" s="10" t="s">
        <v>1113</v>
      </c>
      <c r="B46" s="15"/>
      <c r="C46" s="22">
        <v>7</v>
      </c>
    </row>
    <row r="47" spans="1:3" x14ac:dyDescent="0.25">
      <c r="A47" s="10" t="s">
        <v>1196</v>
      </c>
      <c r="B47" s="15"/>
      <c r="C47" s="22">
        <v>12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0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1</v>
      </c>
    </row>
    <row r="54" spans="1:3" x14ac:dyDescent="0.25">
      <c r="A54" s="10" t="s">
        <v>1113</v>
      </c>
      <c r="B54" s="15"/>
      <c r="C54" s="22">
        <v>0</v>
      </c>
    </row>
    <row r="55" spans="1:3" x14ac:dyDescent="0.25">
      <c r="A55" s="10" t="s">
        <v>1196</v>
      </c>
      <c r="B55" s="15"/>
      <c r="C55" s="22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1</v>
      </c>
    </row>
    <row r="62" spans="1:3" x14ac:dyDescent="0.25">
      <c r="A62" s="10" t="s">
        <v>1113</v>
      </c>
      <c r="B62" s="15"/>
      <c r="C62" s="22">
        <v>1</v>
      </c>
    </row>
    <row r="63" spans="1:3" x14ac:dyDescent="0.25">
      <c r="A63" s="10" t="s">
        <v>1196</v>
      </c>
      <c r="B63" s="15"/>
      <c r="C63" s="22">
        <v>1</v>
      </c>
    </row>
    <row r="64" spans="1:3" x14ac:dyDescent="0.25">
      <c r="A64" s="17"/>
    </row>
  </sheetData>
  <sheetProtection algorithmName="SHA-512" hashValue="eLvSd5xA9asjmenaKvChBPWqaNPHjslD15zoEkBRUKC2En4nzrn4IzBm3p1BiZ6OrJL9Y48pQ21YxNNXY0glhg==" saltValue="ycEQ1BbcBVRGbkZPJQGYQ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2" t="s">
        <v>645</v>
      </c>
      <c r="B4" s="203"/>
      <c r="C4" s="29">
        <v>1729</v>
      </c>
      <c r="D4" s="29">
        <v>955</v>
      </c>
      <c r="E4" s="30">
        <v>0</v>
      </c>
      <c r="F4" s="29">
        <v>4827</v>
      </c>
      <c r="G4" s="29">
        <v>3741</v>
      </c>
      <c r="H4" s="29">
        <v>895</v>
      </c>
      <c r="I4" s="29">
        <v>714</v>
      </c>
      <c r="J4" s="29">
        <v>0</v>
      </c>
      <c r="K4" s="29">
        <v>0</v>
      </c>
      <c r="L4" s="29">
        <v>0</v>
      </c>
      <c r="M4" s="29">
        <v>0</v>
      </c>
      <c r="N4" s="29">
        <v>24</v>
      </c>
      <c r="O4" s="29">
        <v>1</v>
      </c>
      <c r="P4" s="29">
        <v>4843</v>
      </c>
    </row>
    <row r="5" spans="1:16" ht="45" x14ac:dyDescent="0.25">
      <c r="A5" s="35" t="s">
        <v>646</v>
      </c>
      <c r="B5" s="35" t="s">
        <v>647</v>
      </c>
      <c r="C5" s="12">
        <v>177</v>
      </c>
      <c r="D5" s="12">
        <v>96</v>
      </c>
      <c r="E5" s="28">
        <v>0</v>
      </c>
      <c r="F5" s="12">
        <v>66</v>
      </c>
      <c r="G5" s="12">
        <v>43</v>
      </c>
      <c r="H5" s="12">
        <v>52</v>
      </c>
      <c r="I5" s="12">
        <v>25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67</v>
      </c>
    </row>
    <row r="6" spans="1:16" ht="33.75" x14ac:dyDescent="0.25">
      <c r="A6" s="35" t="s">
        <v>648</v>
      </c>
      <c r="B6" s="35" t="s">
        <v>649</v>
      </c>
      <c r="C6" s="12">
        <v>812</v>
      </c>
      <c r="D6" s="12">
        <v>404</v>
      </c>
      <c r="E6" s="28">
        <v>1</v>
      </c>
      <c r="F6" s="12">
        <v>1226</v>
      </c>
      <c r="G6" s="12">
        <v>879</v>
      </c>
      <c r="H6" s="12">
        <v>211</v>
      </c>
      <c r="I6" s="12">
        <v>161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1212</v>
      </c>
    </row>
    <row r="7" spans="1:16" ht="22.5" x14ac:dyDescent="0.25">
      <c r="A7" s="35" t="s">
        <v>650</v>
      </c>
      <c r="B7" s="35" t="s">
        <v>651</v>
      </c>
      <c r="C7" s="12">
        <v>92</v>
      </c>
      <c r="D7" s="12">
        <v>118</v>
      </c>
      <c r="E7" s="28">
        <v>-1</v>
      </c>
      <c r="F7" s="12">
        <v>55</v>
      </c>
      <c r="G7" s="12">
        <v>53</v>
      </c>
      <c r="H7" s="12">
        <v>42</v>
      </c>
      <c r="I7" s="12">
        <v>22</v>
      </c>
      <c r="J7" s="12">
        <v>0</v>
      </c>
      <c r="K7" s="12">
        <v>0</v>
      </c>
      <c r="L7" s="12">
        <v>0</v>
      </c>
      <c r="M7" s="12">
        <v>0</v>
      </c>
      <c r="N7" s="12">
        <v>10</v>
      </c>
      <c r="O7" s="12">
        <v>1</v>
      </c>
      <c r="P7" s="22">
        <v>64</v>
      </c>
    </row>
    <row r="8" spans="1:16" ht="33.75" x14ac:dyDescent="0.25">
      <c r="A8" s="35" t="s">
        <v>652</v>
      </c>
      <c r="B8" s="35" t="s">
        <v>653</v>
      </c>
      <c r="C8" s="12">
        <v>22</v>
      </c>
      <c r="D8" s="12">
        <v>19</v>
      </c>
      <c r="E8" s="28">
        <v>0</v>
      </c>
      <c r="F8" s="12">
        <v>18</v>
      </c>
      <c r="G8" s="12">
        <v>14</v>
      </c>
      <c r="H8" s="12">
        <v>12</v>
      </c>
      <c r="I8" s="12">
        <v>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8</v>
      </c>
    </row>
    <row r="9" spans="1:16" ht="45" x14ac:dyDescent="0.25">
      <c r="A9" s="35" t="s">
        <v>654</v>
      </c>
      <c r="B9" s="35" t="s">
        <v>655</v>
      </c>
      <c r="C9" s="12">
        <v>8</v>
      </c>
      <c r="D9" s="12">
        <v>3</v>
      </c>
      <c r="E9" s="28">
        <v>1</v>
      </c>
      <c r="F9" s="12">
        <v>52</v>
      </c>
      <c r="G9" s="12">
        <v>64</v>
      </c>
      <c r="H9" s="12">
        <v>18</v>
      </c>
      <c r="I9" s="12">
        <v>18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122</v>
      </c>
    </row>
    <row r="10" spans="1:16" ht="22.5" x14ac:dyDescent="0.25">
      <c r="A10" s="35" t="s">
        <v>656</v>
      </c>
      <c r="B10" s="35" t="s">
        <v>657</v>
      </c>
      <c r="C10" s="12">
        <v>608</v>
      </c>
      <c r="D10" s="12">
        <v>304</v>
      </c>
      <c r="E10" s="28">
        <v>1</v>
      </c>
      <c r="F10" s="12">
        <v>3402</v>
      </c>
      <c r="G10" s="12">
        <v>2688</v>
      </c>
      <c r="H10" s="12">
        <v>556</v>
      </c>
      <c r="I10" s="12">
        <v>484</v>
      </c>
      <c r="J10" s="12">
        <v>0</v>
      </c>
      <c r="K10" s="12">
        <v>0</v>
      </c>
      <c r="L10" s="12">
        <v>0</v>
      </c>
      <c r="M10" s="12">
        <v>0</v>
      </c>
      <c r="N10" s="12">
        <v>14</v>
      </c>
      <c r="O10" s="12">
        <v>0</v>
      </c>
      <c r="P10" s="22">
        <v>3370</v>
      </c>
    </row>
    <row r="11" spans="1:16" ht="45" x14ac:dyDescent="0.25">
      <c r="A11" s="35" t="s">
        <v>658</v>
      </c>
      <c r="B11" s="35" t="s">
        <v>659</v>
      </c>
      <c r="C11" s="12">
        <v>10</v>
      </c>
      <c r="D11" s="12">
        <v>11</v>
      </c>
      <c r="E11" s="28">
        <v>-1</v>
      </c>
      <c r="F11" s="12">
        <v>8</v>
      </c>
      <c r="G11" s="12">
        <v>0</v>
      </c>
      <c r="H11" s="12">
        <v>4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NSP39/mWTl4oVjkk41ShTHW9NTibsv4AtC5SLdf7q2PR2CQmcB52+xHo8OFW+eZpZizzekfLOC2EKsrL5xgx5g==" saltValue="mzIVCRbqBWmoLU8cgKbNZ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2025-05-29T09:23:21Z</dcterms:created>
  <dcterms:modified xsi:type="dcterms:W3CDTF">2025-06-24T12:06:29Z</dcterms:modified>
</cp:coreProperties>
</file>