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6" documentId="13_ncr:1_{73BB9B1A-690D-4BC0-81D8-83BDCF3590E7}" xr6:coauthVersionLast="47" xr6:coauthVersionMax="47" xr10:uidLastSave="{FD872ACF-503C-4881-83E6-7324E46F77D2}"/>
  <workbookProtection workbookAlgorithmName="SHA-512" workbookHashValue="ux01JtTy8x/j/2aIU1VlUz8HLg721iorOXuBAJ9lTezzuKsiC1qZnc5E0MPatiAW0dTRsogDLWONKeGUVX5V3A==" workbookSaltValue="48Vu0YnFWmZN/ljHOV8Xc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E43" i="18" s="1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10D7734-90B0-4E43-9DB2-213137615A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8EEF6E0-ED93-43EE-89D3-B4CD505C60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FD725E7-E9DB-4A0F-B43E-29D064C2EF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5577074-2041-46A8-ADFF-DB3D652240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44F6B8A-93AB-4DE1-A22E-6ACA43B92C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6B935A0-7929-4072-89E2-09E45395F7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CF4981C-D03D-4E08-A90E-658639A75E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0A63B98-4A65-4B59-AC4C-1D85115EEC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0EF4F2A-0D50-42C3-8C05-D847C5825B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9356335-0CAC-499A-A09C-E7B89C2EC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F899B7A-621E-424F-8595-98DD43932C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5528484-5A04-4BE9-8989-1C705DA33C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2404C0C-E7BC-4FCF-8CFD-047929B848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E19C73D-8EDE-4249-AA91-E2A9B215CF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60A5FE-70D4-4DB6-9128-FF1897DEA3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678B545-A0BB-4B68-A8BA-7AD52744C0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ECA1BD6-8928-4E20-95BE-54A74954A3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860CB86-DBE1-4E7B-ADC3-D4F1A59078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7272FDD-E7E5-4D04-A352-B9DA3FBB13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43AD0AB-E738-4579-A509-67B5CF5762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E8B7862-0A97-4578-8AAA-AC0AC5350B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D015479-7623-4097-BD21-20176B864A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80C0B56-C570-4551-9E3D-9551C760CB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8BF5F37-A9BE-48C4-83DE-37790805D6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E493E02-2050-48A9-BAB5-CCBE128074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475BC2E-C041-47EC-B9ED-5A09CC3118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507F79B-61D9-4DCF-BAF1-9C4D06D2A1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D9E375D-7594-4433-BF86-A470FDACEC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873BE3F-70CE-43CF-A516-884861D27E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8507E82-B7AE-40BC-89B0-60251A61B7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CE61BB0-CB84-42EF-A82C-995D93AE68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01A2A71-664E-4C71-B746-E06DF86BDF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<sst xmlns="http://schemas.openxmlformats.org/spreadsheetml/2006/main" count="2667" uniqueCount="1527">
  <si>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</si>
  <si>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</si>
  <si>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</si>
  <si>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</si>
  <si>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</si>
  <si>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</si>
  <si>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</si>
  <si>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Sevilla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</si>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</sst>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047DE5E8-4005-434E-805D-3A8AEADA381C}"/>
    <cellStyle name="Normal" xfId="0" builtinId="0"/>
    <cellStyle name="Normal 2" xfId="1" xr:uid="{09A75A69-37A9-401F-A884-F9B6C7710C29}"/>
    <cellStyle name="Normal 3" xfId="3" xr:uid="{EA98956E-767A-4E1C-AF1B-0C11B35729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C9-4B63-9DD1-3FC6A1ECA1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C9-4B63-9DD1-3FC6A1ECA1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11852</c:v>
                </c:pt>
                <c:pt idx="1">
                  <c:v>67346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9-4B63-9DD1-3FC6A1EC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6B-45B6-980D-36D68971B1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6B-45B6-980D-36D68971B1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6B-45B6-980D-36D68971B1A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56</c:v>
                </c:pt>
                <c:pt idx="1">
                  <c:v>2064</c:v>
                </c:pt>
                <c:pt idx="2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6B-45B6-980D-36D68971B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01-4955-A45B-8D0497CC5F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01-4955-A45B-8D0497CC5F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01-4955-A45B-8D0497CC5F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54</c:v>
                </c:pt>
                <c:pt idx="1">
                  <c:v>19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01-4955-A45B-8D0497CC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4B-41AE-A882-868D50A148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4B-41AE-A882-868D50A1488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4B-41AE-A882-868D50A14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4B-41AE-A882-868D50A1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03-45D4-8837-947EA47E4E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03-45D4-8837-947EA47E4E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15688</c:v>
                </c:pt>
                <c:pt idx="1">
                  <c:v>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3-45D4-8837-947EA47E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2061</c:v>
              </c:pt>
              <c:pt idx="1">
                <c:v>8631</c:v>
              </c:pt>
              <c:pt idx="2">
                <c:v>72</c:v>
              </c:pt>
              <c:pt idx="3">
                <c:v>19</c:v>
              </c:pt>
              <c:pt idx="4">
                <c:v>1069</c:v>
              </c:pt>
            </c:numLit>
          </c:val>
          <c:extLst>
            <c:ext xmlns:c16="http://schemas.microsoft.com/office/drawing/2014/chart" uri="{C3380CC4-5D6E-409C-BE32-E72D297353CC}">
              <c16:uniqueId val="{00000000-F336-4381-AFA0-F5D474ED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4531</c:v>
              </c:pt>
              <c:pt idx="1">
                <c:v>6793</c:v>
              </c:pt>
              <c:pt idx="2">
                <c:v>241</c:v>
              </c:pt>
              <c:pt idx="3">
                <c:v>62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52C-41EF-A216-18B305267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496</c:v>
              </c:pt>
              <c:pt idx="2">
                <c:v>181</c:v>
              </c:pt>
              <c:pt idx="3">
                <c:v>30</c:v>
              </c:pt>
              <c:pt idx="4">
                <c:v>115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458-4C9C-AB18-DEC55B95C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213</c:v>
              </c:pt>
              <c:pt idx="1">
                <c:v>580</c:v>
              </c:pt>
              <c:pt idx="2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0-FB57-4CC7-95E8-0A9D8CD65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6441</c:v>
              </c:pt>
              <c:pt idx="1">
                <c:v>57</c:v>
              </c:pt>
              <c:pt idx="2">
                <c:v>700</c:v>
              </c:pt>
              <c:pt idx="3">
                <c:v>195</c:v>
              </c:pt>
              <c:pt idx="4">
                <c:v>48</c:v>
              </c:pt>
              <c:pt idx="5">
                <c:v>2</c:v>
              </c:pt>
              <c:pt idx="6">
                <c:v>72</c:v>
              </c:pt>
              <c:pt idx="7">
                <c:v>1184</c:v>
              </c:pt>
              <c:pt idx="8">
                <c:v>2</c:v>
              </c:pt>
              <c:pt idx="9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B485-4CA6-8021-FDB1C6C7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1225</c:v>
              </c:pt>
              <c:pt idx="1">
                <c:v>1090</c:v>
              </c:pt>
              <c:pt idx="2">
                <c:v>16</c:v>
              </c:pt>
              <c:pt idx="3">
                <c:v>40</c:v>
              </c:pt>
              <c:pt idx="4">
                <c:v>67</c:v>
              </c:pt>
              <c:pt idx="5">
                <c:v>135</c:v>
              </c:pt>
              <c:pt idx="6">
                <c:v>18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87D-4A41-8969-55B6C8A4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85-47F7-9FB4-A557B1C2AA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85-47F7-9FB4-A557B1C2AA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85-47F7-9FB4-A557B1C2AA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763</c:v>
                </c:pt>
                <c:pt idx="1">
                  <c:v>592</c:v>
                </c:pt>
                <c:pt idx="2">
                  <c:v>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5-47F7-9FB4-A557B1C2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14027</c:v>
              </c:pt>
              <c:pt idx="1">
                <c:v>4954</c:v>
              </c:pt>
              <c:pt idx="2">
                <c:v>2203</c:v>
              </c:pt>
              <c:pt idx="3">
                <c:v>826</c:v>
              </c:pt>
              <c:pt idx="4">
                <c:v>122</c:v>
              </c:pt>
              <c:pt idx="5">
                <c:v>212</c:v>
              </c:pt>
              <c:pt idx="6">
                <c:v>1041</c:v>
              </c:pt>
              <c:pt idx="7">
                <c:v>10841</c:v>
              </c:pt>
              <c:pt idx="8">
                <c:v>205</c:v>
              </c:pt>
              <c:pt idx="9">
                <c:v>604</c:v>
              </c:pt>
              <c:pt idx="10">
                <c:v>1221</c:v>
              </c:pt>
              <c:pt idx="11">
                <c:v>279</c:v>
              </c:pt>
              <c:pt idx="12">
                <c:v>153</c:v>
              </c:pt>
              <c:pt idx="13">
                <c:v>1165</c:v>
              </c:pt>
              <c:pt idx="14">
                <c:v>430</c:v>
              </c:pt>
              <c:pt idx="15">
                <c:v>34332</c:v>
              </c:pt>
              <c:pt idx="16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775E-4AD7-8169-FB9D67C13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2.52802725622058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82</c:v>
              </c:pt>
              <c:pt idx="1">
                <c:v>2028</c:v>
              </c:pt>
              <c:pt idx="2">
                <c:v>244</c:v>
              </c:pt>
              <c:pt idx="3">
                <c:v>684</c:v>
              </c:pt>
              <c:pt idx="4">
                <c:v>2865</c:v>
              </c:pt>
              <c:pt idx="5">
                <c:v>349</c:v>
              </c:pt>
              <c:pt idx="6">
                <c:v>173</c:v>
              </c:pt>
              <c:pt idx="7">
                <c:v>343</c:v>
              </c:pt>
              <c:pt idx="8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89B3-49FD-9847-F80DDA4E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567</c:v>
              </c:pt>
              <c:pt idx="2">
                <c:v>258</c:v>
              </c:pt>
              <c:pt idx="3">
                <c:v>16</c:v>
              </c:pt>
              <c:pt idx="4">
                <c:v>614</c:v>
              </c:pt>
              <c:pt idx="5">
                <c:v>15</c:v>
              </c:pt>
              <c:pt idx="6">
                <c:v>429</c:v>
              </c:pt>
              <c:pt idx="7">
                <c:v>2509</c:v>
              </c:pt>
              <c:pt idx="8">
                <c:v>27</c:v>
              </c:pt>
              <c:pt idx="9">
                <c:v>22</c:v>
              </c:pt>
              <c:pt idx="10">
                <c:v>215</c:v>
              </c:pt>
              <c:pt idx="11">
                <c:v>173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17C5-41D0-A505-6CE81A441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764</c:v>
              </c:pt>
              <c:pt idx="1">
                <c:v>879</c:v>
              </c:pt>
              <c:pt idx="2">
                <c:v>237</c:v>
              </c:pt>
              <c:pt idx="3">
                <c:v>173</c:v>
              </c:pt>
              <c:pt idx="4">
                <c:v>525</c:v>
              </c:pt>
              <c:pt idx="5">
                <c:v>3660</c:v>
              </c:pt>
              <c:pt idx="6">
                <c:v>145</c:v>
              </c:pt>
              <c:pt idx="7">
                <c:v>423</c:v>
              </c:pt>
              <c:pt idx="8">
                <c:v>1080</c:v>
              </c:pt>
              <c:pt idx="9">
                <c:v>151</c:v>
              </c:pt>
              <c:pt idx="10">
                <c:v>77</c:v>
              </c:pt>
              <c:pt idx="11">
                <c:v>582</c:v>
              </c:pt>
              <c:pt idx="12">
                <c:v>351</c:v>
              </c:pt>
              <c:pt idx="13">
                <c:v>658</c:v>
              </c:pt>
              <c:pt idx="14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E5EB-439D-81AA-9AAD0B37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6.2786209593244172E-2"/>
          <c:w val="0.30828039810596453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671</c:v>
              </c:pt>
              <c:pt idx="1">
                <c:v>77</c:v>
              </c:pt>
              <c:pt idx="2">
                <c:v>316</c:v>
              </c:pt>
              <c:pt idx="3">
                <c:v>129</c:v>
              </c:pt>
              <c:pt idx="4">
                <c:v>305</c:v>
              </c:pt>
              <c:pt idx="5">
                <c:v>2541</c:v>
              </c:pt>
              <c:pt idx="6">
                <c:v>55</c:v>
              </c:pt>
              <c:pt idx="7">
                <c:v>301</c:v>
              </c:pt>
              <c:pt idx="8">
                <c:v>925</c:v>
              </c:pt>
              <c:pt idx="9">
                <c:v>131</c:v>
              </c:pt>
              <c:pt idx="10">
                <c:v>96</c:v>
              </c:pt>
              <c:pt idx="11">
                <c:v>509</c:v>
              </c:pt>
              <c:pt idx="12">
                <c:v>378</c:v>
              </c:pt>
              <c:pt idx="13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8F92-4EE6-8357-7A4D86DA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5</c:v>
              </c:pt>
              <c:pt idx="2">
                <c:v>59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960-48AC-B37A-DA7ABDFB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18627707579804426"/>
          <c:w val="0.27057389217877587"/>
          <c:h val="0.6795083233738754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47</c:v>
              </c:pt>
              <c:pt idx="1">
                <c:v>1</c:v>
              </c:pt>
              <c:pt idx="2">
                <c:v>4</c:v>
              </c:pt>
              <c:pt idx="3">
                <c:v>93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35-4562-A51F-F862F6DA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0.11419057199347879"/>
          <c:w val="0.26536424712471607"/>
          <c:h val="0.7395804098776800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</c:v>
              </c:pt>
              <c:pt idx="2">
                <c:v>4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C7-4C1B-8A5E-F23A3B95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12-4FF0-8F91-991BD5D29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Aux!$F$2:$F$14</c:f>
              <c:strCache>
                <c:ptCount val="13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Incendios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Delitos electorales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57</c:v>
              </c:pt>
              <c:pt idx="2">
                <c:v>13</c:v>
              </c:pt>
              <c:pt idx="3">
                <c:v>32</c:v>
              </c:pt>
              <c:pt idx="4">
                <c:v>234</c:v>
              </c:pt>
              <c:pt idx="5">
                <c:v>171</c:v>
              </c:pt>
              <c:pt idx="6">
                <c:v>57</c:v>
              </c:pt>
              <c:pt idx="7">
                <c:v>30</c:v>
              </c:pt>
              <c:pt idx="8">
                <c:v>28</c:v>
              </c:pt>
              <c:pt idx="9">
                <c:v>29</c:v>
              </c:pt>
              <c:pt idx="10">
                <c:v>54</c:v>
              </c:pt>
              <c:pt idx="11">
                <c:v>16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DC1C-43FB-ACC2-DCE13CEC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8B-472F-8E5C-87BA3C0BF3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8B-472F-8E5C-87BA3C0BF3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3737</c:v>
                </c:pt>
                <c:pt idx="1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B-472F-8E5C-87BA3C0B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31</c:v>
              </c:pt>
              <c:pt idx="1">
                <c:v>26</c:v>
              </c:pt>
              <c:pt idx="2">
                <c:v>6</c:v>
              </c:pt>
              <c:pt idx="3">
                <c:v>25</c:v>
              </c:pt>
              <c:pt idx="4">
                <c:v>220</c:v>
              </c:pt>
              <c:pt idx="5">
                <c:v>4</c:v>
              </c:pt>
              <c:pt idx="6">
                <c:v>89</c:v>
              </c:pt>
              <c:pt idx="7">
                <c:v>1</c:v>
              </c:pt>
              <c:pt idx="8">
                <c:v>32</c:v>
              </c:pt>
              <c:pt idx="9">
                <c:v>6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01B-4BC4-A460-445491DA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977808531771103"/>
          <c:y val="8.2818121903764835E-2"/>
          <c:w val="0.2704737043638491"/>
          <c:h val="0.7262336851465853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823</c:v>
              </c:pt>
              <c:pt idx="1">
                <c:v>753</c:v>
              </c:pt>
              <c:pt idx="2">
                <c:v>577</c:v>
              </c:pt>
              <c:pt idx="3">
                <c:v>154</c:v>
              </c:pt>
              <c:pt idx="4">
                <c:v>272</c:v>
              </c:pt>
              <c:pt idx="5">
                <c:v>2298</c:v>
              </c:pt>
              <c:pt idx="6">
                <c:v>277</c:v>
              </c:pt>
              <c:pt idx="7">
                <c:v>3815</c:v>
              </c:pt>
              <c:pt idx="8">
                <c:v>138</c:v>
              </c:pt>
              <c:pt idx="9">
                <c:v>90</c:v>
              </c:pt>
              <c:pt idx="10">
                <c:v>609</c:v>
              </c:pt>
              <c:pt idx="11">
                <c:v>509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A7C0-4EAD-9D98-A9A019474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24-4C6F-AC19-733B763D9C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24-4C6F-AC19-733B763D9C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24-4C6F-AC19-733B763D9C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924-4C6F-AC19-733B763D9C8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4-4C6F-AC19-733B763D9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24-4C6F-AC19-733B763D9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14</c:v>
                </c:pt>
                <c:pt idx="1">
                  <c:v>94</c:v>
                </c:pt>
                <c:pt idx="2">
                  <c:v>0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24-4C6F-AC19-733B763D9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DE-4611-8115-D9279CE0C2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DE-4611-8115-D9279CE0C2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DE-4611-8115-D9279CE0C2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DE-4611-8115-D9279CE0C21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EDE-4611-8115-D9279CE0C21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E-4611-8115-D9279CE0C2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DE-4611-8115-D9279CE0C2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DE-4611-8115-D9279CE0C2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DE-4611-8115-D9279CE0C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DE-4611-8115-D9279CE0C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789973274003895"/>
          <c:y val="0.44945955238023361"/>
          <c:w val="0.34304735210032311"/>
          <c:h val="0.3896354808684058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4003</c:v>
              </c:pt>
              <c:pt idx="1">
                <c:v>3073</c:v>
              </c:pt>
              <c:pt idx="2">
                <c:v>184</c:v>
              </c:pt>
              <c:pt idx="3">
                <c:v>3394</c:v>
              </c:pt>
              <c:pt idx="4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BBCE-45E3-A903-507C48EE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845</c:v>
              </c:pt>
              <c:pt idx="1">
                <c:v>116</c:v>
              </c:pt>
              <c:pt idx="2">
                <c:v>2</c:v>
              </c:pt>
              <c:pt idx="3">
                <c:v>579</c:v>
              </c:pt>
              <c:pt idx="4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8820-4E1C-BCBF-13D101999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109</c:v>
              </c:pt>
              <c:pt idx="2">
                <c:v>400</c:v>
              </c:pt>
            </c:numLit>
          </c:val>
          <c:extLst>
            <c:ext xmlns:c16="http://schemas.microsoft.com/office/drawing/2014/chart" uri="{C3380CC4-5D6E-409C-BE32-E72D297353CC}">
              <c16:uniqueId val="{00000000-B5D6-4372-A411-D5B6E142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8333805344184"/>
          <c:y val="0.11109304032210079"/>
          <c:w val="0.8138976760664256"/>
          <c:h val="0.6686586405918403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17F-40DC-B1FF-8BC7FF37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623</c:v>
              </c:pt>
              <c:pt idx="1">
                <c:v>139</c:v>
              </c:pt>
              <c:pt idx="2">
                <c:v>356</c:v>
              </c:pt>
              <c:pt idx="3">
                <c:v>9</c:v>
              </c:pt>
              <c:pt idx="4">
                <c:v>18</c:v>
              </c:pt>
              <c:pt idx="5">
                <c:v>25</c:v>
              </c:pt>
              <c:pt idx="6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7186-4D5C-BE61-C2874EF14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8</c:v>
              </c:pt>
              <c:pt idx="1">
                <c:v>1031</c:v>
              </c:pt>
              <c:pt idx="2">
                <c:v>110</c:v>
              </c:pt>
              <c:pt idx="3">
                <c:v>92</c:v>
              </c:pt>
              <c:pt idx="4">
                <c:v>98</c:v>
              </c:pt>
              <c:pt idx="5">
                <c:v>173</c:v>
              </c:pt>
              <c:pt idx="6">
                <c:v>398</c:v>
              </c:pt>
              <c:pt idx="7">
                <c:v>119</c:v>
              </c:pt>
              <c:pt idx="8">
                <c:v>19</c:v>
              </c:pt>
              <c:pt idx="9">
                <c:v>11</c:v>
              </c:pt>
              <c:pt idx="10">
                <c:v>3</c:v>
              </c:pt>
              <c:pt idx="11">
                <c:v>119</c:v>
              </c:pt>
              <c:pt idx="12">
                <c:v>470</c:v>
              </c:pt>
              <c:pt idx="13">
                <c:v>21</c:v>
              </c:pt>
              <c:pt idx="14">
                <c:v>1267</c:v>
              </c:pt>
              <c:pt idx="15">
                <c:v>58</c:v>
              </c:pt>
              <c:pt idx="1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83F-4454-ABC1-DC4BA4DE0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06-4B27-A1EE-9C8560C2D0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06-4B27-A1EE-9C8560C2D0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5219</c:v>
                </c:pt>
                <c:pt idx="1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6-4B27-A1EE-9C8560C2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176</c:v>
              </c:pt>
              <c:pt idx="1">
                <c:v>10</c:v>
              </c:pt>
              <c:pt idx="2">
                <c:v>1127</c:v>
              </c:pt>
              <c:pt idx="3">
                <c:v>36</c:v>
              </c:pt>
              <c:pt idx="4">
                <c:v>58</c:v>
              </c:pt>
              <c:pt idx="5">
                <c:v>4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33-4FE7-9A5B-E09BE71F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B3-4079-BCE6-9EFE782891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B3-4079-BCE6-9EFE78289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85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3-4079-BCE6-9EFE78289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2F-45E4-AA34-4D97CEE80D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2F-45E4-AA34-4D97CEE80D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2F-45E4-AA34-4D97CEE80D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2F-45E4-AA34-4D97CEE80D3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42</c:v>
                </c:pt>
                <c:pt idx="1">
                  <c:v>38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2F-45E4-AA34-4D97CEE80D3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4.4670607238030081E-3"/>
                  <c:y val="-9.76229852146224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F9-4BB3-A5B5-3FE273AE96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836</c:v>
              </c:pt>
              <c:pt idx="1">
                <c:v>24</c:v>
              </c:pt>
              <c:pt idx="2">
                <c:v>2</c:v>
              </c:pt>
              <c:pt idx="3">
                <c:v>7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B9B3-4DD3-BAFF-4AF275C9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209</c:v>
              </c:pt>
              <c:pt idx="1">
                <c:v>17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62C0-47E5-972F-BC321377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37</c:v>
              </c:pt>
              <c:pt idx="1">
                <c:v>28</c:v>
              </c:pt>
              <c:pt idx="2">
                <c:v>48</c:v>
              </c:pt>
              <c:pt idx="3">
                <c:v>89</c:v>
              </c:pt>
              <c:pt idx="4">
                <c:v>408</c:v>
              </c:pt>
              <c:pt idx="5">
                <c:v>196</c:v>
              </c:pt>
              <c:pt idx="6">
                <c:v>106</c:v>
              </c:pt>
              <c:pt idx="7">
                <c:v>4</c:v>
              </c:pt>
              <c:pt idx="8">
                <c:v>3</c:v>
              </c:pt>
              <c:pt idx="9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64C0-4E7C-8400-2E03EF3D7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11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65-449D-8B29-AD6E0539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71-42AB-A6F4-EA539E1D0B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71-42AB-A6F4-EA539E1D0B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306</c:v>
                </c:pt>
                <c:pt idx="1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1-42AB-A6F4-EA539E1D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E1-4BBC-B892-6B89DEBA0A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E1-4BBC-B892-6B89DEBA0A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E1-4BBC-B892-6B89DEBA0A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3E1-4BBC-B892-6B89DEBA0AD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1-4BBC-B892-6B89DEBA0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347</c:v>
                </c:pt>
                <c:pt idx="1">
                  <c:v>233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1-4BBC-B892-6B89DEBA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5.6410101909317618E-2"/>
                  <c:y val="1.528340213235838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37-4FBC-95B4-DE7197C080B7}"/>
                </c:ext>
              </c:extLst>
            </c:dLbl>
            <c:dLbl>
              <c:idx val="2"/>
              <c:layout>
                <c:manualLayout>
                  <c:x val="-3.6695906716918303E-2"/>
                  <c:y val="-4.252404093965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7-4FBC-95B4-DE7197C080B7}"/>
                </c:ext>
              </c:extLst>
            </c:dLbl>
            <c:dLbl>
              <c:idx val="3"/>
              <c:layout>
                <c:manualLayout>
                  <c:x val="1.1278443934325493E-2"/>
                  <c:y val="-7.49885657617525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37-4FBC-95B4-DE7197C080B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4694</c:v>
              </c:pt>
              <c:pt idx="1">
                <c:v>48</c:v>
              </c:pt>
              <c:pt idx="2">
                <c:v>1</c:v>
              </c:pt>
              <c:pt idx="3">
                <c:v>10</c:v>
              </c:pt>
              <c:pt idx="4">
                <c:v>336</c:v>
              </c:pt>
            </c:numLit>
          </c:val>
          <c:extLst>
            <c:ext xmlns:c16="http://schemas.microsoft.com/office/drawing/2014/chart" uri="{C3380CC4-5D6E-409C-BE32-E72D297353CC}">
              <c16:uniqueId val="{00000000-4B82-41B5-9EB7-C568B4AB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B6-491D-A962-D5D71091F6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B6-491D-A962-D5D71091F6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3452</c:v>
                </c:pt>
                <c:pt idx="1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6-491D-A962-D5D71091F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834</c:v>
              </c:pt>
              <c:pt idx="1">
                <c:v>156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0-1D25-420A-9B8F-7B4B2EEA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B9D9-4ED1-8F43-37AF43679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116</c:v>
              </c:pt>
              <c:pt idx="2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10E1-4B94-A5D0-639A2ED0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76</c:v>
              </c:pt>
              <c:pt idx="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8A39-41F2-B5A6-6F122376D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284</c:v>
              </c:pt>
              <c:pt idx="1">
                <c:v>248</c:v>
              </c:pt>
              <c:pt idx="2">
                <c:v>33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BEA-460E-AF1A-87D156AC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B91-4FCA-8E37-7BF4F04BB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19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47D-4FF6-80FE-4BF3017D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503</c:v>
              </c:pt>
              <c:pt idx="2">
                <c:v>53</c:v>
              </c:pt>
              <c:pt idx="3">
                <c:v>3</c:v>
              </c:pt>
              <c:pt idx="4">
                <c:v>10</c:v>
              </c:pt>
              <c:pt idx="5">
                <c:v>643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D4-4C32-9901-4064FED7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6D-4F20-815A-7F69F78A62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6D-4F20-815A-7F69F78A62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208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D-4F20-815A-7F69F78A6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1449</c:v>
              </c:pt>
              <c:pt idx="2">
                <c:v>18</c:v>
              </c:pt>
              <c:pt idx="3">
                <c:v>2</c:v>
              </c:pt>
              <c:pt idx="4">
                <c:v>9</c:v>
              </c:pt>
              <c:pt idx="5">
                <c:v>1380</c:v>
              </c:pt>
            </c:numLit>
          </c:val>
          <c:extLst>
            <c:ext xmlns:c16="http://schemas.microsoft.com/office/drawing/2014/chart" uri="{C3380CC4-5D6E-409C-BE32-E72D297353CC}">
              <c16:uniqueId val="{00000000-66E6-412C-86AB-E233BFCF2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1257</c:v>
              </c:pt>
              <c:pt idx="2">
                <c:v>17</c:v>
              </c:pt>
              <c:pt idx="3">
                <c:v>3</c:v>
              </c:pt>
              <c:pt idx="4">
                <c:v>30</c:v>
              </c:pt>
              <c:pt idx="5">
                <c:v>1194</c:v>
              </c:pt>
            </c:numLit>
          </c:val>
          <c:extLst>
            <c:ext xmlns:c16="http://schemas.microsoft.com/office/drawing/2014/chart" uri="{C3380CC4-5D6E-409C-BE32-E72D297353CC}">
              <c16:uniqueId val="{00000000-6993-4F42-B6E4-A1A13EA9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396</c:v>
              </c:pt>
              <c:pt idx="2">
                <c:v>53</c:v>
              </c:pt>
              <c:pt idx="3">
                <c:v>6</c:v>
              </c:pt>
              <c:pt idx="4">
                <c:v>10</c:v>
              </c:pt>
              <c:pt idx="5">
                <c:v>609</c:v>
              </c:pt>
            </c:numLit>
          </c:val>
          <c:extLst>
            <c:ext xmlns:c16="http://schemas.microsoft.com/office/drawing/2014/chart" uri="{C3380CC4-5D6E-409C-BE32-E72D297353CC}">
              <c16:uniqueId val="{00000000-4C45-4E97-B4EA-9A93EA44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328</c:v>
              </c:pt>
              <c:pt idx="2">
                <c:v>59</c:v>
              </c:pt>
              <c:pt idx="3">
                <c:v>8</c:v>
              </c:pt>
              <c:pt idx="4">
                <c:v>29</c:v>
              </c:pt>
              <c:pt idx="5">
                <c:v>494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5BE-4C38-A720-E054FE44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A6C-4542-9BFC-71E48C273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EAC-4B0D-AE69-155E4DAF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82-435A-8B24-DA759ED89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1771</c:v>
              </c:pt>
              <c:pt idx="2">
                <c:v>72</c:v>
              </c:pt>
              <c:pt idx="3">
                <c:v>2</c:v>
              </c:pt>
              <c:pt idx="4">
                <c:v>95</c:v>
              </c:pt>
              <c:pt idx="5">
                <c:v>1866</c:v>
              </c:pt>
            </c:numLit>
          </c:val>
          <c:extLst>
            <c:ext xmlns:c16="http://schemas.microsoft.com/office/drawing/2014/chart" uri="{C3380CC4-5D6E-409C-BE32-E72D297353CC}">
              <c16:uniqueId val="{00000000-5D32-4D79-888F-C03459BD4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</c:v>
              </c:pt>
              <c:pt idx="1">
                <c:v>179</c:v>
              </c:pt>
              <c:pt idx="2">
                <c:v>8</c:v>
              </c:pt>
              <c:pt idx="3">
                <c:v>24</c:v>
              </c:pt>
              <c:pt idx="4">
                <c:v>29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4357-4958-986D-FD2DEB9B8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3</c:v>
              </c:pt>
              <c:pt idx="2">
                <c:v>293</c:v>
              </c:pt>
              <c:pt idx="3">
                <c:v>5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1-A2AD-462F-AE21-30156DF6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FC-497A-AA82-BDC09D8454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FC-497A-AA82-BDC09D8454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281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C-497A-AA82-BDC09D84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35</c:v>
              </c:pt>
              <c:pt idx="2">
                <c:v>6</c:v>
              </c:pt>
              <c:pt idx="3">
                <c:v>13</c:v>
              </c:pt>
              <c:pt idx="4">
                <c:v>1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4A94-441E-B9B3-5E2653572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7F5-4BB7-8DC1-FECA2F5E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F9-4036-85BE-F6165CD7BA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F9-4036-85BE-F6165CD7BA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F9-4036-85BE-F6165CD7BA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455</c:v>
                </c:pt>
                <c:pt idx="1">
                  <c:v>3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F9-4036-85BE-F6165CD7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D4-48DC-B8D6-43B84E6E95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D4-48DC-B8D6-43B84E6E9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2082</c:v>
                </c:pt>
                <c:pt idx="1">
                  <c:v>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4-48DC-B8D6-43B84E6E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7934271-2680-49F5-AA4D-52330F31E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321B406-2D0D-48EA-AA2F-D00C3CB1E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528AE1A-7267-4DB7-BC13-A4AF22FA5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BE3C2D2-A5D4-4027-A02B-BD506C2AB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D9CC788-7561-4854-AC65-446A5CC51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9FBBE78-985C-4CF8-91B9-32F97AD81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DB893A5-0F6B-42C5-B26E-8810DDE97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8B2143E-8C61-4049-8576-EFD422184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E5134CB-74A6-429F-AB0B-1C62ACA97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32D0780-D5E0-4FB6-853B-F5D43B9B4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23F097B-2A1E-4036-B9F3-CB5112B8A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232410</xdr:colOff>
      <xdr:row>6</xdr:row>
      <xdr:rowOff>160020</xdr:rowOff>
    </xdr:from>
    <xdr:to>
      <xdr:col>86</xdr:col>
      <xdr:colOff>716280</xdr:colOff>
      <xdr:row>16</xdr:row>
      <xdr:rowOff>60960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3ECBF75-C40B-4720-A68E-C93BBD9B7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03E4841-FF7B-4657-B3F4-CB9921812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62A968C-C90F-7EB3-99B3-6254FCF46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218440</xdr:colOff>
      <xdr:row>6</xdr:row>
      <xdr:rowOff>184785</xdr:rowOff>
    </xdr:from>
    <xdr:to>
      <xdr:col>21</xdr:col>
      <xdr:colOff>662940</xdr:colOff>
      <xdr:row>18</xdr:row>
      <xdr:rowOff>30480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2D506AC-FAED-9F0E-F61C-DD3710D0A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191770</xdr:colOff>
      <xdr:row>7</xdr:row>
      <xdr:rowOff>72390</xdr:rowOff>
    </xdr:from>
    <xdr:to>
      <xdr:col>53</xdr:col>
      <xdr:colOff>315595</xdr:colOff>
      <xdr:row>16</xdr:row>
      <xdr:rowOff>144780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ECEC40E-C10D-07E1-10C6-D9E8B20E7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295275</xdr:colOff>
      <xdr:row>6</xdr:row>
      <xdr:rowOff>237490</xdr:rowOff>
    </xdr:from>
    <xdr:to>
      <xdr:col>60</xdr:col>
      <xdr:colOff>190500</xdr:colOff>
      <xdr:row>16</xdr:row>
      <xdr:rowOff>39370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34A4D2-245E-5360-BF1B-0B1266D5B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52A0C6B-A648-7CF0-9FB2-A5A27715E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FE029D0-EBC0-529C-C21A-4C3321B1F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30480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076FC9C-5489-955B-6DD7-53BA9B74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7ADB673-F3DB-D011-EFED-070DD16D9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45A0746-A89E-49E8-1145-C0A4DDB0C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00B1356-2D97-27D8-B4F6-4A44670BB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67805A1-A655-6CF7-198B-0AC929B13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4830D07-727A-7221-8B6C-C98A1EFCF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37602CB-17C8-BA6A-4504-8AA73DF21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3539F04-524C-BA8F-F8FC-BF6FDB284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1CF8997-E382-7460-C8B4-D3FB9EA47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4C63390-15AB-3D39-CAA7-C44C8A73A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4C7ABAD-3695-474A-490A-252FDEFCF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17E3324-DE7B-5D8A-B2B2-871D17350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68E9AC-C51E-486C-8993-AF14AC812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EE4905-29D2-464C-A633-ABC58D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EFBAC73-7746-BE38-FE7A-7D8DF038A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2FA5F04-5543-6AE5-E977-40328C9FC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24130</xdr:colOff>
      <xdr:row>9</xdr:row>
      <xdr:rowOff>27305</xdr:rowOff>
    </xdr:from>
    <xdr:to>
      <xdr:col>13</xdr:col>
      <xdr:colOff>1403985</xdr:colOff>
      <xdr:row>23</xdr:row>
      <xdr:rowOff>71755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57C04F9-6836-1C56-2FD3-641162AE9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530225</xdr:colOff>
      <xdr:row>9</xdr:row>
      <xdr:rowOff>34925</xdr:rowOff>
    </xdr:from>
    <xdr:to>
      <xdr:col>18</xdr:col>
      <xdr:colOff>309880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44BFB2B-2D87-2C1E-92ED-C48E204ED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5584C3E-B3AC-50CB-3059-1C1FEE190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739ECF2-AA04-D051-893F-885D3E545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AE856311-DB07-7BBB-D31D-83CCEDDAD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970BED2-3DD9-4E9F-8FE4-D9E73BC01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B444F37-7C04-471E-9E60-ED4D69D13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39D079D-1ED2-A80F-F1BD-B79989EE4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8F1C264-CD97-33F0-AB3C-4DDE86BE2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2B2ABB1-DB90-C881-EFBB-A6EC98640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89F9DF6-517C-5070-E1EA-1FF14336F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82FCAEF-9440-49EE-8578-8F549A438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584BFBA-0BE2-47D3-9F06-48288D5EC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5215B34-90B3-4BC6-250C-58CC51860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31750</xdr:colOff>
      <xdr:row>3</xdr:row>
      <xdr:rowOff>3810</xdr:rowOff>
    </xdr:from>
    <xdr:to>
      <xdr:col>17</xdr:col>
      <xdr:colOff>3065780</xdr:colOff>
      <xdr:row>22</xdr:row>
      <xdr:rowOff>102235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0B46EEA-5453-2D9E-5A87-C3036E296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D2436B0-8D5A-6E74-A32E-486328081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0CC4618-14C5-45A0-99DF-5F6F6B6F8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4B7923E-3FB8-4A3E-A432-FC7742DED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06EBDDA-9A92-3EA8-1D64-A2B3F28F4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1CF8C85-B46A-FC2D-5C93-ED204BA4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B491AC1-1AD2-C064-12E4-DB1890A2B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F5EC2E4-5586-CD0E-E897-63B358A4F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6F6856D-8198-6B48-9C6F-A659ADF60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F27B10C-E6A2-A823-9DE4-6F6FD2E0C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7F4607B-B446-B907-2627-6480B786D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7882A45-AA65-A6B2-1452-4088CA452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1A9477F-AB6F-E0FA-3B81-8F24EDC74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6429868-4FF5-A713-C3D5-98C4F5B4F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5C335C72-10E2-33B0-35DB-4BEBEB852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43234A3E-0DB2-BD6D-68AC-00CA522CD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6BAB428E-AC91-4BC4-5F51-8EE63A240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83A3104A-F90C-CB49-0FCF-051B62E2B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A5F43DF-A286-7483-C7B0-25DADBB98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1792A41-BB33-C41A-2671-24451E8BD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0443EDD-9DD6-AF4E-F209-1879E6F33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E4122B7-A3A5-08FA-E499-FEEA86E37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CiXB+POXCMVYZzIftB212HFQlobCEd8lDgzZhWnQS6p8TkeKjA14eWz2N00jrm2hkcfQdYSeZMBsF6rAQggeQg==" saltValue="ERE7iJS+2YnCOn+KZeL0g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30</v>
      </c>
      <c r="D5" s="14">
        <v>3</v>
      </c>
      <c r="E5" s="22">
        <v>20</v>
      </c>
    </row>
    <row r="6" spans="1:5" x14ac:dyDescent="0.3">
      <c r="A6" s="21" t="s">
        <v>1185</v>
      </c>
      <c r="B6" s="16"/>
      <c r="C6" s="14">
        <v>179</v>
      </c>
      <c r="D6" s="14">
        <v>76</v>
      </c>
      <c r="E6" s="22">
        <v>61</v>
      </c>
    </row>
    <row r="7" spans="1:5" x14ac:dyDescent="0.3">
      <c r="A7" s="21" t="s">
        <v>1186</v>
      </c>
      <c r="B7" s="16"/>
      <c r="C7" s="14">
        <v>8</v>
      </c>
      <c r="D7" s="14">
        <v>3</v>
      </c>
      <c r="E7" s="22">
        <v>5</v>
      </c>
    </row>
    <row r="8" spans="1:5" x14ac:dyDescent="0.3">
      <c r="A8" s="21" t="s">
        <v>1187</v>
      </c>
      <c r="B8" s="16"/>
      <c r="C8" s="14">
        <v>24</v>
      </c>
      <c r="D8" s="14">
        <v>12</v>
      </c>
      <c r="E8" s="22">
        <v>8</v>
      </c>
    </row>
    <row r="9" spans="1:5" x14ac:dyDescent="0.3">
      <c r="A9" s="21" t="s">
        <v>615</v>
      </c>
      <c r="B9" s="16"/>
      <c r="C9" s="14">
        <v>29</v>
      </c>
      <c r="D9" s="14">
        <v>4</v>
      </c>
      <c r="E9" s="22">
        <v>25</v>
      </c>
    </row>
    <row r="10" spans="1:5" x14ac:dyDescent="0.3">
      <c r="A10" s="21" t="s">
        <v>1188</v>
      </c>
      <c r="B10" s="16"/>
      <c r="C10" s="14">
        <v>12</v>
      </c>
      <c r="D10" s="14">
        <v>6</v>
      </c>
      <c r="E10" s="22">
        <v>3</v>
      </c>
    </row>
    <row r="11" spans="1:5" x14ac:dyDescent="0.3">
      <c r="A11" s="194" t="s">
        <v>956</v>
      </c>
      <c r="B11" s="195"/>
      <c r="C11" s="29">
        <v>282</v>
      </c>
      <c r="D11" s="29">
        <v>104</v>
      </c>
      <c r="E11" s="29">
        <v>122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>
        <v>0</v>
      </c>
    </row>
    <row r="15" spans="1:5" x14ac:dyDescent="0.3">
      <c r="A15" s="21" t="s">
        <v>1191</v>
      </c>
      <c r="B15" s="16"/>
      <c r="C15" s="22">
        <v>0</v>
      </c>
    </row>
    <row r="16" spans="1:5" x14ac:dyDescent="0.3">
      <c r="A16" s="21" t="s">
        <v>1192</v>
      </c>
      <c r="B16" s="16"/>
      <c r="C16" s="22">
        <v>0</v>
      </c>
    </row>
    <row r="17" spans="1:3" x14ac:dyDescent="0.3">
      <c r="A17" s="194" t="s">
        <v>956</v>
      </c>
      <c r="B17" s="195"/>
      <c r="C17" s="29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2">
        <v>25</v>
      </c>
    </row>
    <row r="22" spans="1:3" x14ac:dyDescent="0.3">
      <c r="A22" s="21" t="s">
        <v>1185</v>
      </c>
      <c r="B22" s="16"/>
      <c r="C22" s="22">
        <v>94</v>
      </c>
    </row>
    <row r="23" spans="1:3" x14ac:dyDescent="0.3">
      <c r="A23" s="21" t="s">
        <v>1186</v>
      </c>
      <c r="B23" s="16"/>
      <c r="C23" s="22">
        <v>18</v>
      </c>
    </row>
    <row r="24" spans="1:3" x14ac:dyDescent="0.3">
      <c r="A24" s="21" t="s">
        <v>1187</v>
      </c>
      <c r="B24" s="16"/>
      <c r="C24" s="22">
        <v>27</v>
      </c>
    </row>
    <row r="25" spans="1:3" x14ac:dyDescent="0.3">
      <c r="A25" s="21" t="s">
        <v>615</v>
      </c>
      <c r="B25" s="16"/>
      <c r="C25" s="22">
        <v>12</v>
      </c>
    </row>
    <row r="26" spans="1:3" x14ac:dyDescent="0.3">
      <c r="A26" s="21" t="s">
        <v>1188</v>
      </c>
      <c r="B26" s="16"/>
      <c r="C26" s="22">
        <v>70</v>
      </c>
    </row>
    <row r="27" spans="1:3" x14ac:dyDescent="0.3">
      <c r="A27" s="194" t="s">
        <v>956</v>
      </c>
      <c r="B27" s="195"/>
      <c r="C27" s="29">
        <v>246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>
        <v>11</v>
      </c>
    </row>
    <row r="32" spans="1:3" x14ac:dyDescent="0.3">
      <c r="A32" s="21" t="s">
        <v>1029</v>
      </c>
      <c r="B32" s="16"/>
      <c r="C32" s="22">
        <v>3</v>
      </c>
    </row>
    <row r="33" spans="1:3" x14ac:dyDescent="0.3">
      <c r="A33" s="21" t="s">
        <v>1194</v>
      </c>
      <c r="B33" s="16"/>
      <c r="C33" s="22">
        <v>293</v>
      </c>
    </row>
    <row r="34" spans="1:3" x14ac:dyDescent="0.3">
      <c r="A34" s="21" t="s">
        <v>1127</v>
      </c>
      <c r="B34" s="16"/>
      <c r="C34" s="22">
        <v>5</v>
      </c>
    </row>
    <row r="35" spans="1:3" x14ac:dyDescent="0.3">
      <c r="A35" s="21" t="s">
        <v>1195</v>
      </c>
      <c r="B35" s="16"/>
      <c r="C35" s="22">
        <v>70</v>
      </c>
    </row>
    <row r="36" spans="1:3" x14ac:dyDescent="0.3">
      <c r="A36" s="21" t="s">
        <v>1031</v>
      </c>
      <c r="B36" s="16"/>
      <c r="C36" s="22">
        <v>0</v>
      </c>
    </row>
    <row r="37" spans="1:3" x14ac:dyDescent="0.3">
      <c r="A37" s="21" t="s">
        <v>1032</v>
      </c>
      <c r="B37" s="16"/>
      <c r="C37" s="22">
        <v>0</v>
      </c>
    </row>
    <row r="38" spans="1:3" x14ac:dyDescent="0.3">
      <c r="A38" s="21" t="s">
        <v>1090</v>
      </c>
      <c r="B38" s="16"/>
      <c r="C38" s="22">
        <v>0</v>
      </c>
    </row>
    <row r="39" spans="1:3" x14ac:dyDescent="0.3">
      <c r="A39" s="21" t="s">
        <v>1091</v>
      </c>
      <c r="B39" s="16"/>
      <c r="C39" s="22">
        <v>0</v>
      </c>
    </row>
    <row r="40" spans="1:3" x14ac:dyDescent="0.3">
      <c r="A40" s="194" t="s">
        <v>956</v>
      </c>
      <c r="B40" s="195"/>
      <c r="C40" s="29">
        <v>382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>
        <v>6</v>
      </c>
    </row>
    <row r="45" spans="1:3" x14ac:dyDescent="0.3">
      <c r="A45" s="21" t="s">
        <v>1185</v>
      </c>
      <c r="B45" s="16"/>
      <c r="C45" s="22">
        <v>82</v>
      </c>
    </row>
    <row r="46" spans="1:3" x14ac:dyDescent="0.3">
      <c r="A46" s="21" t="s">
        <v>1186</v>
      </c>
      <c r="B46" s="16"/>
      <c r="C46" s="22">
        <v>5</v>
      </c>
    </row>
    <row r="47" spans="1:3" x14ac:dyDescent="0.3">
      <c r="A47" s="21" t="s">
        <v>1187</v>
      </c>
      <c r="B47" s="16"/>
      <c r="C47" s="22">
        <v>14</v>
      </c>
    </row>
    <row r="48" spans="1:3" x14ac:dyDescent="0.3">
      <c r="A48" s="21" t="s">
        <v>615</v>
      </c>
      <c r="B48" s="16"/>
      <c r="C48" s="22">
        <v>3</v>
      </c>
    </row>
    <row r="49" spans="1:3" x14ac:dyDescent="0.3">
      <c r="A49" s="21" t="s">
        <v>1188</v>
      </c>
      <c r="B49" s="16"/>
      <c r="C49" s="22">
        <v>8</v>
      </c>
    </row>
    <row r="50" spans="1:3" x14ac:dyDescent="0.3">
      <c r="A50" s="194" t="s">
        <v>956</v>
      </c>
      <c r="B50" s="195"/>
      <c r="C50" s="29">
        <v>118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7" t="s">
        <v>1184</v>
      </c>
      <c r="B53" s="13" t="s">
        <v>81</v>
      </c>
      <c r="C53" s="22">
        <v>9</v>
      </c>
    </row>
    <row r="54" spans="1:3" x14ac:dyDescent="0.3">
      <c r="A54" s="179"/>
      <c r="B54" s="13" t="s">
        <v>82</v>
      </c>
      <c r="C54" s="22">
        <v>2</v>
      </c>
    </row>
    <row r="55" spans="1:3" x14ac:dyDescent="0.3">
      <c r="A55" s="177" t="s">
        <v>1185</v>
      </c>
      <c r="B55" s="13" t="s">
        <v>81</v>
      </c>
      <c r="C55" s="22">
        <v>35</v>
      </c>
    </row>
    <row r="56" spans="1:3" x14ac:dyDescent="0.3">
      <c r="A56" s="179"/>
      <c r="B56" s="13" t="s">
        <v>82</v>
      </c>
      <c r="C56" s="22">
        <v>5</v>
      </c>
    </row>
    <row r="57" spans="1:3" x14ac:dyDescent="0.3">
      <c r="A57" s="177" t="s">
        <v>1186</v>
      </c>
      <c r="B57" s="13" t="s">
        <v>81</v>
      </c>
      <c r="C57" s="22">
        <v>6</v>
      </c>
    </row>
    <row r="58" spans="1:3" x14ac:dyDescent="0.3">
      <c r="A58" s="179"/>
      <c r="B58" s="13" t="s">
        <v>82</v>
      </c>
      <c r="C58" s="22">
        <v>0</v>
      </c>
    </row>
    <row r="59" spans="1:3" x14ac:dyDescent="0.3">
      <c r="A59" s="177" t="s">
        <v>1187</v>
      </c>
      <c r="B59" s="13" t="s">
        <v>81</v>
      </c>
      <c r="C59" s="22">
        <v>13</v>
      </c>
    </row>
    <row r="60" spans="1:3" x14ac:dyDescent="0.3">
      <c r="A60" s="179"/>
      <c r="B60" s="13" t="s">
        <v>82</v>
      </c>
      <c r="C60" s="22">
        <v>1</v>
      </c>
    </row>
    <row r="61" spans="1:3" x14ac:dyDescent="0.3">
      <c r="A61" s="177" t="s">
        <v>615</v>
      </c>
      <c r="B61" s="13" t="s">
        <v>81</v>
      </c>
      <c r="C61" s="22">
        <v>1</v>
      </c>
    </row>
    <row r="62" spans="1:3" x14ac:dyDescent="0.3">
      <c r="A62" s="179"/>
      <c r="B62" s="13" t="s">
        <v>82</v>
      </c>
      <c r="C62" s="22">
        <v>1</v>
      </c>
    </row>
    <row r="63" spans="1:3" x14ac:dyDescent="0.3">
      <c r="A63" s="177" t="s">
        <v>1188</v>
      </c>
      <c r="B63" s="13" t="s">
        <v>81</v>
      </c>
      <c r="C63" s="22">
        <v>15</v>
      </c>
    </row>
    <row r="64" spans="1:3" x14ac:dyDescent="0.3">
      <c r="A64" s="179"/>
      <c r="B64" s="13" t="s">
        <v>82</v>
      </c>
      <c r="C64" s="22">
        <v>3</v>
      </c>
    </row>
    <row r="65" spans="1:3" x14ac:dyDescent="0.3">
      <c r="A65" s="194" t="s">
        <v>956</v>
      </c>
      <c r="B65" s="195"/>
      <c r="C65" s="29">
        <v>91</v>
      </c>
    </row>
    <row r="66" spans="1:3" x14ac:dyDescent="0.3">
      <c r="A66" s="6"/>
    </row>
  </sheetData>
  <sheetProtection algorithmName="SHA-512" hashValue="uLTidRZrUrnkz7YmIp5MAkz4OKoYbRWkXkJrc7tCEOeN5s1/3RVFSzM3nRsjtOAKdloFpTU2p8qOI8d58IzHsw==" saltValue="c4qvdfPh4e/qWwo21YS5Q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1" t="s">
        <v>1199</v>
      </c>
    </row>
    <row r="4" spans="1:6" ht="20.399999999999999" x14ac:dyDescent="0.3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0.399999999999999" x14ac:dyDescent="0.3">
      <c r="A5" s="186" t="s">
        <v>1202</v>
      </c>
      <c r="B5" s="35" t="s">
        <v>1203</v>
      </c>
      <c r="C5" s="41">
        <v>2</v>
      </c>
      <c r="D5" s="41">
        <v>2</v>
      </c>
      <c r="E5" s="41">
        <v>2</v>
      </c>
      <c r="F5" s="36">
        <v>1</v>
      </c>
    </row>
    <row r="6" spans="1:6" x14ac:dyDescent="0.3">
      <c r="A6" s="188"/>
      <c r="B6" s="35" t="s">
        <v>1204</v>
      </c>
      <c r="C6" s="41">
        <v>7</v>
      </c>
      <c r="D6" s="41">
        <v>6</v>
      </c>
      <c r="E6" s="41">
        <v>0</v>
      </c>
      <c r="F6" s="36">
        <v>2</v>
      </c>
    </row>
    <row r="7" spans="1:6" x14ac:dyDescent="0.3">
      <c r="A7" s="34" t="s">
        <v>1205</v>
      </c>
      <c r="B7" s="35" t="s">
        <v>1206</v>
      </c>
      <c r="C7" s="41">
        <v>1</v>
      </c>
      <c r="D7" s="41">
        <v>0</v>
      </c>
      <c r="E7" s="41">
        <v>0</v>
      </c>
      <c r="F7" s="36">
        <v>0</v>
      </c>
    </row>
    <row r="8" spans="1:6" ht="20.399999999999999" x14ac:dyDescent="0.3">
      <c r="A8" s="186" t="s">
        <v>1207</v>
      </c>
      <c r="B8" s="35" t="s">
        <v>1208</v>
      </c>
      <c r="C8" s="41">
        <v>41</v>
      </c>
      <c r="D8" s="41">
        <v>21</v>
      </c>
      <c r="E8" s="41">
        <v>29</v>
      </c>
      <c r="F8" s="36">
        <v>1</v>
      </c>
    </row>
    <row r="9" spans="1:6" x14ac:dyDescent="0.3">
      <c r="A9" s="187"/>
      <c r="B9" s="35" t="s">
        <v>1209</v>
      </c>
      <c r="C9" s="41">
        <v>7</v>
      </c>
      <c r="D9" s="41">
        <v>6</v>
      </c>
      <c r="E9" s="41">
        <v>4</v>
      </c>
      <c r="F9" s="36">
        <v>0</v>
      </c>
    </row>
    <row r="10" spans="1:6" x14ac:dyDescent="0.3">
      <c r="A10" s="188"/>
      <c r="B10" s="35" t="s">
        <v>1210</v>
      </c>
      <c r="C10" s="41">
        <v>26</v>
      </c>
      <c r="D10" s="41">
        <v>44</v>
      </c>
      <c r="E10" s="41">
        <v>8</v>
      </c>
      <c r="F10" s="36">
        <v>1</v>
      </c>
    </row>
    <row r="11" spans="1:6" ht="20.399999999999999" x14ac:dyDescent="0.3">
      <c r="A11" s="186" t="s">
        <v>1211</v>
      </c>
      <c r="B11" s="35" t="s">
        <v>1212</v>
      </c>
      <c r="C11" s="41">
        <v>4</v>
      </c>
      <c r="D11" s="41">
        <v>2</v>
      </c>
      <c r="E11" s="41">
        <v>1</v>
      </c>
      <c r="F11" s="36">
        <v>1</v>
      </c>
    </row>
    <row r="12" spans="1:6" x14ac:dyDescent="0.3">
      <c r="A12" s="187"/>
      <c r="B12" s="35" t="s">
        <v>1213</v>
      </c>
      <c r="C12" s="41">
        <v>3</v>
      </c>
      <c r="D12" s="41">
        <v>3</v>
      </c>
      <c r="E12" s="41">
        <v>1</v>
      </c>
      <c r="F12" s="36">
        <v>1</v>
      </c>
    </row>
    <row r="13" spans="1:6" ht="20.399999999999999" x14ac:dyDescent="0.3">
      <c r="A13" s="188"/>
      <c r="B13" s="35" t="s">
        <v>1214</v>
      </c>
      <c r="C13" s="41">
        <v>68</v>
      </c>
      <c r="D13" s="41">
        <v>24</v>
      </c>
      <c r="E13" s="41">
        <v>2</v>
      </c>
      <c r="F13" s="36">
        <v>0</v>
      </c>
    </row>
    <row r="14" spans="1:6" ht="20.399999999999999" x14ac:dyDescent="0.3">
      <c r="A14" s="34" t="s">
        <v>1215</v>
      </c>
      <c r="B14" s="35" t="s">
        <v>1216</v>
      </c>
      <c r="C14" s="41">
        <v>2</v>
      </c>
      <c r="D14" s="41">
        <v>1</v>
      </c>
      <c r="E14" s="41">
        <v>1</v>
      </c>
      <c r="F14" s="36">
        <v>3</v>
      </c>
    </row>
    <row r="15" spans="1:6" x14ac:dyDescent="0.3">
      <c r="A15" s="186" t="s">
        <v>1217</v>
      </c>
      <c r="B15" s="35" t="s">
        <v>1218</v>
      </c>
      <c r="C15" s="41">
        <v>64</v>
      </c>
      <c r="D15" s="41">
        <v>21</v>
      </c>
      <c r="E15" s="41">
        <v>3</v>
      </c>
      <c r="F15" s="36">
        <v>4</v>
      </c>
    </row>
    <row r="16" spans="1:6" x14ac:dyDescent="0.3">
      <c r="A16" s="187"/>
      <c r="B16" s="35" t="s">
        <v>1219</v>
      </c>
      <c r="C16" s="41">
        <v>1</v>
      </c>
      <c r="D16" s="41">
        <v>0</v>
      </c>
      <c r="E16" s="41">
        <v>0</v>
      </c>
      <c r="F16" s="36">
        <v>0</v>
      </c>
    </row>
    <row r="17" spans="1:6" x14ac:dyDescent="0.3">
      <c r="A17" s="187"/>
      <c r="B17" s="35" t="s">
        <v>1220</v>
      </c>
      <c r="C17" s="41">
        <v>0</v>
      </c>
      <c r="D17" s="41">
        <v>1</v>
      </c>
      <c r="E17" s="41">
        <v>6</v>
      </c>
      <c r="F17" s="36">
        <v>0</v>
      </c>
    </row>
    <row r="18" spans="1:6" x14ac:dyDescent="0.3">
      <c r="A18" s="187"/>
      <c r="B18" s="35" t="s">
        <v>1221</v>
      </c>
      <c r="C18" s="41">
        <v>3</v>
      </c>
      <c r="D18" s="41">
        <v>1</v>
      </c>
      <c r="E18" s="41">
        <v>0</v>
      </c>
      <c r="F18" s="36">
        <v>0</v>
      </c>
    </row>
    <row r="19" spans="1:6" ht="20.399999999999999" x14ac:dyDescent="0.3">
      <c r="A19" s="188"/>
      <c r="B19" s="35" t="s">
        <v>1222</v>
      </c>
      <c r="C19" s="41">
        <v>2</v>
      </c>
      <c r="D19" s="41">
        <v>0</v>
      </c>
      <c r="E19" s="41">
        <v>1</v>
      </c>
      <c r="F19" s="36">
        <v>0</v>
      </c>
    </row>
    <row r="20" spans="1:6" x14ac:dyDescent="0.3">
      <c r="A20" s="34" t="s">
        <v>1223</v>
      </c>
      <c r="B20" s="35" t="s">
        <v>1224</v>
      </c>
      <c r="C20" s="41">
        <v>1</v>
      </c>
      <c r="D20" s="41">
        <v>0</v>
      </c>
      <c r="E20" s="41">
        <v>0</v>
      </c>
      <c r="F20" s="36">
        <v>0</v>
      </c>
    </row>
    <row r="21" spans="1:6" x14ac:dyDescent="0.3">
      <c r="A21" s="34" t="s">
        <v>1225</v>
      </c>
      <c r="B21" s="35" t="s">
        <v>1226</v>
      </c>
      <c r="C21" s="41">
        <v>6</v>
      </c>
      <c r="D21" s="41">
        <v>2</v>
      </c>
      <c r="E21" s="41">
        <v>1</v>
      </c>
      <c r="F21" s="36">
        <v>1</v>
      </c>
    </row>
    <row r="22" spans="1:6" x14ac:dyDescent="0.3">
      <c r="A22" s="184" t="s">
        <v>956</v>
      </c>
      <c r="B22" s="185"/>
      <c r="C22" s="42">
        <v>238</v>
      </c>
      <c r="D22" s="42">
        <v>134</v>
      </c>
      <c r="E22" s="42">
        <v>59</v>
      </c>
      <c r="F22" s="42">
        <v>15</v>
      </c>
    </row>
    <row r="23" spans="1:6" x14ac:dyDescent="0.3">
      <c r="A23" s="31" t="s">
        <v>1059</v>
      </c>
    </row>
    <row r="24" spans="1:6" x14ac:dyDescent="0.3">
      <c r="A24" s="32" t="s">
        <v>14</v>
      </c>
      <c r="B24" s="32" t="s">
        <v>15</v>
      </c>
      <c r="C24" s="33" t="s">
        <v>3</v>
      </c>
    </row>
    <row r="25" spans="1:6" x14ac:dyDescent="0.3">
      <c r="A25" s="39" t="s">
        <v>104</v>
      </c>
      <c r="B25" s="16"/>
      <c r="C25" s="36">
        <v>10</v>
      </c>
    </row>
    <row r="26" spans="1:6" x14ac:dyDescent="0.3">
      <c r="A26" s="39" t="s">
        <v>114</v>
      </c>
      <c r="B26" s="16"/>
      <c r="C26" s="36">
        <v>5</v>
      </c>
    </row>
    <row r="27" spans="1:6" x14ac:dyDescent="0.3">
      <c r="A27" s="39" t="s">
        <v>1060</v>
      </c>
      <c r="B27" s="16"/>
      <c r="C27" s="36">
        <v>4</v>
      </c>
    </row>
    <row r="28" spans="1:6" x14ac:dyDescent="0.3">
      <c r="A28" s="184" t="s">
        <v>956</v>
      </c>
      <c r="B28" s="185"/>
      <c r="C28" s="42">
        <v>19</v>
      </c>
    </row>
    <row r="29" spans="1:6" x14ac:dyDescent="0.3">
      <c r="A29" s="3"/>
    </row>
    <row r="30" spans="1:6" x14ac:dyDescent="0.3">
      <c r="A30" s="31" t="s">
        <v>1227</v>
      </c>
    </row>
    <row r="31" spans="1:6" x14ac:dyDescent="0.3">
      <c r="A31" s="32" t="s">
        <v>14</v>
      </c>
      <c r="B31" s="32" t="s">
        <v>15</v>
      </c>
      <c r="C31" s="33" t="s">
        <v>3</v>
      </c>
    </row>
    <row r="32" spans="1:6" x14ac:dyDescent="0.3">
      <c r="A32" s="39" t="s">
        <v>1228</v>
      </c>
      <c r="B32" s="16"/>
      <c r="C32" s="36">
        <v>7</v>
      </c>
    </row>
    <row r="33" spans="1:3" x14ac:dyDescent="0.3">
      <c r="A33" s="39" t="s">
        <v>1229</v>
      </c>
      <c r="B33" s="16"/>
      <c r="C33" s="36">
        <v>44</v>
      </c>
    </row>
    <row r="34" spans="1:3" x14ac:dyDescent="0.3">
      <c r="A34" s="39" t="s">
        <v>82</v>
      </c>
      <c r="B34" s="16"/>
      <c r="C34" s="36">
        <v>2</v>
      </c>
    </row>
    <row r="35" spans="1:3" x14ac:dyDescent="0.3">
      <c r="A35" s="184" t="s">
        <v>956</v>
      </c>
      <c r="B35" s="185"/>
      <c r="C35" s="42">
        <v>53</v>
      </c>
    </row>
    <row r="36" spans="1:3" x14ac:dyDescent="0.3">
      <c r="A36" s="3"/>
    </row>
    <row r="37" spans="1:3" x14ac:dyDescent="0.3">
      <c r="A37" s="31" t="s">
        <v>1230</v>
      </c>
    </row>
    <row r="38" spans="1:3" x14ac:dyDescent="0.3">
      <c r="A38" s="32" t="s">
        <v>14</v>
      </c>
      <c r="B38" s="32" t="s">
        <v>15</v>
      </c>
      <c r="C38" s="33" t="s">
        <v>3</v>
      </c>
    </row>
    <row r="39" spans="1:3" x14ac:dyDescent="0.3">
      <c r="A39" s="39" t="s">
        <v>1231</v>
      </c>
      <c r="B39" s="16"/>
      <c r="C39" s="36">
        <v>168</v>
      </c>
    </row>
    <row r="40" spans="1:3" x14ac:dyDescent="0.3">
      <c r="A40" s="39" t="s">
        <v>1232</v>
      </c>
      <c r="B40" s="16"/>
      <c r="C40" s="36">
        <v>41</v>
      </c>
    </row>
    <row r="41" spans="1:3" x14ac:dyDescent="0.3">
      <c r="A41" s="184" t="s">
        <v>956</v>
      </c>
      <c r="B41" s="185"/>
      <c r="C41" s="42">
        <v>209</v>
      </c>
    </row>
    <row r="42" spans="1:3" x14ac:dyDescent="0.3">
      <c r="A42" s="6"/>
    </row>
  </sheetData>
  <sheetProtection algorithmName="SHA-512" hashValue="VRujfeQ3+nKiYuLEad/oco/mGDErNIr7XW288sQ9tZYpmLcbYJS1qHTgVnD9CEka9ItB9shKGkr10cvTE2ywkw==" saltValue="vCOPkomVayVs5dT6+QyOC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5" t="s">
        <v>1234</v>
      </c>
    </row>
    <row r="4" spans="1:5" x14ac:dyDescent="0.3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1235</v>
      </c>
      <c r="B5" s="13" t="s">
        <v>1236</v>
      </c>
      <c r="C5" s="14">
        <v>1525</v>
      </c>
      <c r="D5" s="14">
        <v>1856</v>
      </c>
      <c r="E5" s="15">
        <v>-0.178340517241379</v>
      </c>
    </row>
    <row r="6" spans="1:5" x14ac:dyDescent="0.3">
      <c r="A6" s="173"/>
      <c r="B6" s="13" t="s">
        <v>1237</v>
      </c>
      <c r="C6" s="14">
        <v>0</v>
      </c>
      <c r="D6" s="14">
        <v>13</v>
      </c>
      <c r="E6" s="15">
        <v>-1</v>
      </c>
    </row>
    <row r="7" spans="1:5" x14ac:dyDescent="0.3">
      <c r="A7" s="172"/>
      <c r="B7" s="13" t="s">
        <v>1238</v>
      </c>
      <c r="C7" s="14">
        <v>1127</v>
      </c>
      <c r="D7" s="14">
        <v>1158</v>
      </c>
      <c r="E7" s="15">
        <v>-2.67702936096718E-2</v>
      </c>
    </row>
    <row r="8" spans="1:5" x14ac:dyDescent="0.3">
      <c r="A8" s="3"/>
    </row>
    <row r="9" spans="1:5" x14ac:dyDescent="0.3">
      <c r="A9" s="45" t="s">
        <v>1239</v>
      </c>
    </row>
    <row r="10" spans="1:5" x14ac:dyDescent="0.3">
      <c r="A10" s="43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1" t="s">
        <v>1240</v>
      </c>
      <c r="B11" s="13" t="s">
        <v>1241</v>
      </c>
      <c r="C11" s="14">
        <v>60</v>
      </c>
      <c r="D11" s="14">
        <v>18</v>
      </c>
      <c r="E11" s="15">
        <v>2.3333333333333299</v>
      </c>
    </row>
    <row r="12" spans="1:5" x14ac:dyDescent="0.3">
      <c r="A12" s="173"/>
      <c r="B12" s="13" t="s">
        <v>1242</v>
      </c>
      <c r="C12" s="14">
        <v>10</v>
      </c>
      <c r="D12" s="14">
        <v>0</v>
      </c>
      <c r="E12" s="15">
        <v>10</v>
      </c>
    </row>
    <row r="13" spans="1:5" x14ac:dyDescent="0.3">
      <c r="A13" s="173"/>
      <c r="B13" s="13" t="s">
        <v>1243</v>
      </c>
      <c r="C13" s="14">
        <v>1127</v>
      </c>
      <c r="D13" s="14">
        <v>1185</v>
      </c>
      <c r="E13" s="15">
        <v>-4.8945147679324903E-2</v>
      </c>
    </row>
    <row r="14" spans="1:5" x14ac:dyDescent="0.3">
      <c r="A14" s="173"/>
      <c r="B14" s="13" t="s">
        <v>1244</v>
      </c>
      <c r="C14" s="14">
        <v>176</v>
      </c>
      <c r="D14" s="14">
        <v>145</v>
      </c>
      <c r="E14" s="15">
        <v>0.21379310344827601</v>
      </c>
    </row>
    <row r="15" spans="1:5" x14ac:dyDescent="0.3">
      <c r="A15" s="173"/>
      <c r="B15" s="13" t="s">
        <v>1245</v>
      </c>
      <c r="C15" s="14">
        <v>1</v>
      </c>
      <c r="D15" s="14">
        <v>1</v>
      </c>
      <c r="E15" s="15">
        <v>0</v>
      </c>
    </row>
    <row r="16" spans="1:5" x14ac:dyDescent="0.3">
      <c r="A16" s="173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2"/>
      <c r="B19" s="13" t="s">
        <v>1249</v>
      </c>
      <c r="C19" s="14">
        <v>5</v>
      </c>
      <c r="D19" s="14">
        <v>1</v>
      </c>
      <c r="E19" s="15">
        <v>4</v>
      </c>
    </row>
    <row r="20" spans="1:5" x14ac:dyDescent="0.3">
      <c r="A20" s="3"/>
    </row>
    <row r="21" spans="1:5" x14ac:dyDescent="0.3">
      <c r="A21" s="45" t="s">
        <v>1250</v>
      </c>
    </row>
    <row r="22" spans="1:5" x14ac:dyDescent="0.3">
      <c r="A22" s="43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3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3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2"/>
      <c r="B26" s="13" t="s">
        <v>1254</v>
      </c>
      <c r="C26" s="14">
        <v>5</v>
      </c>
      <c r="D26" s="14">
        <v>1</v>
      </c>
      <c r="E26" s="15">
        <v>4</v>
      </c>
    </row>
    <row r="27" spans="1:5" x14ac:dyDescent="0.3">
      <c r="A27" s="3"/>
    </row>
    <row r="28" spans="1:5" x14ac:dyDescent="0.3">
      <c r="A28" s="45" t="s">
        <v>1255</v>
      </c>
    </row>
    <row r="29" spans="1:5" x14ac:dyDescent="0.3">
      <c r="A29" s="43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1" t="s">
        <v>1256</v>
      </c>
      <c r="B30" s="13" t="s">
        <v>1257</v>
      </c>
      <c r="C30" s="14">
        <v>0</v>
      </c>
      <c r="D30" s="14">
        <v>16</v>
      </c>
      <c r="E30" s="15">
        <v>-1</v>
      </c>
    </row>
    <row r="31" spans="1:5" x14ac:dyDescent="0.3">
      <c r="A31" s="173"/>
      <c r="B31" s="13" t="s">
        <v>1258</v>
      </c>
      <c r="C31" s="14">
        <v>0</v>
      </c>
      <c r="D31" s="14">
        <v>1</v>
      </c>
      <c r="E31" s="15">
        <v>-1</v>
      </c>
    </row>
    <row r="32" spans="1:5" x14ac:dyDescent="0.3">
      <c r="A32" s="172"/>
      <c r="B32" s="13" t="s">
        <v>1259</v>
      </c>
      <c r="C32" s="14">
        <v>0</v>
      </c>
      <c r="D32" s="14">
        <v>2</v>
      </c>
      <c r="E32" s="15">
        <v>-1</v>
      </c>
    </row>
    <row r="33" spans="1:1" x14ac:dyDescent="0.3">
      <c r="A33" s="6"/>
    </row>
  </sheetData>
  <sheetProtection algorithmName="SHA-512" hashValue="z/4c3YmCT2xySNhiYC5v9PTRdZTn5otbLkvYZihVWf6ptayvTdgHlL4cLRRB8evxfd/j9us7eh+lZ85SF8ISMg==" saltValue="atXwdUO6nBkGM3ypnNb1k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5" t="s">
        <v>1261</v>
      </c>
    </row>
    <row r="4" spans="1:5" x14ac:dyDescent="0.3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3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3"/>
      <c r="B7" s="13" t="s">
        <v>1265</v>
      </c>
      <c r="C7" s="14">
        <v>0</v>
      </c>
      <c r="D7" s="14">
        <v>1</v>
      </c>
      <c r="E7" s="15">
        <v>-1</v>
      </c>
    </row>
    <row r="8" spans="1:5" x14ac:dyDescent="0.3">
      <c r="A8" s="173"/>
      <c r="B8" s="13" t="s">
        <v>1266</v>
      </c>
      <c r="C8" s="14">
        <v>23</v>
      </c>
      <c r="D8" s="14">
        <v>0</v>
      </c>
      <c r="E8" s="15">
        <v>23</v>
      </c>
    </row>
    <row r="9" spans="1:5" x14ac:dyDescent="0.3">
      <c r="A9" s="173"/>
      <c r="B9" s="13" t="s">
        <v>1267</v>
      </c>
      <c r="C9" s="14">
        <v>1</v>
      </c>
      <c r="D9" s="14">
        <v>0</v>
      </c>
      <c r="E9" s="15">
        <v>1</v>
      </c>
    </row>
    <row r="10" spans="1:5" x14ac:dyDescent="0.3">
      <c r="A10" s="173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3"/>
      <c r="B11" s="13" t="s">
        <v>1269</v>
      </c>
      <c r="C11" s="14">
        <v>17</v>
      </c>
      <c r="D11" s="14">
        <v>3</v>
      </c>
      <c r="E11" s="15">
        <v>4.6666666666666696</v>
      </c>
    </row>
    <row r="12" spans="1:5" x14ac:dyDescent="0.3">
      <c r="A12" s="173"/>
      <c r="B12" s="13" t="s">
        <v>1270</v>
      </c>
      <c r="C12" s="14">
        <v>7</v>
      </c>
      <c r="D12" s="14">
        <v>0</v>
      </c>
      <c r="E12" s="15">
        <v>7</v>
      </c>
    </row>
    <row r="13" spans="1:5" x14ac:dyDescent="0.3">
      <c r="A13" s="173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3">
      <c r="A14" s="173"/>
      <c r="B14" s="13" t="s">
        <v>1272</v>
      </c>
      <c r="C14" s="14">
        <v>0</v>
      </c>
      <c r="D14" s="14">
        <v>0</v>
      </c>
      <c r="E14" s="15">
        <v>0</v>
      </c>
    </row>
    <row r="15" spans="1:5" x14ac:dyDescent="0.3">
      <c r="A15" s="173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2"/>
      <c r="B16" s="13" t="s">
        <v>111</v>
      </c>
      <c r="C16" s="14">
        <v>44</v>
      </c>
      <c r="D16" s="14">
        <v>13</v>
      </c>
      <c r="E16" s="15">
        <v>2.3846153846153801</v>
      </c>
    </row>
    <row r="17" spans="1:1" x14ac:dyDescent="0.3">
      <c r="A17" s="6"/>
    </row>
  </sheetData>
  <sheetProtection algorithmName="SHA-512" hashValue="QcpMhUUVFODqaM0Y4xhDDkko9/MgI20yN2TF38ng2yY0eNXt8JDguTNGmSHG8Jic4LiVK0HVLNvuGgUeA9aO3g==" saltValue="+G5t3p7gQvbJgUqW+N4/u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1" t="s">
        <v>1275</v>
      </c>
    </row>
    <row r="4" spans="1:5" x14ac:dyDescent="0.3">
      <c r="A4" s="32" t="s">
        <v>14</v>
      </c>
      <c r="B4" s="32" t="s">
        <v>15</v>
      </c>
      <c r="C4" s="46" t="s">
        <v>3</v>
      </c>
      <c r="D4" s="46" t="s">
        <v>16</v>
      </c>
      <c r="E4" s="33" t="s">
        <v>17</v>
      </c>
    </row>
    <row r="5" spans="1:5" x14ac:dyDescent="0.3">
      <c r="A5" s="34" t="s">
        <v>1276</v>
      </c>
      <c r="B5" s="40" t="s">
        <v>1277</v>
      </c>
      <c r="C5" s="41">
        <v>0</v>
      </c>
      <c r="D5" s="41">
        <v>180</v>
      </c>
      <c r="E5" s="47">
        <v>-1</v>
      </c>
    </row>
    <row r="6" spans="1:5" x14ac:dyDescent="0.3">
      <c r="A6" s="34" t="s">
        <v>1278</v>
      </c>
      <c r="B6" s="40" t="s">
        <v>1279</v>
      </c>
      <c r="C6" s="41">
        <v>58</v>
      </c>
      <c r="D6" s="41">
        <v>88</v>
      </c>
      <c r="E6" s="47">
        <v>-0.34090909090909099</v>
      </c>
    </row>
    <row r="7" spans="1:5" ht="20.399999999999999" x14ac:dyDescent="0.3">
      <c r="A7" s="34" t="s">
        <v>1280</v>
      </c>
      <c r="B7" s="40" t="s">
        <v>1281</v>
      </c>
      <c r="C7" s="41">
        <v>85</v>
      </c>
      <c r="D7" s="41">
        <v>112</v>
      </c>
      <c r="E7" s="47">
        <v>-0.24107142857142899</v>
      </c>
    </row>
    <row r="8" spans="1:5" ht="20.399999999999999" x14ac:dyDescent="0.3">
      <c r="A8" s="34" t="s">
        <v>1282</v>
      </c>
      <c r="B8" s="40" t="s">
        <v>1283</v>
      </c>
      <c r="C8" s="41">
        <v>0</v>
      </c>
      <c r="D8" s="41">
        <v>24</v>
      </c>
      <c r="E8" s="47">
        <v>-1</v>
      </c>
    </row>
    <row r="9" spans="1:5" ht="20.399999999999999" x14ac:dyDescent="0.3">
      <c r="A9" s="34" t="s">
        <v>1284</v>
      </c>
      <c r="B9" s="40" t="s">
        <v>1285</v>
      </c>
      <c r="C9" s="41">
        <v>52</v>
      </c>
      <c r="D9" s="17"/>
      <c r="E9" s="47">
        <v>0</v>
      </c>
    </row>
    <row r="10" spans="1:5" ht="20.399999999999999" x14ac:dyDescent="0.3">
      <c r="A10" s="34" t="s">
        <v>1286</v>
      </c>
      <c r="B10" s="40" t="s">
        <v>1287</v>
      </c>
      <c r="C10" s="41">
        <v>0</v>
      </c>
      <c r="D10" s="41">
        <v>128</v>
      </c>
      <c r="E10" s="47">
        <v>-1</v>
      </c>
    </row>
    <row r="11" spans="1:5" ht="20.399999999999999" x14ac:dyDescent="0.3">
      <c r="A11" s="34" t="s">
        <v>1288</v>
      </c>
      <c r="B11" s="16"/>
      <c r="C11" s="41">
        <v>157</v>
      </c>
      <c r="D11" s="41">
        <v>264</v>
      </c>
      <c r="E11" s="47">
        <v>-0.40530303030303</v>
      </c>
    </row>
    <row r="12" spans="1:5" x14ac:dyDescent="0.3">
      <c r="A12" s="34" t="s">
        <v>1289</v>
      </c>
      <c r="B12" s="16"/>
      <c r="C12" s="41">
        <v>1002</v>
      </c>
      <c r="D12" s="41">
        <v>355</v>
      </c>
      <c r="E12" s="47">
        <v>1.8225352112676101</v>
      </c>
    </row>
    <row r="13" spans="1:5" x14ac:dyDescent="0.3">
      <c r="A13" s="186" t="s">
        <v>1290</v>
      </c>
      <c r="B13" s="40" t="s">
        <v>1291</v>
      </c>
      <c r="C13" s="41">
        <v>20</v>
      </c>
      <c r="D13" s="41">
        <v>9</v>
      </c>
      <c r="E13" s="47">
        <v>1.2222222222222201</v>
      </c>
    </row>
    <row r="14" spans="1:5" x14ac:dyDescent="0.3">
      <c r="A14" s="188"/>
      <c r="B14" s="40" t="s">
        <v>1292</v>
      </c>
      <c r="C14" s="41">
        <v>9</v>
      </c>
      <c r="D14" s="17"/>
      <c r="E14" s="47">
        <v>0</v>
      </c>
    </row>
    <row r="15" spans="1:5" x14ac:dyDescent="0.3">
      <c r="A15" s="31" t="s">
        <v>1293</v>
      </c>
    </row>
    <row r="16" spans="1:5" x14ac:dyDescent="0.3">
      <c r="A16" s="32" t="s">
        <v>14</v>
      </c>
      <c r="B16" s="32" t="s">
        <v>15</v>
      </c>
      <c r="C16" s="48" t="s">
        <v>118</v>
      </c>
      <c r="D16" s="48" t="s">
        <v>161</v>
      </c>
      <c r="E16" s="49" t="s">
        <v>197</v>
      </c>
    </row>
    <row r="17" spans="1:5" x14ac:dyDescent="0.3">
      <c r="A17" s="189" t="s">
        <v>1294</v>
      </c>
      <c r="B17" s="40" t="s">
        <v>1295</v>
      </c>
      <c r="C17" s="41">
        <v>0</v>
      </c>
      <c r="D17" s="41">
        <v>0</v>
      </c>
      <c r="E17" s="36">
        <v>0</v>
      </c>
    </row>
    <row r="18" spans="1:5" x14ac:dyDescent="0.3">
      <c r="A18" s="190"/>
      <c r="B18" s="40" t="s">
        <v>1296</v>
      </c>
      <c r="C18" s="41">
        <v>148</v>
      </c>
      <c r="D18" s="41">
        <v>255</v>
      </c>
      <c r="E18" s="36">
        <v>110</v>
      </c>
    </row>
    <row r="19" spans="1:5" x14ac:dyDescent="0.3">
      <c r="A19" s="190"/>
      <c r="B19" s="40" t="s">
        <v>1297</v>
      </c>
      <c r="C19" s="41">
        <v>0</v>
      </c>
      <c r="D19" s="41">
        <v>0</v>
      </c>
      <c r="E19" s="36">
        <v>0</v>
      </c>
    </row>
    <row r="20" spans="1:5" x14ac:dyDescent="0.3">
      <c r="A20" s="190"/>
      <c r="B20" s="40" t="s">
        <v>1298</v>
      </c>
      <c r="C20" s="41">
        <v>0</v>
      </c>
      <c r="D20" s="41">
        <v>0</v>
      </c>
      <c r="E20" s="36">
        <v>0</v>
      </c>
    </row>
    <row r="21" spans="1:5" x14ac:dyDescent="0.3">
      <c r="A21" s="190"/>
      <c r="B21" s="40" t="s">
        <v>1299</v>
      </c>
      <c r="C21" s="41">
        <v>22</v>
      </c>
      <c r="D21" s="41">
        <v>45</v>
      </c>
      <c r="E21" s="36">
        <v>0</v>
      </c>
    </row>
    <row r="22" spans="1:5" x14ac:dyDescent="0.3">
      <c r="A22" s="190"/>
      <c r="B22" s="40" t="s">
        <v>980</v>
      </c>
      <c r="C22" s="41">
        <v>4846</v>
      </c>
      <c r="D22" s="41">
        <v>7231</v>
      </c>
      <c r="E22" s="36">
        <v>0</v>
      </c>
    </row>
    <row r="23" spans="1:5" x14ac:dyDescent="0.3">
      <c r="A23" s="190"/>
      <c r="B23" s="40" t="s">
        <v>1300</v>
      </c>
      <c r="C23" s="41">
        <v>30</v>
      </c>
      <c r="D23" s="41">
        <v>52</v>
      </c>
      <c r="E23" s="36">
        <v>0</v>
      </c>
    </row>
    <row r="24" spans="1:5" x14ac:dyDescent="0.3">
      <c r="A24" s="190"/>
      <c r="B24" s="40" t="s">
        <v>1301</v>
      </c>
      <c r="C24" s="41">
        <v>7</v>
      </c>
      <c r="D24" s="41">
        <v>42</v>
      </c>
      <c r="E24" s="36">
        <v>0</v>
      </c>
    </row>
    <row r="25" spans="1:5" x14ac:dyDescent="0.3">
      <c r="A25" s="190"/>
      <c r="B25" s="40" t="s">
        <v>1302</v>
      </c>
      <c r="C25" s="41">
        <v>5</v>
      </c>
      <c r="D25" s="41">
        <v>5</v>
      </c>
      <c r="E25" s="36">
        <v>5</v>
      </c>
    </row>
    <row r="26" spans="1:5" x14ac:dyDescent="0.3">
      <c r="A26" s="190"/>
      <c r="B26" s="40" t="s">
        <v>1303</v>
      </c>
      <c r="C26" s="41">
        <v>335</v>
      </c>
      <c r="D26" s="41">
        <v>5664</v>
      </c>
      <c r="E26" s="36">
        <v>2</v>
      </c>
    </row>
    <row r="27" spans="1:5" x14ac:dyDescent="0.3">
      <c r="A27" s="190"/>
      <c r="B27" s="40" t="s">
        <v>1304</v>
      </c>
      <c r="C27" s="41">
        <v>2</v>
      </c>
      <c r="D27" s="41">
        <v>0</v>
      </c>
      <c r="E27" s="36">
        <v>0</v>
      </c>
    </row>
    <row r="28" spans="1:5" x14ac:dyDescent="0.3">
      <c r="A28" s="190"/>
      <c r="B28" s="40" t="s">
        <v>1305</v>
      </c>
      <c r="C28" s="41">
        <v>2062</v>
      </c>
      <c r="D28" s="41">
        <v>2196</v>
      </c>
      <c r="E28" s="36">
        <v>115</v>
      </c>
    </row>
    <row r="29" spans="1:5" x14ac:dyDescent="0.3">
      <c r="A29" s="190"/>
      <c r="B29" s="40" t="s">
        <v>1306</v>
      </c>
      <c r="C29" s="41">
        <v>275</v>
      </c>
      <c r="D29" s="41">
        <v>356</v>
      </c>
      <c r="E29" s="36">
        <v>0</v>
      </c>
    </row>
    <row r="30" spans="1:5" x14ac:dyDescent="0.3">
      <c r="A30" s="191"/>
      <c r="B30" s="40" t="s">
        <v>1307</v>
      </c>
      <c r="C30" s="17"/>
      <c r="D30" s="17"/>
      <c r="E30" s="50"/>
    </row>
    <row r="31" spans="1:5" x14ac:dyDescent="0.3">
      <c r="A31" s="6"/>
    </row>
  </sheetData>
  <sheetProtection algorithmName="SHA-512" hashValue="Xxk8n3RVF4Lk/VwYmybiZg14kNJqMuMP48mqJwSVYffbpl1JtzNgXrS4EoJYTagj2FR+qhw4XsMULpc5NHFlXA==" saltValue="trmqQVyjCLCN4PorNazQX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7641-77D1-48BE-95EA-EDEE621FED9F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0.199999999999999" x14ac:dyDescent="0.3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3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92769</v>
      </c>
      <c r="D7" s="120">
        <f>SUM(DatosGenerales!C15:C19)</f>
        <v>11852</v>
      </c>
      <c r="E7" s="119">
        <f>SUM(DatosGenerales!C12:C14)</f>
        <v>67346</v>
      </c>
      <c r="I7" s="121">
        <f>DatosGenerales!C31</f>
        <v>6952</v>
      </c>
      <c r="J7" s="120">
        <f>DatosGenerales!C32</f>
        <v>763</v>
      </c>
      <c r="K7" s="119">
        <f>SUM(DatosGenerales!C33:C34)</f>
        <v>592</v>
      </c>
      <c r="L7" s="120">
        <f>DatosGenerales!C36</f>
        <v>4531</v>
      </c>
      <c r="M7" s="119">
        <f>DatosGenerales!C95</f>
        <v>3737</v>
      </c>
      <c r="N7" s="122">
        <f>L7-M7</f>
        <v>794</v>
      </c>
      <c r="O7" s="122"/>
      <c r="Q7" s="121">
        <f>DatosGenerales!C36</f>
        <v>4531</v>
      </c>
      <c r="R7" s="120">
        <f>DatosGenerales!C49</f>
        <v>6793</v>
      </c>
      <c r="S7" s="120">
        <f>DatosGenerales!C50</f>
        <v>241</v>
      </c>
      <c r="T7" s="120">
        <f>DatosGenerales!C62</f>
        <v>62</v>
      </c>
      <c r="U7" s="120">
        <f>DatosGenerales!C78</f>
        <v>8</v>
      </c>
      <c r="V7" s="123">
        <f>SUM(Q7:U7)</f>
        <v>11635</v>
      </c>
      <c r="Z7" s="121">
        <f>SUM(DatosGenerales!C106,DatosGenerales!C107,DatosGenerales!C109)</f>
        <v>5219</v>
      </c>
      <c r="AA7" s="120">
        <f>SUM(DatosGenerales!C108,DatosGenerales!C110)</f>
        <v>1159</v>
      </c>
      <c r="AB7" s="120">
        <f>DatosGenerales!C106</f>
        <v>3452</v>
      </c>
      <c r="AC7" s="123">
        <f>DatosGenerales!C107</f>
        <v>1326</v>
      </c>
      <c r="AH7" s="121">
        <f>SUM(DatosGenerales!C115,DatosGenerales!C116,DatosGenerales!C118)</f>
        <v>281</v>
      </c>
      <c r="AI7" s="120">
        <f>SUM(DatosGenerales!C117,DatosGenerales!C119)</f>
        <v>57</v>
      </c>
      <c r="AJ7" s="120">
        <f>DatosGenerales!C115</f>
        <v>208</v>
      </c>
      <c r="AK7" s="123">
        <f>DatosGenerales!C116</f>
        <v>54</v>
      </c>
      <c r="AP7" s="121">
        <f>SUM(DatosGenerales!C135:C136)</f>
        <v>455</v>
      </c>
      <c r="AQ7" s="120">
        <f>SUM(DatosGenerales!C137:C138)</f>
        <v>3</v>
      </c>
      <c r="AR7" s="123">
        <f>SUM(DatosGenerales!C139:C140)</f>
        <v>15</v>
      </c>
      <c r="AV7" s="121">
        <f>DatosGenerales!C145</f>
        <v>18</v>
      </c>
      <c r="AW7" s="120">
        <f>DatosGenerales!C146</f>
        <v>496</v>
      </c>
      <c r="AX7" s="120">
        <f>DatosGenerales!C147</f>
        <v>181</v>
      </c>
      <c r="AY7" s="120">
        <f>DatosGenerales!C148</f>
        <v>30</v>
      </c>
      <c r="AZ7" s="120">
        <f>DatosGenerales!C149</f>
        <v>115</v>
      </c>
      <c r="BA7" s="123">
        <f>DatosGenerales!C150</f>
        <v>2</v>
      </c>
      <c r="BE7" s="121">
        <f>DatosGenerales!C151</f>
        <v>213</v>
      </c>
      <c r="BF7" s="120">
        <f>DatosGenerales!C152</f>
        <v>580</v>
      </c>
      <c r="BG7" s="123">
        <f>DatosGenerales!C154</f>
        <v>261</v>
      </c>
      <c r="BK7" s="121">
        <f>SUM(DatosGenerales!C297:C311)</f>
        <v>6441</v>
      </c>
      <c r="BL7" s="120">
        <f>SUM(DatosGenerales!C294:C296)</f>
        <v>57</v>
      </c>
      <c r="BM7" s="120">
        <f>SUM(DatosGenerales!C312:C344)</f>
        <v>700</v>
      </c>
      <c r="BN7" s="120">
        <f>SUM(DatosGenerales!C289)</f>
        <v>195</v>
      </c>
      <c r="BO7" s="120">
        <f>SUM(DatosGenerales!C356:C364)</f>
        <v>48</v>
      </c>
      <c r="BP7" s="120">
        <f>SUM(DatosGenerales!C286:C288)</f>
        <v>0</v>
      </c>
      <c r="BQ7" s="120">
        <f>SUM(DatosGenerales!C345:C355)</f>
        <v>2</v>
      </c>
      <c r="BR7" s="120">
        <f>SUM(DatosGenerales!C290:C292)</f>
        <v>72</v>
      </c>
      <c r="BS7" s="123">
        <f>SUM(DatosGenerales!C283:C285)</f>
        <v>1184</v>
      </c>
      <c r="BT7" s="123">
        <f>SUM(DatosGenerales!C293)</f>
        <v>2</v>
      </c>
      <c r="BU7" s="123">
        <f>SUM(DatosGenerales!C365:C377)</f>
        <v>73</v>
      </c>
      <c r="BY7" s="121">
        <f>DatosGenerales!C246</f>
        <v>54</v>
      </c>
      <c r="BZ7" s="120">
        <f>DatosGenerales!C247</f>
        <v>19</v>
      </c>
      <c r="CA7" s="123">
        <f>DatosGenerales!C248</f>
        <v>111</v>
      </c>
      <c r="CF7" s="121">
        <f>DatosDiscapacidad!C5</f>
        <v>0</v>
      </c>
      <c r="CG7" s="123">
        <f>DatosDiscapacidad!C11</f>
        <v>157</v>
      </c>
      <c r="CM7" s="121">
        <f>DatosGenerales!C40</f>
        <v>15688</v>
      </c>
      <c r="CN7" s="123">
        <f>DatosGenerales!C41</f>
        <v>8597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2082</v>
      </c>
      <c r="BL53" s="131">
        <f>SUM(DatosGenerales!C311,DatosGenerales!C300,DatosGenerales!C309)</f>
        <v>2353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56</v>
      </c>
      <c r="BL66" s="131">
        <f>SUM(DatosGenerales!C299:C300)</f>
        <v>2064</v>
      </c>
      <c r="BM66" s="131">
        <f>SUM(DatosGenerales!C308:C309)</f>
        <v>2315</v>
      </c>
      <c r="BN66" s="131"/>
      <c r="BO66" s="118"/>
      <c r="BP66" s="118"/>
      <c r="BQ66" s="118"/>
      <c r="BR66" s="118"/>
      <c r="BS66" s="118"/>
    </row>
  </sheetData>
  <sheetProtection algorithmName="SHA-512" hashValue="na5WNOu1teNwKz+o57PfwERKJNbSzVkw4r6unhYSmS+3qD1uX2xFTRas8fSO4QBAD7vO4vhT8+lpmtjSQCiLvw==" saltValue="QNjgs1UzyWLjYiOfJJu3r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B3FF-0A0F-4677-B867-469A14880C19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NRjDWtDgpyV58DUIZkgicfwPTZoAvSrB9tL0eFxdLG7KPXIjm3rZlpFVrzOoNuRCLZXF/eAvYlFfQZfjG9faTw==" saltValue="YDrz8jXk3EeHqjydrkU0o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E9B2-932C-431F-A2D7-A26111D996C8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176</v>
      </c>
    </row>
    <row r="8" spans="1:50" s="118" customFormat="1" ht="14.85" customHeight="1" x14ac:dyDescent="0.3">
      <c r="C8" s="204"/>
      <c r="D8" s="120">
        <f>DatosMenores!C56</f>
        <v>4003</v>
      </c>
      <c r="E8" s="120">
        <f>DatosMenores!C57</f>
        <v>3073</v>
      </c>
      <c r="F8" s="120">
        <f>DatosMenores!C58</f>
        <v>184</v>
      </c>
      <c r="G8" s="120">
        <f>DatosMenores!C59</f>
        <v>3394</v>
      </c>
      <c r="H8" s="119">
        <f>DatosMenores!C60</f>
        <v>165</v>
      </c>
      <c r="I8" s="99"/>
      <c r="L8" s="119">
        <f>DatosMenores!C48</f>
        <v>48</v>
      </c>
      <c r="M8" s="120">
        <f>DatosMenores!C49</f>
        <v>109</v>
      </c>
      <c r="N8" s="120">
        <f>DatosMenores!C50</f>
        <v>400</v>
      </c>
      <c r="O8" s="120">
        <f>DatosMenores!C51</f>
        <v>5</v>
      </c>
      <c r="P8" s="119">
        <f>DatosMenores!C52</f>
        <v>0</v>
      </c>
      <c r="S8" s="119">
        <f>DatosMenores!C28</f>
        <v>623</v>
      </c>
      <c r="T8" s="120">
        <f>SUM(DatosMenores!C29:C32)</f>
        <v>139</v>
      </c>
      <c r="U8" s="120">
        <f>DatosMenores!C33</f>
        <v>0</v>
      </c>
      <c r="V8" s="120">
        <f>DatosMenores!C34</f>
        <v>356</v>
      </c>
      <c r="W8" s="120">
        <f>DatosMenores!C35</f>
        <v>9</v>
      </c>
      <c r="X8" s="120">
        <f>DatosMenores!C36</f>
        <v>0</v>
      </c>
      <c r="Y8" s="120">
        <f>DatosMenores!C38</f>
        <v>18</v>
      </c>
      <c r="Z8" s="120">
        <f>DatosMenores!C37</f>
        <v>25</v>
      </c>
      <c r="AA8" s="119">
        <f>DatosMenores!C39</f>
        <v>139</v>
      </c>
      <c r="AC8" s="101"/>
      <c r="AE8" s="121">
        <f>DatosMenores!C5</f>
        <v>8</v>
      </c>
      <c r="AF8" s="120">
        <f>DatosMenores!C6</f>
        <v>1031</v>
      </c>
      <c r="AG8" s="120">
        <f>DatosMenores!C7</f>
        <v>110</v>
      </c>
      <c r="AH8" s="120">
        <f>DatosMenores!C8</f>
        <v>92</v>
      </c>
      <c r="AI8" s="120">
        <f>DatosMenores!C9</f>
        <v>98</v>
      </c>
      <c r="AJ8" s="119">
        <f>DatosMenores!C10</f>
        <v>173</v>
      </c>
      <c r="AK8" s="120">
        <f>DatosMenores!C11</f>
        <v>398</v>
      </c>
      <c r="AL8" s="120">
        <f>DatosMenores!C12</f>
        <v>119</v>
      </c>
      <c r="AM8" s="119">
        <f>DatosMenores!C13</f>
        <v>19</v>
      </c>
      <c r="AN8" s="101"/>
      <c r="AP8" s="121">
        <f>DatosMenores!C69</f>
        <v>176</v>
      </c>
      <c r="AQ8" s="121">
        <f>DatosMenores!C70</f>
        <v>10</v>
      </c>
      <c r="AR8" s="120">
        <f>DatosMenores!C71</f>
        <v>1127</v>
      </c>
      <c r="AS8" s="120">
        <f>DatosMenores!C74</f>
        <v>0</v>
      </c>
      <c r="AT8" s="120">
        <f>DatosMenores!C75</f>
        <v>58</v>
      </c>
      <c r="AU8" s="119">
        <f>DatosMenores!C76</f>
        <v>0</v>
      </c>
      <c r="AW8" s="139" t="s">
        <v>1358</v>
      </c>
      <c r="AX8" s="140">
        <f>DatosMenores!C70</f>
        <v>10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1127</v>
      </c>
    </row>
    <row r="10" spans="1:50" ht="29.85" customHeight="1" x14ac:dyDescent="0.3">
      <c r="C10" s="204"/>
      <c r="D10" s="119">
        <f>DatosMenores!C61</f>
        <v>845</v>
      </c>
      <c r="E10" s="120">
        <f>DatosMenores!C62</f>
        <v>116</v>
      </c>
      <c r="F10" s="123">
        <f>DatosMenores!C63</f>
        <v>2</v>
      </c>
      <c r="G10" s="123">
        <f>DatosMenores!C64</f>
        <v>579</v>
      </c>
      <c r="H10" s="123">
        <f>DatosMenores!C65</f>
        <v>259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11</v>
      </c>
      <c r="AF11" s="120">
        <f>DatosMenores!C15</f>
        <v>3</v>
      </c>
      <c r="AG11" s="120">
        <f>DatosMenores!C16</f>
        <v>119</v>
      </c>
      <c r="AH11" s="120">
        <f>DatosMenores!C17</f>
        <v>470</v>
      </c>
      <c r="AI11" s="120">
        <f>DatosMenores!C18</f>
        <v>21</v>
      </c>
      <c r="AJ11" s="120">
        <f>DatosMenores!C20</f>
        <v>58</v>
      </c>
      <c r="AK11" s="120">
        <f>DatosMenores!C21</f>
        <v>9</v>
      </c>
      <c r="AL11" s="119">
        <f>DatosMenores!C19</f>
        <v>1267</v>
      </c>
      <c r="AP11" s="121">
        <f>DatosMenores!C78</f>
        <v>2</v>
      </c>
      <c r="AQ11" s="120">
        <f>DatosMenores!C77</f>
        <v>4</v>
      </c>
      <c r="AR11" s="120">
        <f>DatosMenores!C79</f>
        <v>1</v>
      </c>
      <c r="AS11" s="121">
        <f>DatosMenores!C72</f>
        <v>0</v>
      </c>
      <c r="AT11" s="119">
        <f>DatosMenores!C73</f>
        <v>36</v>
      </c>
      <c r="AW11" s="139" t="s">
        <v>1500</v>
      </c>
      <c r="AX11" s="140">
        <f>DatosMenores!C73</f>
        <v>36</v>
      </c>
    </row>
    <row r="12" spans="1:50" ht="12.75" customHeight="1" x14ac:dyDescent="0.3">
      <c r="AW12" s="139" t="s">
        <v>1360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58</v>
      </c>
    </row>
    <row r="14" spans="1:50" ht="12.75" customHeight="1" x14ac:dyDescent="0.3">
      <c r="AW14" s="139" t="s">
        <v>1361</v>
      </c>
      <c r="AX14" s="140">
        <f>DatosMenores!C76</f>
        <v>0</v>
      </c>
    </row>
    <row r="15" spans="1:50" ht="12.75" customHeight="1" x14ac:dyDescent="0.3">
      <c r="AW15" s="139" t="s">
        <v>1362</v>
      </c>
      <c r="AX15" s="140">
        <f>DatosMenores!C77</f>
        <v>4</v>
      </c>
    </row>
    <row r="16" spans="1:50" ht="12.75" customHeight="1" x14ac:dyDescent="0.3">
      <c r="AW16" s="139" t="s">
        <v>265</v>
      </c>
      <c r="AX16" s="140">
        <f>DatosMenores!C78</f>
        <v>2</v>
      </c>
    </row>
    <row r="17" spans="49:50" ht="12.75" customHeight="1" x14ac:dyDescent="0.3">
      <c r="AW17" s="139" t="s">
        <v>1363</v>
      </c>
      <c r="AX17" s="140">
        <f>DatosMenores!C79</f>
        <v>1</v>
      </c>
    </row>
  </sheetData>
  <sheetProtection algorithmName="SHA-512" hashValue="wZfDr5BCZvVO2ybWnwFhg0g6Sg2DkoyBn04cFKGarqB5jlOKXm2nbYy5eoHi8TgVyebTbrOOQjPEhrjom4syGQ==" saltValue="izBvzLWtfJtbPobHszuqj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CA53-2157-4FE4-A085-55CA7AB76C52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50</v>
      </c>
      <c r="F4" s="153" t="s">
        <v>1508</v>
      </c>
      <c r="G4" s="155">
        <f>DatosViolenciaDoméstica!E67</f>
        <v>92</v>
      </c>
      <c r="H4" s="156"/>
    </row>
    <row r="5" spans="1:30" x14ac:dyDescent="0.25">
      <c r="C5" s="153" t="s">
        <v>13</v>
      </c>
      <c r="D5" s="154">
        <f>DatosViolenciaDoméstica!C6</f>
        <v>896</v>
      </c>
      <c r="F5" s="153" t="s">
        <v>1509</v>
      </c>
      <c r="G5" s="157">
        <f>DatosViolenciaDoméstica!F67</f>
        <v>81</v>
      </c>
      <c r="H5" s="156"/>
    </row>
    <row r="6" spans="1:30" ht="26.4" x14ac:dyDescent="0.25">
      <c r="C6" s="153" t="s">
        <v>1510</v>
      </c>
      <c r="D6" s="154">
        <f>DatosViolenciaDoméstica!C7</f>
        <v>151</v>
      </c>
    </row>
    <row r="7" spans="1:30" x14ac:dyDescent="0.25">
      <c r="C7" s="153" t="s">
        <v>60</v>
      </c>
      <c r="D7" s="154">
        <f>DatosViolenciaDoméstica!C8</f>
        <v>2</v>
      </c>
    </row>
    <row r="8" spans="1:30" x14ac:dyDescent="0.25">
      <c r="C8" s="153" t="s">
        <v>1511</v>
      </c>
      <c r="D8" s="154">
        <f>DatosViolenciaDoméstica!C9</f>
        <v>10</v>
      </c>
    </row>
    <row r="9" spans="1:30" x14ac:dyDescent="0.25">
      <c r="C9" s="153" t="s">
        <v>1512</v>
      </c>
      <c r="D9" s="154">
        <f>SUM(DatosViolenciaDoméstica!C10:C11)</f>
        <v>1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oRAEt9YXZacRZIyuJzH1A1PmQJ6jAckMhO+xMxJMoC4dZBnFDncm237JunodVKmxmZ6h9pEQudUVOdNuDc2J8w==" saltValue="hX48riehRgzwzLlB9XNBt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3281-B736-4553-8893-DAE8514D261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4299</v>
      </c>
      <c r="F4" s="153" t="s">
        <v>1508</v>
      </c>
      <c r="G4" s="155">
        <f>DatosViolenciaGénero!E82</f>
        <v>515</v>
      </c>
      <c r="H4" s="156"/>
    </row>
    <row r="5" spans="1:30" x14ac:dyDescent="0.25">
      <c r="C5" s="153" t="s">
        <v>40</v>
      </c>
      <c r="D5" s="154">
        <f>DatosViolenciaGénero!C5</f>
        <v>2091</v>
      </c>
      <c r="F5" s="153" t="s">
        <v>1509</v>
      </c>
      <c r="G5" s="155">
        <f>DatosViolenciaGénero!F82</f>
        <v>504</v>
      </c>
      <c r="H5" s="156"/>
    </row>
    <row r="6" spans="1:30" ht="26.4" x14ac:dyDescent="0.25">
      <c r="C6" s="153" t="s">
        <v>1510</v>
      </c>
      <c r="D6" s="163">
        <f>DatosViolenciaGénero!C8</f>
        <v>592</v>
      </c>
    </row>
    <row r="7" spans="1:30" x14ac:dyDescent="0.25">
      <c r="C7" s="153" t="s">
        <v>60</v>
      </c>
      <c r="D7" s="163">
        <f>DatosViolenciaGénero!C9</f>
        <v>8</v>
      </c>
    </row>
    <row r="8" spans="1:30" x14ac:dyDescent="0.25">
      <c r="C8" s="153" t="s">
        <v>1514</v>
      </c>
      <c r="D8" s="154">
        <f>DatosViolenciaGénero!C11</f>
        <v>2</v>
      </c>
    </row>
    <row r="9" spans="1:30" x14ac:dyDescent="0.25">
      <c r="C9" s="153" t="s">
        <v>1515</v>
      </c>
      <c r="D9" s="154">
        <f>DatosViolenciaGénero!C12</f>
        <v>1</v>
      </c>
    </row>
    <row r="10" spans="1:30" x14ac:dyDescent="0.25">
      <c r="C10" s="153" t="s">
        <v>1507</v>
      </c>
      <c r="D10" s="163">
        <f>DatosViolenciaGénero!C6</f>
        <v>502</v>
      </c>
    </row>
    <row r="11" spans="1:30" x14ac:dyDescent="0.25">
      <c r="C11" s="153" t="s">
        <v>1511</v>
      </c>
      <c r="D11" s="163">
        <f>DatosViolenciaGénero!C10</f>
        <v>9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EsZ3lEW2R5jxrrr+iYWKnwsAhS20ArgJRCCWIkRCLD4LwT4F0A5Rjt4U+uG/6RDwy5qpf4cbNaUhLKRvVoRFPQ==" saltValue="P6jT8ja8ic1tpI3Ftud92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1" t="s">
        <v>18</v>
      </c>
      <c r="B7" s="13" t="s">
        <v>19</v>
      </c>
      <c r="C7" s="14">
        <v>35785</v>
      </c>
      <c r="D7" s="14">
        <v>30445</v>
      </c>
      <c r="E7" s="15">
        <v>0.175398259155855</v>
      </c>
    </row>
    <row r="8" spans="1:5" x14ac:dyDescent="0.3">
      <c r="A8" s="173"/>
      <c r="B8" s="13" t="s">
        <v>20</v>
      </c>
      <c r="C8" s="14">
        <v>92769</v>
      </c>
      <c r="D8" s="14">
        <v>85098</v>
      </c>
      <c r="E8" s="15">
        <v>9.0143129098216201E-2</v>
      </c>
    </row>
    <row r="9" spans="1:5" x14ac:dyDescent="0.3">
      <c r="A9" s="173"/>
      <c r="B9" s="13" t="s">
        <v>21</v>
      </c>
      <c r="C9" s="14">
        <v>68863</v>
      </c>
      <c r="D9" s="14">
        <v>67111</v>
      </c>
      <c r="E9" s="15">
        <v>2.61060034867607E-2</v>
      </c>
    </row>
    <row r="10" spans="1:5" x14ac:dyDescent="0.3">
      <c r="A10" s="173"/>
      <c r="B10" s="13" t="s">
        <v>22</v>
      </c>
      <c r="C10" s="14">
        <v>121</v>
      </c>
      <c r="D10" s="14">
        <v>178</v>
      </c>
      <c r="E10" s="15">
        <v>-0.32022471910112299</v>
      </c>
    </row>
    <row r="11" spans="1:5" x14ac:dyDescent="0.3">
      <c r="A11" s="172"/>
      <c r="B11" s="13" t="s">
        <v>23</v>
      </c>
      <c r="C11" s="14">
        <v>31365</v>
      </c>
      <c r="D11" s="14">
        <v>24405</v>
      </c>
      <c r="E11" s="15">
        <v>0.28518746158574099</v>
      </c>
    </row>
    <row r="12" spans="1:5" x14ac:dyDescent="0.3">
      <c r="A12" s="171" t="s">
        <v>24</v>
      </c>
      <c r="B12" s="13" t="s">
        <v>25</v>
      </c>
      <c r="C12" s="14">
        <v>16485</v>
      </c>
      <c r="D12" s="14">
        <v>16869</v>
      </c>
      <c r="E12" s="15">
        <v>-2.2763649297527999E-2</v>
      </c>
    </row>
    <row r="13" spans="1:5" x14ac:dyDescent="0.3">
      <c r="A13" s="173"/>
      <c r="B13" s="13" t="s">
        <v>26</v>
      </c>
      <c r="C13" s="14">
        <v>17309</v>
      </c>
      <c r="D13" s="14">
        <v>16543</v>
      </c>
      <c r="E13" s="15">
        <v>4.63035725080094E-2</v>
      </c>
    </row>
    <row r="14" spans="1:5" x14ac:dyDescent="0.3">
      <c r="A14" s="172"/>
      <c r="B14" s="13" t="s">
        <v>27</v>
      </c>
      <c r="C14" s="14">
        <v>33552</v>
      </c>
      <c r="D14" s="14">
        <v>34005</v>
      </c>
      <c r="E14" s="15">
        <v>-1.3321570357300401E-2</v>
      </c>
    </row>
    <row r="15" spans="1:5" x14ac:dyDescent="0.3">
      <c r="A15" s="171" t="s">
        <v>28</v>
      </c>
      <c r="B15" s="13" t="s">
        <v>29</v>
      </c>
      <c r="C15" s="14">
        <v>2061</v>
      </c>
      <c r="D15" s="14">
        <v>1957</v>
      </c>
      <c r="E15" s="15">
        <v>5.3142565150740902E-2</v>
      </c>
    </row>
    <row r="16" spans="1:5" x14ac:dyDescent="0.3">
      <c r="A16" s="173"/>
      <c r="B16" s="13" t="s">
        <v>30</v>
      </c>
      <c r="C16" s="14">
        <v>8631</v>
      </c>
      <c r="D16" s="14">
        <v>8107</v>
      </c>
      <c r="E16" s="15">
        <v>6.4635500185025299E-2</v>
      </c>
    </row>
    <row r="17" spans="1:5" x14ac:dyDescent="0.3">
      <c r="A17" s="173"/>
      <c r="B17" s="13" t="s">
        <v>31</v>
      </c>
      <c r="C17" s="14">
        <v>72</v>
      </c>
      <c r="D17" s="14">
        <v>85</v>
      </c>
      <c r="E17" s="15">
        <v>-0.152941176470588</v>
      </c>
    </row>
    <row r="18" spans="1:5" x14ac:dyDescent="0.3">
      <c r="A18" s="173"/>
      <c r="B18" s="13" t="s">
        <v>32</v>
      </c>
      <c r="C18" s="14">
        <v>19</v>
      </c>
      <c r="D18" s="14">
        <v>8</v>
      </c>
      <c r="E18" s="15">
        <v>1.375</v>
      </c>
    </row>
    <row r="19" spans="1:5" x14ac:dyDescent="0.3">
      <c r="A19" s="172"/>
      <c r="B19" s="13" t="s">
        <v>33</v>
      </c>
      <c r="C19" s="14">
        <v>1069</v>
      </c>
      <c r="D19" s="14">
        <v>1064</v>
      </c>
      <c r="E19" s="15">
        <v>4.6992481203007499E-3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7"/>
      <c r="E23" s="15">
        <v>0</v>
      </c>
    </row>
    <row r="24" spans="1:5" x14ac:dyDescent="0.3">
      <c r="A24" s="12" t="s">
        <v>36</v>
      </c>
      <c r="B24" s="16"/>
      <c r="C24" s="14">
        <v>0</v>
      </c>
      <c r="D24" s="17"/>
      <c r="E24" s="15">
        <v>0</v>
      </c>
    </row>
    <row r="25" spans="1:5" x14ac:dyDescent="0.3">
      <c r="A25" s="12" t="s">
        <v>37</v>
      </c>
      <c r="B25" s="16"/>
      <c r="C25" s="14">
        <v>595</v>
      </c>
      <c r="D25" s="14">
        <v>659</v>
      </c>
      <c r="E25" s="15">
        <v>-9.7116843702579697E-2</v>
      </c>
    </row>
    <row r="26" spans="1:5" x14ac:dyDescent="0.3">
      <c r="A26" s="12" t="s">
        <v>38</v>
      </c>
      <c r="B26" s="16"/>
      <c r="C26" s="14">
        <v>637</v>
      </c>
      <c r="D26" s="14">
        <v>712</v>
      </c>
      <c r="E26" s="15">
        <v>-0.105337078651685</v>
      </c>
    </row>
    <row r="27" spans="1:5" x14ac:dyDescent="0.3">
      <c r="A27" s="12" t="s">
        <v>39</v>
      </c>
      <c r="B27" s="16"/>
      <c r="C27" s="14">
        <v>39</v>
      </c>
      <c r="D27" s="14">
        <v>31</v>
      </c>
      <c r="E27" s="15">
        <v>0.25806451612903197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6952</v>
      </c>
      <c r="D31" s="14">
        <v>6632</v>
      </c>
      <c r="E31" s="15">
        <v>4.82509047044632E-2</v>
      </c>
    </row>
    <row r="32" spans="1:5" x14ac:dyDescent="0.3">
      <c r="A32" s="171" t="s">
        <v>42</v>
      </c>
      <c r="B32" s="13" t="s">
        <v>43</v>
      </c>
      <c r="C32" s="14">
        <v>763</v>
      </c>
      <c r="D32" s="14">
        <v>641</v>
      </c>
      <c r="E32" s="15">
        <v>0.19032761310452401</v>
      </c>
    </row>
    <row r="33" spans="1:5" x14ac:dyDescent="0.3">
      <c r="A33" s="173"/>
      <c r="B33" s="13" t="s">
        <v>44</v>
      </c>
      <c r="C33" s="14">
        <v>592</v>
      </c>
      <c r="D33" s="14">
        <v>513</v>
      </c>
      <c r="E33" s="15">
        <v>0.15399610136452199</v>
      </c>
    </row>
    <row r="34" spans="1:5" x14ac:dyDescent="0.3">
      <c r="A34" s="173"/>
      <c r="B34" s="13" t="s">
        <v>45</v>
      </c>
      <c r="C34" s="14">
        <v>0</v>
      </c>
      <c r="D34" s="17"/>
      <c r="E34" s="15">
        <v>0</v>
      </c>
    </row>
    <row r="35" spans="1:5" x14ac:dyDescent="0.3">
      <c r="A35" s="173"/>
      <c r="B35" s="13" t="s">
        <v>46</v>
      </c>
      <c r="C35" s="14">
        <v>5430</v>
      </c>
      <c r="D35" s="14">
        <v>6167</v>
      </c>
      <c r="E35" s="15">
        <v>-0.11950705367277401</v>
      </c>
    </row>
    <row r="36" spans="1:5" x14ac:dyDescent="0.3">
      <c r="A36" s="172"/>
      <c r="B36" s="13" t="s">
        <v>47</v>
      </c>
      <c r="C36" s="14">
        <v>4531</v>
      </c>
      <c r="D36" s="14">
        <v>4557</v>
      </c>
      <c r="E36" s="15">
        <v>-5.7055080096554802E-3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15688</v>
      </c>
      <c r="D40" s="14">
        <v>14682</v>
      </c>
      <c r="E40" s="15">
        <v>6.8519275303092195E-2</v>
      </c>
    </row>
    <row r="41" spans="1:5" x14ac:dyDescent="0.3">
      <c r="A41" s="12" t="s">
        <v>50</v>
      </c>
      <c r="B41" s="16"/>
      <c r="C41" s="14">
        <v>8597</v>
      </c>
      <c r="D41" s="14">
        <v>8028</v>
      </c>
      <c r="E41" s="15">
        <v>7.0876930742401603E-2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1" t="s">
        <v>52</v>
      </c>
      <c r="B45" s="13" t="s">
        <v>19</v>
      </c>
      <c r="C45" s="14">
        <v>10418</v>
      </c>
      <c r="D45" s="14">
        <v>10044</v>
      </c>
      <c r="E45" s="15">
        <v>3.7236160892074897E-2</v>
      </c>
    </row>
    <row r="46" spans="1:5" x14ac:dyDescent="0.3">
      <c r="A46" s="173"/>
      <c r="B46" s="13" t="s">
        <v>53</v>
      </c>
      <c r="C46" s="14">
        <v>29</v>
      </c>
      <c r="D46" s="14">
        <v>59</v>
      </c>
      <c r="E46" s="15">
        <v>-0.50847457627118597</v>
      </c>
    </row>
    <row r="47" spans="1:5" x14ac:dyDescent="0.3">
      <c r="A47" s="173"/>
      <c r="B47" s="13" t="s">
        <v>54</v>
      </c>
      <c r="C47" s="14">
        <v>8895</v>
      </c>
      <c r="D47" s="14">
        <v>8107</v>
      </c>
      <c r="E47" s="15">
        <v>9.7199950659923498E-2</v>
      </c>
    </row>
    <row r="48" spans="1:5" x14ac:dyDescent="0.3">
      <c r="A48" s="172"/>
      <c r="B48" s="13" t="s">
        <v>23</v>
      </c>
      <c r="C48" s="14">
        <v>4994</v>
      </c>
      <c r="D48" s="14">
        <v>4311</v>
      </c>
      <c r="E48" s="15">
        <v>0.158431918348411</v>
      </c>
    </row>
    <row r="49" spans="1:5" x14ac:dyDescent="0.3">
      <c r="A49" s="171" t="s">
        <v>55</v>
      </c>
      <c r="B49" s="13" t="s">
        <v>56</v>
      </c>
      <c r="C49" s="14">
        <v>6793</v>
      </c>
      <c r="D49" s="14">
        <v>6583</v>
      </c>
      <c r="E49" s="15">
        <v>3.1900349384779002E-2</v>
      </c>
    </row>
    <row r="50" spans="1:5" x14ac:dyDescent="0.3">
      <c r="A50" s="173"/>
      <c r="B50" s="13" t="s">
        <v>57</v>
      </c>
      <c r="C50" s="14">
        <v>241</v>
      </c>
      <c r="D50" s="14">
        <v>253</v>
      </c>
      <c r="E50" s="15">
        <v>-4.7430830039525702E-2</v>
      </c>
    </row>
    <row r="51" spans="1:5" x14ac:dyDescent="0.3">
      <c r="A51" s="173"/>
      <c r="B51" s="13" t="s">
        <v>58</v>
      </c>
      <c r="C51" s="14">
        <v>1069</v>
      </c>
      <c r="D51" s="14">
        <v>1025</v>
      </c>
      <c r="E51" s="15">
        <v>4.29268292682927E-2</v>
      </c>
    </row>
    <row r="52" spans="1:5" x14ac:dyDescent="0.3">
      <c r="A52" s="172"/>
      <c r="B52" s="13" t="s">
        <v>59</v>
      </c>
      <c r="C52" s="14">
        <v>157</v>
      </c>
      <c r="D52" s="14">
        <v>111</v>
      </c>
      <c r="E52" s="15">
        <v>0.41441441441441401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1" t="s">
        <v>61</v>
      </c>
      <c r="B56" s="13" t="s">
        <v>54</v>
      </c>
      <c r="C56" s="14">
        <v>98</v>
      </c>
      <c r="D56" s="14">
        <v>90</v>
      </c>
      <c r="E56" s="15">
        <v>8.8888888888888906E-2</v>
      </c>
    </row>
    <row r="57" spans="1:5" x14ac:dyDescent="0.3">
      <c r="A57" s="173"/>
      <c r="B57" s="13" t="s">
        <v>53</v>
      </c>
      <c r="C57" s="14">
        <v>0</v>
      </c>
      <c r="D57" s="17"/>
      <c r="E57" s="15">
        <v>0</v>
      </c>
    </row>
    <row r="58" spans="1:5" x14ac:dyDescent="0.3">
      <c r="A58" s="173"/>
      <c r="B58" s="13" t="s">
        <v>19</v>
      </c>
      <c r="C58" s="14">
        <v>108</v>
      </c>
      <c r="D58" s="14">
        <v>111</v>
      </c>
      <c r="E58" s="15">
        <v>-2.7027027027027001E-2</v>
      </c>
    </row>
    <row r="59" spans="1:5" x14ac:dyDescent="0.3">
      <c r="A59" s="173"/>
      <c r="B59" s="13" t="s">
        <v>23</v>
      </c>
      <c r="C59" s="14">
        <v>101</v>
      </c>
      <c r="D59" s="14">
        <v>86</v>
      </c>
      <c r="E59" s="15">
        <v>0.17441860465116299</v>
      </c>
    </row>
    <row r="60" spans="1:5" x14ac:dyDescent="0.3">
      <c r="A60" s="173"/>
      <c r="B60" s="13" t="s">
        <v>62</v>
      </c>
      <c r="C60" s="14">
        <v>53</v>
      </c>
      <c r="D60" s="14">
        <v>57</v>
      </c>
      <c r="E60" s="15">
        <v>-7.0175438596491196E-2</v>
      </c>
    </row>
    <row r="61" spans="1:5" x14ac:dyDescent="0.3">
      <c r="A61" s="172"/>
      <c r="B61" s="13" t="s">
        <v>63</v>
      </c>
      <c r="C61" s="14">
        <v>1</v>
      </c>
      <c r="D61" s="14">
        <v>2</v>
      </c>
      <c r="E61" s="15">
        <v>-0.5</v>
      </c>
    </row>
    <row r="62" spans="1:5" x14ac:dyDescent="0.3">
      <c r="A62" s="171" t="s">
        <v>64</v>
      </c>
      <c r="B62" s="13" t="s">
        <v>65</v>
      </c>
      <c r="C62" s="14">
        <v>62</v>
      </c>
      <c r="D62" s="14">
        <v>84</v>
      </c>
      <c r="E62" s="15">
        <v>-0.26190476190476197</v>
      </c>
    </row>
    <row r="63" spans="1:5" x14ac:dyDescent="0.3">
      <c r="A63" s="173"/>
      <c r="B63" s="13" t="s">
        <v>58</v>
      </c>
      <c r="C63" s="14">
        <v>0</v>
      </c>
      <c r="D63" s="14">
        <v>1</v>
      </c>
      <c r="E63" s="15">
        <v>-1</v>
      </c>
    </row>
    <row r="64" spans="1:5" x14ac:dyDescent="0.3">
      <c r="A64" s="172"/>
      <c r="B64" s="13" t="s">
        <v>66</v>
      </c>
      <c r="C64" s="14">
        <v>4</v>
      </c>
      <c r="D64" s="14">
        <v>4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7"/>
      <c r="E68" s="15">
        <v>0</v>
      </c>
    </row>
    <row r="69" spans="1:5" x14ac:dyDescent="0.3">
      <c r="A69" s="12" t="s">
        <v>36</v>
      </c>
      <c r="B69" s="16"/>
      <c r="C69" s="14">
        <v>0</v>
      </c>
      <c r="D69" s="17"/>
      <c r="E69" s="15">
        <v>0</v>
      </c>
    </row>
    <row r="70" spans="1:5" x14ac:dyDescent="0.3">
      <c r="A70" s="12" t="s">
        <v>37</v>
      </c>
      <c r="B70" s="16"/>
      <c r="C70" s="14">
        <v>1</v>
      </c>
      <c r="D70" s="14">
        <v>2</v>
      </c>
      <c r="E70" s="15">
        <v>-0.5</v>
      </c>
    </row>
    <row r="71" spans="1:5" x14ac:dyDescent="0.3">
      <c r="A71" s="12" t="s">
        <v>38</v>
      </c>
      <c r="B71" s="16"/>
      <c r="C71" s="14">
        <v>0</v>
      </c>
      <c r="D71" s="14">
        <v>2</v>
      </c>
      <c r="E71" s="15">
        <v>-1</v>
      </c>
    </row>
    <row r="72" spans="1:5" x14ac:dyDescent="0.3">
      <c r="A72" s="12" t="s">
        <v>39</v>
      </c>
      <c r="B72" s="16"/>
      <c r="C72" s="14">
        <v>1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4"/>
      <c r="B76" s="13" t="s">
        <v>49</v>
      </c>
      <c r="C76" s="14">
        <v>23</v>
      </c>
      <c r="D76" s="14">
        <v>10</v>
      </c>
      <c r="E76" s="15">
        <v>1.3</v>
      </c>
    </row>
    <row r="77" spans="1:5" x14ac:dyDescent="0.3">
      <c r="A77" s="175"/>
      <c r="B77" s="13" t="s">
        <v>58</v>
      </c>
      <c r="C77" s="14">
        <v>4</v>
      </c>
      <c r="D77" s="14">
        <v>4</v>
      </c>
      <c r="E77" s="15">
        <v>0</v>
      </c>
    </row>
    <row r="78" spans="1:5" x14ac:dyDescent="0.3">
      <c r="A78" s="175"/>
      <c r="B78" s="13" t="s">
        <v>65</v>
      </c>
      <c r="C78" s="14">
        <v>8</v>
      </c>
      <c r="D78" s="14">
        <v>13</v>
      </c>
      <c r="E78" s="15">
        <v>-0.38461538461538503</v>
      </c>
    </row>
    <row r="79" spans="1:5" x14ac:dyDescent="0.3">
      <c r="A79" s="175"/>
      <c r="B79" s="13" t="s">
        <v>69</v>
      </c>
      <c r="C79" s="14">
        <v>7</v>
      </c>
      <c r="D79" s="14">
        <v>7</v>
      </c>
      <c r="E79" s="15">
        <v>0</v>
      </c>
    </row>
    <row r="80" spans="1:5" x14ac:dyDescent="0.3">
      <c r="A80" s="176"/>
      <c r="B80" s="13" t="s">
        <v>70</v>
      </c>
      <c r="C80" s="14">
        <v>6</v>
      </c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1" t="s">
        <v>72</v>
      </c>
      <c r="B84" s="13" t="s">
        <v>73</v>
      </c>
      <c r="C84" s="14">
        <v>8597</v>
      </c>
      <c r="D84" s="14">
        <v>8028</v>
      </c>
      <c r="E84" s="15">
        <v>7.0876930742401603E-2</v>
      </c>
    </row>
    <row r="85" spans="1:5" x14ac:dyDescent="0.3">
      <c r="A85" s="172"/>
      <c r="B85" s="13" t="s">
        <v>74</v>
      </c>
      <c r="C85" s="14">
        <v>2718</v>
      </c>
      <c r="D85" s="14">
        <v>2276</v>
      </c>
      <c r="E85" s="15">
        <v>0.19420035149384901</v>
      </c>
    </row>
    <row r="86" spans="1:5" x14ac:dyDescent="0.3">
      <c r="A86" s="171" t="s">
        <v>75</v>
      </c>
      <c r="B86" s="13" t="s">
        <v>73</v>
      </c>
      <c r="C86" s="14">
        <v>6565</v>
      </c>
      <c r="D86" s="14">
        <v>7733</v>
      </c>
      <c r="E86" s="15">
        <v>-0.15104099314625599</v>
      </c>
    </row>
    <row r="87" spans="1:5" x14ac:dyDescent="0.3">
      <c r="A87" s="172"/>
      <c r="B87" s="13" t="s">
        <v>74</v>
      </c>
      <c r="C87" s="14">
        <v>5917</v>
      </c>
      <c r="D87" s="14">
        <v>5572</v>
      </c>
      <c r="E87" s="15">
        <v>6.1916726489590797E-2</v>
      </c>
    </row>
    <row r="88" spans="1:5" x14ac:dyDescent="0.3">
      <c r="A88" s="171" t="s">
        <v>76</v>
      </c>
      <c r="B88" s="13" t="s">
        <v>73</v>
      </c>
      <c r="C88" s="14">
        <v>347</v>
      </c>
      <c r="D88" s="14">
        <v>346</v>
      </c>
      <c r="E88" s="15">
        <v>2.8901734104046198E-3</v>
      </c>
    </row>
    <row r="89" spans="1:5" x14ac:dyDescent="0.3">
      <c r="A89" s="172"/>
      <c r="B89" s="13" t="s">
        <v>74</v>
      </c>
      <c r="C89" s="14">
        <v>330</v>
      </c>
      <c r="D89" s="14">
        <v>273</v>
      </c>
      <c r="E89" s="15">
        <v>0.20879120879120899</v>
      </c>
    </row>
    <row r="90" spans="1:5" x14ac:dyDescent="0.3">
      <c r="A90" s="171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3">
      <c r="A91" s="172"/>
      <c r="B91" s="13" t="s">
        <v>74</v>
      </c>
      <c r="C91" s="14">
        <v>0</v>
      </c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3737</v>
      </c>
      <c r="D95" s="14">
        <v>3750</v>
      </c>
      <c r="E95" s="15">
        <v>-3.46666666666667E-3</v>
      </c>
    </row>
    <row r="96" spans="1:5" x14ac:dyDescent="0.3">
      <c r="A96" s="12" t="s">
        <v>79</v>
      </c>
      <c r="B96" s="16"/>
      <c r="C96" s="14">
        <v>0</v>
      </c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3416</v>
      </c>
      <c r="D100" s="14">
        <v>2845</v>
      </c>
      <c r="E100" s="15">
        <v>0.200702987697715</v>
      </c>
    </row>
    <row r="101" spans="1:5" x14ac:dyDescent="0.3">
      <c r="A101" s="12" t="s">
        <v>82</v>
      </c>
      <c r="B101" s="16"/>
      <c r="C101" s="14">
        <v>5126</v>
      </c>
      <c r="D101" s="14">
        <v>5117</v>
      </c>
      <c r="E101" s="15">
        <v>1.75884307211257E-3</v>
      </c>
    </row>
    <row r="102" spans="1:5" x14ac:dyDescent="0.3">
      <c r="A102" s="12" t="s">
        <v>79</v>
      </c>
      <c r="B102" s="16"/>
      <c r="C102" s="14">
        <v>14</v>
      </c>
      <c r="D102" s="14">
        <v>16</v>
      </c>
      <c r="E102" s="15">
        <v>-0.125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1" t="s">
        <v>81</v>
      </c>
      <c r="B106" s="13" t="s">
        <v>84</v>
      </c>
      <c r="C106" s="14">
        <v>3452</v>
      </c>
      <c r="D106" s="14">
        <v>3831</v>
      </c>
      <c r="E106" s="15">
        <v>-9.8929783346384803E-2</v>
      </c>
    </row>
    <row r="107" spans="1:5" x14ac:dyDescent="0.3">
      <c r="A107" s="173"/>
      <c r="B107" s="13" t="s">
        <v>85</v>
      </c>
      <c r="C107" s="14">
        <v>1326</v>
      </c>
      <c r="D107" s="14">
        <v>2127</v>
      </c>
      <c r="E107" s="15">
        <v>-0.37658674188998598</v>
      </c>
    </row>
    <row r="108" spans="1:5" x14ac:dyDescent="0.3">
      <c r="A108" s="172"/>
      <c r="B108" s="13" t="s">
        <v>86</v>
      </c>
      <c r="C108" s="14">
        <v>283</v>
      </c>
      <c r="D108" s="14">
        <v>260</v>
      </c>
      <c r="E108" s="15">
        <v>8.8461538461538494E-2</v>
      </c>
    </row>
    <row r="109" spans="1:5" x14ac:dyDescent="0.3">
      <c r="A109" s="171" t="s">
        <v>82</v>
      </c>
      <c r="B109" s="13" t="s">
        <v>87</v>
      </c>
      <c r="C109" s="14">
        <v>441</v>
      </c>
      <c r="D109" s="14">
        <v>477</v>
      </c>
      <c r="E109" s="15">
        <v>-7.5471698113207503E-2</v>
      </c>
    </row>
    <row r="110" spans="1:5" x14ac:dyDescent="0.3">
      <c r="A110" s="172"/>
      <c r="B110" s="13" t="s">
        <v>86</v>
      </c>
      <c r="C110" s="14">
        <v>876</v>
      </c>
      <c r="D110" s="14">
        <v>1206</v>
      </c>
      <c r="E110" s="15">
        <v>-0.27363184079601999</v>
      </c>
    </row>
    <row r="111" spans="1:5" x14ac:dyDescent="0.3">
      <c r="A111" s="12" t="s">
        <v>79</v>
      </c>
      <c r="B111" s="16"/>
      <c r="C111" s="14">
        <v>63</v>
      </c>
      <c r="D111" s="14">
        <v>75</v>
      </c>
      <c r="E111" s="15">
        <v>-0.16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1" t="s">
        <v>81</v>
      </c>
      <c r="B115" s="13" t="s">
        <v>84</v>
      </c>
      <c r="C115" s="14">
        <v>208</v>
      </c>
      <c r="D115" s="14">
        <v>190</v>
      </c>
      <c r="E115" s="15">
        <v>9.4736842105263203E-2</v>
      </c>
    </row>
    <row r="116" spans="1:5" x14ac:dyDescent="0.3">
      <c r="A116" s="173"/>
      <c r="B116" s="13" t="s">
        <v>85</v>
      </c>
      <c r="C116" s="14">
        <v>54</v>
      </c>
      <c r="D116" s="14">
        <v>58</v>
      </c>
      <c r="E116" s="15">
        <v>-6.8965517241379296E-2</v>
      </c>
    </row>
    <row r="117" spans="1:5" x14ac:dyDescent="0.3">
      <c r="A117" s="172"/>
      <c r="B117" s="13" t="s">
        <v>86</v>
      </c>
      <c r="C117" s="14">
        <v>13</v>
      </c>
      <c r="D117" s="14">
        <v>26</v>
      </c>
      <c r="E117" s="15">
        <v>-0.5</v>
      </c>
    </row>
    <row r="118" spans="1:5" x14ac:dyDescent="0.3">
      <c r="A118" s="171" t="s">
        <v>82</v>
      </c>
      <c r="B118" s="13" t="s">
        <v>87</v>
      </c>
      <c r="C118" s="14">
        <v>19</v>
      </c>
      <c r="D118" s="14">
        <v>23</v>
      </c>
      <c r="E118" s="15">
        <v>-0.173913043478261</v>
      </c>
    </row>
    <row r="119" spans="1:5" x14ac:dyDescent="0.3">
      <c r="A119" s="172"/>
      <c r="B119" s="13" t="s">
        <v>86</v>
      </c>
      <c r="C119" s="14">
        <v>44</v>
      </c>
      <c r="D119" s="14">
        <v>44</v>
      </c>
      <c r="E119" s="15">
        <v>0</v>
      </c>
    </row>
    <row r="120" spans="1:5" x14ac:dyDescent="0.3">
      <c r="A120" s="12" t="s">
        <v>79</v>
      </c>
      <c r="B120" s="16"/>
      <c r="C120" s="14">
        <v>4</v>
      </c>
      <c r="D120" s="14">
        <v>5</v>
      </c>
      <c r="E120" s="15">
        <v>-0.2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1" t="s">
        <v>90</v>
      </c>
      <c r="B124" s="13" t="s">
        <v>91</v>
      </c>
      <c r="C124" s="14">
        <v>0</v>
      </c>
      <c r="D124" s="17"/>
      <c r="E124" s="15">
        <v>0</v>
      </c>
    </row>
    <row r="125" spans="1:5" x14ac:dyDescent="0.3">
      <c r="A125" s="172"/>
      <c r="B125" s="13" t="s">
        <v>92</v>
      </c>
      <c r="C125" s="14">
        <v>0</v>
      </c>
      <c r="D125" s="17"/>
      <c r="E125" s="15">
        <v>0</v>
      </c>
    </row>
    <row r="126" spans="1:5" x14ac:dyDescent="0.3">
      <c r="A126" s="171" t="s">
        <v>93</v>
      </c>
      <c r="B126" s="13" t="s">
        <v>91</v>
      </c>
      <c r="C126" s="14">
        <v>298</v>
      </c>
      <c r="D126" s="14">
        <v>293</v>
      </c>
      <c r="E126" s="15">
        <v>1.7064846416382298E-2</v>
      </c>
    </row>
    <row r="127" spans="1:5" x14ac:dyDescent="0.3">
      <c r="A127" s="172"/>
      <c r="B127" s="13" t="s">
        <v>92</v>
      </c>
      <c r="C127" s="14">
        <v>2539</v>
      </c>
      <c r="D127" s="14">
        <v>2283</v>
      </c>
      <c r="E127" s="15">
        <v>0.112133158125274</v>
      </c>
    </row>
    <row r="128" spans="1:5" x14ac:dyDescent="0.3">
      <c r="A128" s="171" t="s">
        <v>94</v>
      </c>
      <c r="B128" s="13" t="s">
        <v>91</v>
      </c>
      <c r="C128" s="14">
        <v>20857</v>
      </c>
      <c r="D128" s="14">
        <v>17155</v>
      </c>
      <c r="E128" s="15">
        <v>0.21579714368988601</v>
      </c>
    </row>
    <row r="129" spans="1:5" x14ac:dyDescent="0.3">
      <c r="A129" s="172"/>
      <c r="B129" s="13" t="s">
        <v>92</v>
      </c>
      <c r="C129" s="14">
        <v>34075</v>
      </c>
      <c r="D129" s="14">
        <v>30725</v>
      </c>
      <c r="E129" s="15">
        <v>0.109031733116355</v>
      </c>
    </row>
    <row r="130" spans="1:5" x14ac:dyDescent="0.3">
      <c r="A130" s="171" t="s">
        <v>95</v>
      </c>
      <c r="B130" s="13" t="s">
        <v>91</v>
      </c>
      <c r="C130" s="14">
        <v>3640</v>
      </c>
      <c r="D130" s="14">
        <v>3909</v>
      </c>
      <c r="E130" s="15">
        <v>-6.88155538500895E-2</v>
      </c>
    </row>
    <row r="131" spans="1:5" x14ac:dyDescent="0.3">
      <c r="A131" s="172"/>
      <c r="B131" s="13" t="s">
        <v>92</v>
      </c>
      <c r="C131" s="14">
        <v>4014</v>
      </c>
      <c r="D131" s="14">
        <v>4726</v>
      </c>
      <c r="E131" s="15">
        <v>-0.15065594583156999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1" t="s">
        <v>97</v>
      </c>
      <c r="B135" s="13" t="s">
        <v>98</v>
      </c>
      <c r="C135" s="14">
        <v>453</v>
      </c>
      <c r="D135" s="14">
        <v>415</v>
      </c>
      <c r="E135" s="15">
        <v>9.1566265060241001E-2</v>
      </c>
    </row>
    <row r="136" spans="1:5" x14ac:dyDescent="0.3">
      <c r="A136" s="172"/>
      <c r="B136" s="13" t="s">
        <v>99</v>
      </c>
      <c r="C136" s="14">
        <v>2</v>
      </c>
      <c r="D136" s="14">
        <v>13</v>
      </c>
      <c r="E136" s="15">
        <v>-0.84615384615384603</v>
      </c>
    </row>
    <row r="137" spans="1:5" x14ac:dyDescent="0.3">
      <c r="A137" s="171" t="s">
        <v>100</v>
      </c>
      <c r="B137" s="13" t="s">
        <v>98</v>
      </c>
      <c r="C137" s="14">
        <v>2</v>
      </c>
      <c r="D137" s="14">
        <v>0</v>
      </c>
      <c r="E137" s="15">
        <v>0</v>
      </c>
    </row>
    <row r="138" spans="1:5" x14ac:dyDescent="0.3">
      <c r="A138" s="172"/>
      <c r="B138" s="13" t="s">
        <v>99</v>
      </c>
      <c r="C138" s="14">
        <v>1</v>
      </c>
      <c r="D138" s="14">
        <v>1</v>
      </c>
      <c r="E138" s="15">
        <v>0</v>
      </c>
    </row>
    <row r="139" spans="1:5" x14ac:dyDescent="0.3">
      <c r="A139" s="171" t="s">
        <v>101</v>
      </c>
      <c r="B139" s="13" t="s">
        <v>98</v>
      </c>
      <c r="C139" s="14">
        <v>13</v>
      </c>
      <c r="D139" s="14">
        <v>14</v>
      </c>
      <c r="E139" s="15">
        <v>-7.1428571428571397E-2</v>
      </c>
    </row>
    <row r="140" spans="1:5" x14ac:dyDescent="0.3">
      <c r="A140" s="172"/>
      <c r="B140" s="13" t="s">
        <v>102</v>
      </c>
      <c r="C140" s="14">
        <v>2</v>
      </c>
      <c r="D140" s="14">
        <v>2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842</v>
      </c>
      <c r="D144" s="14">
        <v>803</v>
      </c>
      <c r="E144" s="15">
        <v>4.8567870485678698E-2</v>
      </c>
    </row>
    <row r="145" spans="1:5" x14ac:dyDescent="0.3">
      <c r="A145" s="171" t="s">
        <v>105</v>
      </c>
      <c r="B145" s="13" t="s">
        <v>106</v>
      </c>
      <c r="C145" s="14">
        <v>18</v>
      </c>
      <c r="D145" s="14">
        <v>15</v>
      </c>
      <c r="E145" s="15">
        <v>0.2</v>
      </c>
    </row>
    <row r="146" spans="1:5" x14ac:dyDescent="0.3">
      <c r="A146" s="173"/>
      <c r="B146" s="13" t="s">
        <v>107</v>
      </c>
      <c r="C146" s="14">
        <v>496</v>
      </c>
      <c r="D146" s="14">
        <v>552</v>
      </c>
      <c r="E146" s="15">
        <v>-0.101449275362319</v>
      </c>
    </row>
    <row r="147" spans="1:5" x14ac:dyDescent="0.3">
      <c r="A147" s="173"/>
      <c r="B147" s="13" t="s">
        <v>108</v>
      </c>
      <c r="C147" s="14">
        <v>181</v>
      </c>
      <c r="D147" s="14">
        <v>98</v>
      </c>
      <c r="E147" s="15">
        <v>0.84693877551020402</v>
      </c>
    </row>
    <row r="148" spans="1:5" x14ac:dyDescent="0.3">
      <c r="A148" s="173"/>
      <c r="B148" s="13" t="s">
        <v>109</v>
      </c>
      <c r="C148" s="14">
        <v>30</v>
      </c>
      <c r="D148" s="14">
        <v>45</v>
      </c>
      <c r="E148" s="15">
        <v>-0.33333333333333298</v>
      </c>
    </row>
    <row r="149" spans="1:5" x14ac:dyDescent="0.3">
      <c r="A149" s="173"/>
      <c r="B149" s="13" t="s">
        <v>110</v>
      </c>
      <c r="C149" s="14">
        <v>115</v>
      </c>
      <c r="D149" s="14">
        <v>92</v>
      </c>
      <c r="E149" s="15">
        <v>0.25</v>
      </c>
    </row>
    <row r="150" spans="1:5" x14ac:dyDescent="0.3">
      <c r="A150" s="172"/>
      <c r="B150" s="13" t="s">
        <v>111</v>
      </c>
      <c r="C150" s="14">
        <v>2</v>
      </c>
      <c r="D150" s="14">
        <v>1</v>
      </c>
      <c r="E150" s="15">
        <v>1</v>
      </c>
    </row>
    <row r="151" spans="1:5" x14ac:dyDescent="0.3">
      <c r="A151" s="171" t="s">
        <v>112</v>
      </c>
      <c r="B151" s="13" t="s">
        <v>113</v>
      </c>
      <c r="C151" s="14">
        <v>213</v>
      </c>
      <c r="D151" s="14">
        <v>204</v>
      </c>
      <c r="E151" s="15">
        <v>4.4117647058823498E-2</v>
      </c>
    </row>
    <row r="152" spans="1:5" x14ac:dyDescent="0.3">
      <c r="A152" s="172"/>
      <c r="B152" s="13" t="s">
        <v>114</v>
      </c>
      <c r="C152" s="14">
        <v>580</v>
      </c>
      <c r="D152" s="14">
        <v>690</v>
      </c>
      <c r="E152" s="15">
        <v>-0.15942028985507201</v>
      </c>
    </row>
    <row r="153" spans="1:5" x14ac:dyDescent="0.3">
      <c r="A153" s="171" t="s">
        <v>115</v>
      </c>
      <c r="B153" s="13" t="s">
        <v>19</v>
      </c>
      <c r="C153" s="14">
        <v>210</v>
      </c>
      <c r="D153" s="14">
        <v>311</v>
      </c>
      <c r="E153" s="15">
        <v>-0.32475884244372999</v>
      </c>
    </row>
    <row r="154" spans="1:5" x14ac:dyDescent="0.3">
      <c r="A154" s="172"/>
      <c r="B154" s="13" t="s">
        <v>23</v>
      </c>
      <c r="C154" s="14">
        <v>261</v>
      </c>
      <c r="D154" s="14">
        <v>210</v>
      </c>
      <c r="E154" s="15">
        <v>0.24285714285714299</v>
      </c>
    </row>
    <row r="155" spans="1:5" x14ac:dyDescent="0.3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1" t="s">
        <v>118</v>
      </c>
      <c r="B159" s="13" t="s">
        <v>119</v>
      </c>
      <c r="C159" s="14">
        <v>32950</v>
      </c>
      <c r="D159" s="14">
        <v>3353</v>
      </c>
      <c r="E159" s="15">
        <v>8.8270205785863407</v>
      </c>
    </row>
    <row r="160" spans="1:5" x14ac:dyDescent="0.3">
      <c r="A160" s="173"/>
      <c r="B160" s="13" t="s">
        <v>120</v>
      </c>
      <c r="C160" s="14">
        <v>513</v>
      </c>
      <c r="D160" s="14">
        <v>527</v>
      </c>
      <c r="E160" s="15">
        <v>-2.6565464895635701E-2</v>
      </c>
    </row>
    <row r="161" spans="1:5" x14ac:dyDescent="0.3">
      <c r="A161" s="173"/>
      <c r="B161" s="13" t="s">
        <v>121</v>
      </c>
      <c r="C161" s="14">
        <v>379</v>
      </c>
      <c r="D161" s="14">
        <v>418</v>
      </c>
      <c r="E161" s="15">
        <v>-9.3301435406698593E-2</v>
      </c>
    </row>
    <row r="162" spans="1:5" x14ac:dyDescent="0.3">
      <c r="A162" s="173"/>
      <c r="B162" s="13" t="s">
        <v>122</v>
      </c>
      <c r="C162" s="14">
        <v>352</v>
      </c>
      <c r="D162" s="14">
        <v>374</v>
      </c>
      <c r="E162" s="15">
        <v>-5.8823529411764698E-2</v>
      </c>
    </row>
    <row r="163" spans="1:5" x14ac:dyDescent="0.3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3"/>
      <c r="B164" s="13" t="s">
        <v>124</v>
      </c>
      <c r="C164" s="14">
        <v>264</v>
      </c>
      <c r="D164" s="14">
        <v>363</v>
      </c>
      <c r="E164" s="15">
        <v>-0.27272727272727298</v>
      </c>
    </row>
    <row r="165" spans="1:5" x14ac:dyDescent="0.3">
      <c r="A165" s="173"/>
      <c r="B165" s="13" t="s">
        <v>125</v>
      </c>
      <c r="C165" s="14">
        <v>2067</v>
      </c>
      <c r="D165" s="14">
        <v>1965</v>
      </c>
      <c r="E165" s="15">
        <v>5.1908396946564898E-2</v>
      </c>
    </row>
    <row r="166" spans="1:5" x14ac:dyDescent="0.3">
      <c r="A166" s="173"/>
      <c r="B166" s="13" t="s">
        <v>126</v>
      </c>
      <c r="C166" s="14">
        <v>0</v>
      </c>
      <c r="D166" s="14">
        <v>2</v>
      </c>
      <c r="E166" s="15">
        <v>-1</v>
      </c>
    </row>
    <row r="167" spans="1:5" x14ac:dyDescent="0.3">
      <c r="A167" s="173"/>
      <c r="B167" s="13" t="s">
        <v>127</v>
      </c>
      <c r="C167" s="14">
        <v>368</v>
      </c>
      <c r="D167" s="14">
        <v>333</v>
      </c>
      <c r="E167" s="15">
        <v>0.105105105105105</v>
      </c>
    </row>
    <row r="168" spans="1:5" x14ac:dyDescent="0.3">
      <c r="A168" s="173"/>
      <c r="B168" s="13" t="s">
        <v>128</v>
      </c>
      <c r="C168" s="14">
        <v>1093</v>
      </c>
      <c r="D168" s="14">
        <v>955</v>
      </c>
      <c r="E168" s="15">
        <v>0.14450261780104701</v>
      </c>
    </row>
    <row r="169" spans="1:5" x14ac:dyDescent="0.3">
      <c r="A169" s="173"/>
      <c r="B169" s="13" t="s">
        <v>129</v>
      </c>
      <c r="C169" s="14">
        <v>61</v>
      </c>
      <c r="D169" s="14">
        <v>75</v>
      </c>
      <c r="E169" s="15">
        <v>-0.18666666666666701</v>
      </c>
    </row>
    <row r="170" spans="1:5" x14ac:dyDescent="0.3">
      <c r="A170" s="173"/>
      <c r="B170" s="13" t="s">
        <v>130</v>
      </c>
      <c r="C170" s="14">
        <v>1116</v>
      </c>
      <c r="D170" s="14">
        <v>170</v>
      </c>
      <c r="E170" s="15">
        <v>5.5647058823529401</v>
      </c>
    </row>
    <row r="171" spans="1:5" x14ac:dyDescent="0.3">
      <c r="A171" s="173"/>
      <c r="B171" s="13" t="s">
        <v>131</v>
      </c>
      <c r="C171" s="14">
        <v>18</v>
      </c>
      <c r="D171" s="14">
        <v>21</v>
      </c>
      <c r="E171" s="15">
        <v>-0.14285714285714299</v>
      </c>
    </row>
    <row r="172" spans="1:5" x14ac:dyDescent="0.3">
      <c r="A172" s="173"/>
      <c r="B172" s="13" t="s">
        <v>132</v>
      </c>
      <c r="C172" s="14">
        <v>3</v>
      </c>
      <c r="D172" s="14">
        <v>2</v>
      </c>
      <c r="E172" s="15">
        <v>0.5</v>
      </c>
    </row>
    <row r="173" spans="1:5" x14ac:dyDescent="0.3">
      <c r="A173" s="173"/>
      <c r="B173" s="13" t="s">
        <v>133</v>
      </c>
      <c r="C173" s="14">
        <v>31</v>
      </c>
      <c r="D173" s="14">
        <v>32</v>
      </c>
      <c r="E173" s="15">
        <v>-3.125E-2</v>
      </c>
    </row>
    <row r="174" spans="1:5" x14ac:dyDescent="0.3">
      <c r="A174" s="173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3">
      <c r="A175" s="173"/>
      <c r="B175" s="13" t="s">
        <v>135</v>
      </c>
      <c r="C175" s="14">
        <v>38</v>
      </c>
      <c r="D175" s="14">
        <v>26</v>
      </c>
      <c r="E175" s="15">
        <v>0.46153846153846101</v>
      </c>
    </row>
    <row r="176" spans="1:5" x14ac:dyDescent="0.3">
      <c r="A176" s="173"/>
      <c r="B176" s="13" t="s">
        <v>136</v>
      </c>
      <c r="C176" s="14">
        <v>0</v>
      </c>
      <c r="D176" s="17"/>
      <c r="E176" s="15">
        <v>0</v>
      </c>
    </row>
    <row r="177" spans="1:5" x14ac:dyDescent="0.3">
      <c r="A177" s="173"/>
      <c r="B177" s="13" t="s">
        <v>137</v>
      </c>
      <c r="C177" s="14">
        <v>0</v>
      </c>
      <c r="D177" s="17"/>
      <c r="E177" s="15">
        <v>0</v>
      </c>
    </row>
    <row r="178" spans="1:5" x14ac:dyDescent="0.3">
      <c r="A178" s="173"/>
      <c r="B178" s="13" t="s">
        <v>138</v>
      </c>
      <c r="C178" s="14">
        <v>0</v>
      </c>
      <c r="D178" s="17"/>
      <c r="E178" s="15">
        <v>0</v>
      </c>
    </row>
    <row r="179" spans="1:5" x14ac:dyDescent="0.3">
      <c r="A179" s="173"/>
      <c r="B179" s="13" t="s">
        <v>139</v>
      </c>
      <c r="C179" s="14">
        <v>0</v>
      </c>
      <c r="D179" s="17"/>
      <c r="E179" s="15">
        <v>0</v>
      </c>
    </row>
    <row r="180" spans="1:5" x14ac:dyDescent="0.3">
      <c r="A180" s="173"/>
      <c r="B180" s="13" t="s">
        <v>140</v>
      </c>
      <c r="C180" s="14">
        <v>0</v>
      </c>
      <c r="D180" s="17"/>
      <c r="E180" s="15">
        <v>0</v>
      </c>
    </row>
    <row r="181" spans="1:5" x14ac:dyDescent="0.3">
      <c r="A181" s="173"/>
      <c r="B181" s="13" t="s">
        <v>141</v>
      </c>
      <c r="C181" s="14">
        <v>0</v>
      </c>
      <c r="D181" s="17"/>
      <c r="E181" s="15">
        <v>0</v>
      </c>
    </row>
    <row r="182" spans="1:5" x14ac:dyDescent="0.3">
      <c r="A182" s="173"/>
      <c r="B182" s="13" t="s">
        <v>142</v>
      </c>
      <c r="C182" s="14">
        <v>0</v>
      </c>
      <c r="D182" s="17"/>
      <c r="E182" s="15">
        <v>0</v>
      </c>
    </row>
    <row r="183" spans="1:5" x14ac:dyDescent="0.3">
      <c r="A183" s="173"/>
      <c r="B183" s="13" t="s">
        <v>143</v>
      </c>
      <c r="C183" s="14">
        <v>0</v>
      </c>
      <c r="D183" s="17"/>
      <c r="E183" s="15">
        <v>0</v>
      </c>
    </row>
    <row r="184" spans="1:5" x14ac:dyDescent="0.3">
      <c r="A184" s="173"/>
      <c r="B184" s="13" t="s">
        <v>144</v>
      </c>
      <c r="C184" s="14">
        <v>0</v>
      </c>
      <c r="D184" s="17"/>
      <c r="E184" s="15">
        <v>0</v>
      </c>
    </row>
    <row r="185" spans="1:5" x14ac:dyDescent="0.3">
      <c r="A185" s="173"/>
      <c r="B185" s="13" t="s">
        <v>145</v>
      </c>
      <c r="C185" s="14">
        <v>0</v>
      </c>
      <c r="D185" s="17"/>
      <c r="E185" s="15">
        <v>0</v>
      </c>
    </row>
    <row r="186" spans="1:5" x14ac:dyDescent="0.3">
      <c r="A186" s="173"/>
      <c r="B186" s="13" t="s">
        <v>146</v>
      </c>
      <c r="C186" s="14">
        <v>0</v>
      </c>
      <c r="D186" s="17"/>
      <c r="E186" s="15">
        <v>0</v>
      </c>
    </row>
    <row r="187" spans="1:5" x14ac:dyDescent="0.3">
      <c r="A187" s="173"/>
      <c r="B187" s="13" t="s">
        <v>147</v>
      </c>
      <c r="C187" s="14">
        <v>0</v>
      </c>
      <c r="D187" s="17"/>
      <c r="E187" s="15">
        <v>0</v>
      </c>
    </row>
    <row r="188" spans="1:5" x14ac:dyDescent="0.3">
      <c r="A188" s="173"/>
      <c r="B188" s="13" t="s">
        <v>148</v>
      </c>
      <c r="C188" s="14">
        <v>0</v>
      </c>
      <c r="D188" s="17"/>
      <c r="E188" s="15">
        <v>0</v>
      </c>
    </row>
    <row r="189" spans="1:5" x14ac:dyDescent="0.3">
      <c r="A189" s="173"/>
      <c r="B189" s="13" t="s">
        <v>149</v>
      </c>
      <c r="C189" s="14">
        <v>0</v>
      </c>
      <c r="D189" s="17"/>
      <c r="E189" s="15">
        <v>0</v>
      </c>
    </row>
    <row r="190" spans="1:5" x14ac:dyDescent="0.3">
      <c r="A190" s="173"/>
      <c r="B190" s="13" t="s">
        <v>150</v>
      </c>
      <c r="C190" s="14">
        <v>0</v>
      </c>
      <c r="D190" s="17"/>
      <c r="E190" s="15">
        <v>0</v>
      </c>
    </row>
    <row r="191" spans="1:5" x14ac:dyDescent="0.3">
      <c r="A191" s="173"/>
      <c r="B191" s="13" t="s">
        <v>151</v>
      </c>
      <c r="C191" s="14">
        <v>261</v>
      </c>
      <c r="D191" s="17"/>
      <c r="E191" s="15">
        <v>0</v>
      </c>
    </row>
    <row r="192" spans="1:5" x14ac:dyDescent="0.3">
      <c r="A192" s="173"/>
      <c r="B192" s="13" t="s">
        <v>152</v>
      </c>
      <c r="C192" s="14">
        <v>0</v>
      </c>
      <c r="D192" s="17"/>
      <c r="E192" s="15">
        <v>0</v>
      </c>
    </row>
    <row r="193" spans="1:5" x14ac:dyDescent="0.3">
      <c r="A193" s="173"/>
      <c r="B193" s="13" t="s">
        <v>153</v>
      </c>
      <c r="C193" s="14">
        <v>0</v>
      </c>
      <c r="D193" s="17"/>
      <c r="E193" s="15">
        <v>0</v>
      </c>
    </row>
    <row r="194" spans="1:5" x14ac:dyDescent="0.3">
      <c r="A194" s="173"/>
      <c r="B194" s="13" t="s">
        <v>154</v>
      </c>
      <c r="C194" s="14">
        <v>0</v>
      </c>
      <c r="D194" s="17"/>
      <c r="E194" s="15">
        <v>0</v>
      </c>
    </row>
    <row r="195" spans="1:5" x14ac:dyDescent="0.3">
      <c r="A195" s="173"/>
      <c r="B195" s="13" t="s">
        <v>155</v>
      </c>
      <c r="C195" s="14">
        <v>0</v>
      </c>
      <c r="D195" s="17"/>
      <c r="E195" s="15">
        <v>0</v>
      </c>
    </row>
    <row r="196" spans="1:5" x14ac:dyDescent="0.3">
      <c r="A196" s="173"/>
      <c r="B196" s="13" t="s">
        <v>156</v>
      </c>
      <c r="C196" s="14">
        <v>0</v>
      </c>
      <c r="D196" s="17"/>
      <c r="E196" s="15">
        <v>0</v>
      </c>
    </row>
    <row r="197" spans="1:5" x14ac:dyDescent="0.3">
      <c r="A197" s="173"/>
      <c r="B197" s="13" t="s">
        <v>157</v>
      </c>
      <c r="C197" s="14">
        <v>0</v>
      </c>
      <c r="D197" s="17"/>
      <c r="E197" s="15">
        <v>0</v>
      </c>
    </row>
    <row r="198" spans="1:5" x14ac:dyDescent="0.3">
      <c r="A198" s="173"/>
      <c r="B198" s="13" t="s">
        <v>158</v>
      </c>
      <c r="C198" s="14">
        <v>0</v>
      </c>
      <c r="D198" s="17"/>
      <c r="E198" s="15">
        <v>0</v>
      </c>
    </row>
    <row r="199" spans="1:5" x14ac:dyDescent="0.3">
      <c r="A199" s="173"/>
      <c r="B199" s="13" t="s">
        <v>159</v>
      </c>
      <c r="C199" s="14">
        <v>0</v>
      </c>
      <c r="D199" s="17"/>
      <c r="E199" s="15">
        <v>0</v>
      </c>
    </row>
    <row r="200" spans="1:5" x14ac:dyDescent="0.3">
      <c r="A200" s="172"/>
      <c r="B200" s="13" t="s">
        <v>160</v>
      </c>
      <c r="C200" s="14">
        <v>0</v>
      </c>
      <c r="D200" s="17"/>
      <c r="E200" s="15">
        <v>0</v>
      </c>
    </row>
    <row r="201" spans="1:5" x14ac:dyDescent="0.3">
      <c r="A201" s="171" t="s">
        <v>161</v>
      </c>
      <c r="B201" s="13" t="s">
        <v>162</v>
      </c>
      <c r="C201" s="14">
        <v>9</v>
      </c>
      <c r="D201" s="14">
        <v>8990</v>
      </c>
      <c r="E201" s="15">
        <v>-0.99899888765294798</v>
      </c>
    </row>
    <row r="202" spans="1:5" x14ac:dyDescent="0.3">
      <c r="A202" s="173"/>
      <c r="B202" s="13" t="s">
        <v>120</v>
      </c>
      <c r="C202" s="14">
        <v>810</v>
      </c>
      <c r="D202" s="14">
        <v>712</v>
      </c>
      <c r="E202" s="15">
        <v>0.137640449438202</v>
      </c>
    </row>
    <row r="203" spans="1:5" x14ac:dyDescent="0.3">
      <c r="A203" s="173"/>
      <c r="B203" s="13" t="s">
        <v>163</v>
      </c>
      <c r="C203" s="14">
        <v>614</v>
      </c>
      <c r="D203" s="14">
        <v>520</v>
      </c>
      <c r="E203" s="15">
        <v>0.18076923076923099</v>
      </c>
    </row>
    <row r="204" spans="1:5" x14ac:dyDescent="0.3">
      <c r="A204" s="173"/>
      <c r="B204" s="13" t="s">
        <v>122</v>
      </c>
      <c r="C204" s="14">
        <v>490</v>
      </c>
      <c r="D204" s="14">
        <v>416</v>
      </c>
      <c r="E204" s="15">
        <v>0.177884615384615</v>
      </c>
    </row>
    <row r="205" spans="1:5" x14ac:dyDescent="0.3">
      <c r="A205" s="173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3"/>
      <c r="B206" s="13" t="s">
        <v>124</v>
      </c>
      <c r="C206" s="14">
        <v>426</v>
      </c>
      <c r="D206" s="14">
        <v>300</v>
      </c>
      <c r="E206" s="15">
        <v>0.42</v>
      </c>
    </row>
    <row r="207" spans="1:5" x14ac:dyDescent="0.3">
      <c r="A207" s="173"/>
      <c r="B207" s="13" t="s">
        <v>125</v>
      </c>
      <c r="C207" s="14">
        <v>3</v>
      </c>
      <c r="D207" s="14">
        <v>2122</v>
      </c>
      <c r="E207" s="15">
        <v>-0.99858623939679503</v>
      </c>
    </row>
    <row r="208" spans="1:5" x14ac:dyDescent="0.3">
      <c r="A208" s="173"/>
      <c r="B208" s="13" t="s">
        <v>164</v>
      </c>
      <c r="C208" s="14">
        <v>2</v>
      </c>
      <c r="D208" s="14">
        <v>2</v>
      </c>
      <c r="E208" s="15">
        <v>0</v>
      </c>
    </row>
    <row r="209" spans="1:5" x14ac:dyDescent="0.3">
      <c r="A209" s="173"/>
      <c r="B209" s="13" t="s">
        <v>127</v>
      </c>
      <c r="C209" s="14">
        <v>812</v>
      </c>
      <c r="D209" s="14">
        <v>615</v>
      </c>
      <c r="E209" s="15">
        <v>0.32032520325203301</v>
      </c>
    </row>
    <row r="210" spans="1:5" x14ac:dyDescent="0.3">
      <c r="A210" s="173"/>
      <c r="B210" s="13" t="s">
        <v>165</v>
      </c>
      <c r="C210" s="14">
        <v>1823</v>
      </c>
      <c r="D210" s="14">
        <v>1616</v>
      </c>
      <c r="E210" s="15">
        <v>0.12809405940594101</v>
      </c>
    </row>
    <row r="211" spans="1:5" x14ac:dyDescent="0.3">
      <c r="A211" s="173"/>
      <c r="B211" s="13" t="s">
        <v>129</v>
      </c>
      <c r="C211" s="14">
        <v>49</v>
      </c>
      <c r="D211" s="14">
        <v>39</v>
      </c>
      <c r="E211" s="15">
        <v>0.256410256410256</v>
      </c>
    </row>
    <row r="212" spans="1:5" x14ac:dyDescent="0.3">
      <c r="A212" s="173"/>
      <c r="B212" s="13" t="s">
        <v>130</v>
      </c>
      <c r="C212" s="14">
        <v>1163</v>
      </c>
      <c r="D212" s="14">
        <v>137</v>
      </c>
      <c r="E212" s="15">
        <v>7.4890510948905096</v>
      </c>
    </row>
    <row r="213" spans="1:5" x14ac:dyDescent="0.3">
      <c r="A213" s="173"/>
      <c r="B213" s="13" t="s">
        <v>131</v>
      </c>
      <c r="C213" s="14">
        <v>46</v>
      </c>
      <c r="D213" s="14">
        <v>31</v>
      </c>
      <c r="E213" s="15">
        <v>0.483870967741935</v>
      </c>
    </row>
    <row r="214" spans="1:5" x14ac:dyDescent="0.3">
      <c r="A214" s="173"/>
      <c r="B214" s="13" t="s">
        <v>132</v>
      </c>
      <c r="C214" s="14">
        <v>12</v>
      </c>
      <c r="D214" s="14">
        <v>8</v>
      </c>
      <c r="E214" s="15">
        <v>0.5</v>
      </c>
    </row>
    <row r="215" spans="1:5" x14ac:dyDescent="0.3">
      <c r="A215" s="173"/>
      <c r="B215" s="13" t="s">
        <v>133</v>
      </c>
      <c r="C215" s="14">
        <v>67</v>
      </c>
      <c r="D215" s="14">
        <v>53</v>
      </c>
      <c r="E215" s="15">
        <v>0.26415094339622602</v>
      </c>
    </row>
    <row r="216" spans="1:5" x14ac:dyDescent="0.3">
      <c r="A216" s="173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3">
      <c r="A217" s="173"/>
      <c r="B217" s="13" t="s">
        <v>135</v>
      </c>
      <c r="C217" s="14">
        <v>0</v>
      </c>
      <c r="D217" s="14">
        <v>42</v>
      </c>
      <c r="E217" s="15">
        <v>-1</v>
      </c>
    </row>
    <row r="218" spans="1:5" x14ac:dyDescent="0.3">
      <c r="A218" s="173"/>
      <c r="B218" s="13" t="s">
        <v>136</v>
      </c>
      <c r="C218" s="14">
        <v>0</v>
      </c>
      <c r="D218" s="17"/>
      <c r="E218" s="15">
        <v>0</v>
      </c>
    </row>
    <row r="219" spans="1:5" x14ac:dyDescent="0.3">
      <c r="A219" s="173"/>
      <c r="B219" s="13" t="s">
        <v>137</v>
      </c>
      <c r="C219" s="14">
        <v>0</v>
      </c>
      <c r="D219" s="17"/>
      <c r="E219" s="15">
        <v>0</v>
      </c>
    </row>
    <row r="220" spans="1:5" x14ac:dyDescent="0.3">
      <c r="A220" s="173"/>
      <c r="B220" s="13" t="s">
        <v>138</v>
      </c>
      <c r="C220" s="14">
        <v>0</v>
      </c>
      <c r="D220" s="17"/>
      <c r="E220" s="15">
        <v>0</v>
      </c>
    </row>
    <row r="221" spans="1:5" x14ac:dyDescent="0.3">
      <c r="A221" s="173"/>
      <c r="B221" s="13" t="s">
        <v>139</v>
      </c>
      <c r="C221" s="14">
        <v>0</v>
      </c>
      <c r="D221" s="17"/>
      <c r="E221" s="15">
        <v>0</v>
      </c>
    </row>
    <row r="222" spans="1:5" x14ac:dyDescent="0.3">
      <c r="A222" s="173"/>
      <c r="B222" s="13" t="s">
        <v>166</v>
      </c>
      <c r="C222" s="14">
        <v>0</v>
      </c>
      <c r="D222" s="17"/>
      <c r="E222" s="15">
        <v>0</v>
      </c>
    </row>
    <row r="223" spans="1:5" x14ac:dyDescent="0.3">
      <c r="A223" s="173"/>
      <c r="B223" s="13" t="s">
        <v>141</v>
      </c>
      <c r="C223" s="14">
        <v>0</v>
      </c>
      <c r="D223" s="17"/>
      <c r="E223" s="15">
        <v>0</v>
      </c>
    </row>
    <row r="224" spans="1:5" x14ac:dyDescent="0.3">
      <c r="A224" s="173"/>
      <c r="B224" s="13" t="s">
        <v>142</v>
      </c>
      <c r="C224" s="14">
        <v>0</v>
      </c>
      <c r="D224" s="17"/>
      <c r="E224" s="15">
        <v>0</v>
      </c>
    </row>
    <row r="225" spans="1:5" x14ac:dyDescent="0.3">
      <c r="A225" s="173"/>
      <c r="B225" s="13" t="s">
        <v>143</v>
      </c>
      <c r="C225" s="14">
        <v>0</v>
      </c>
      <c r="D225" s="17"/>
      <c r="E225" s="15">
        <v>0</v>
      </c>
    </row>
    <row r="226" spans="1:5" x14ac:dyDescent="0.3">
      <c r="A226" s="173"/>
      <c r="B226" s="13" t="s">
        <v>144</v>
      </c>
      <c r="C226" s="14">
        <v>0</v>
      </c>
      <c r="D226" s="17"/>
      <c r="E226" s="15">
        <v>0</v>
      </c>
    </row>
    <row r="227" spans="1:5" x14ac:dyDescent="0.3">
      <c r="A227" s="173"/>
      <c r="B227" s="13" t="s">
        <v>167</v>
      </c>
      <c r="C227" s="14">
        <v>0</v>
      </c>
      <c r="D227" s="17"/>
      <c r="E227" s="15">
        <v>0</v>
      </c>
    </row>
    <row r="228" spans="1:5" x14ac:dyDescent="0.3">
      <c r="A228" s="173"/>
      <c r="B228" s="13" t="s">
        <v>146</v>
      </c>
      <c r="C228" s="14">
        <v>0</v>
      </c>
      <c r="D228" s="17"/>
      <c r="E228" s="15">
        <v>0</v>
      </c>
    </row>
    <row r="229" spans="1:5" x14ac:dyDescent="0.3">
      <c r="A229" s="173"/>
      <c r="B229" s="13" t="s">
        <v>147</v>
      </c>
      <c r="C229" s="14">
        <v>0</v>
      </c>
      <c r="D229" s="17"/>
      <c r="E229" s="15">
        <v>0</v>
      </c>
    </row>
    <row r="230" spans="1:5" x14ac:dyDescent="0.3">
      <c r="A230" s="173"/>
      <c r="B230" s="13" t="s">
        <v>148</v>
      </c>
      <c r="C230" s="14">
        <v>0</v>
      </c>
      <c r="D230" s="17"/>
      <c r="E230" s="15">
        <v>0</v>
      </c>
    </row>
    <row r="231" spans="1:5" x14ac:dyDescent="0.3">
      <c r="A231" s="173"/>
      <c r="B231" s="13" t="s">
        <v>149</v>
      </c>
      <c r="C231" s="14">
        <v>0</v>
      </c>
      <c r="D231" s="17"/>
      <c r="E231" s="15">
        <v>0</v>
      </c>
    </row>
    <row r="232" spans="1:5" x14ac:dyDescent="0.3">
      <c r="A232" s="173"/>
      <c r="B232" s="13" t="s">
        <v>150</v>
      </c>
      <c r="C232" s="14">
        <v>0</v>
      </c>
      <c r="D232" s="17"/>
      <c r="E232" s="15">
        <v>0</v>
      </c>
    </row>
    <row r="233" spans="1:5" x14ac:dyDescent="0.3">
      <c r="A233" s="173"/>
      <c r="B233" s="13" t="s">
        <v>151</v>
      </c>
      <c r="C233" s="14">
        <v>149</v>
      </c>
      <c r="D233" s="17"/>
      <c r="E233" s="15">
        <v>0</v>
      </c>
    </row>
    <row r="234" spans="1:5" x14ac:dyDescent="0.3">
      <c r="A234" s="173"/>
      <c r="B234" s="13" t="s">
        <v>152</v>
      </c>
      <c r="C234" s="14">
        <v>0</v>
      </c>
      <c r="D234" s="17"/>
      <c r="E234" s="15">
        <v>0</v>
      </c>
    </row>
    <row r="235" spans="1:5" x14ac:dyDescent="0.3">
      <c r="A235" s="173"/>
      <c r="B235" s="13" t="s">
        <v>153</v>
      </c>
      <c r="C235" s="14">
        <v>0</v>
      </c>
      <c r="D235" s="17"/>
      <c r="E235" s="15">
        <v>0</v>
      </c>
    </row>
    <row r="236" spans="1:5" x14ac:dyDescent="0.3">
      <c r="A236" s="173"/>
      <c r="B236" s="13" t="s">
        <v>154</v>
      </c>
      <c r="C236" s="14">
        <v>0</v>
      </c>
      <c r="D236" s="17"/>
      <c r="E236" s="15">
        <v>0</v>
      </c>
    </row>
    <row r="237" spans="1:5" x14ac:dyDescent="0.3">
      <c r="A237" s="173"/>
      <c r="B237" s="13" t="s">
        <v>155</v>
      </c>
      <c r="C237" s="14">
        <v>0</v>
      </c>
      <c r="D237" s="17"/>
      <c r="E237" s="15">
        <v>0</v>
      </c>
    </row>
    <row r="238" spans="1:5" x14ac:dyDescent="0.3">
      <c r="A238" s="173"/>
      <c r="B238" s="13" t="s">
        <v>156</v>
      </c>
      <c r="C238" s="14">
        <v>0</v>
      </c>
      <c r="D238" s="17"/>
      <c r="E238" s="15">
        <v>0</v>
      </c>
    </row>
    <row r="239" spans="1:5" x14ac:dyDescent="0.3">
      <c r="A239" s="173"/>
      <c r="B239" s="13" t="s">
        <v>157</v>
      </c>
      <c r="C239" s="14">
        <v>0</v>
      </c>
      <c r="D239" s="17"/>
      <c r="E239" s="15">
        <v>0</v>
      </c>
    </row>
    <row r="240" spans="1:5" x14ac:dyDescent="0.3">
      <c r="A240" s="173"/>
      <c r="B240" s="13" t="s">
        <v>158</v>
      </c>
      <c r="C240" s="14">
        <v>0</v>
      </c>
      <c r="D240" s="17"/>
      <c r="E240" s="15">
        <v>0</v>
      </c>
    </row>
    <row r="241" spans="1:5" x14ac:dyDescent="0.3">
      <c r="A241" s="173"/>
      <c r="B241" s="13" t="s">
        <v>159</v>
      </c>
      <c r="C241" s="14">
        <v>0</v>
      </c>
      <c r="D241" s="17"/>
      <c r="E241" s="15">
        <v>0</v>
      </c>
    </row>
    <row r="242" spans="1:5" x14ac:dyDescent="0.3">
      <c r="A242" s="172"/>
      <c r="B242" s="13" t="s">
        <v>160</v>
      </c>
      <c r="C242" s="14">
        <v>0</v>
      </c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54</v>
      </c>
      <c r="D246" s="14">
        <v>29</v>
      </c>
      <c r="E246" s="15">
        <v>0.86206896551724099</v>
      </c>
    </row>
    <row r="247" spans="1:5" x14ac:dyDescent="0.3">
      <c r="A247" s="12" t="s">
        <v>170</v>
      </c>
      <c r="B247" s="16"/>
      <c r="C247" s="14">
        <v>19</v>
      </c>
      <c r="D247" s="14">
        <v>26</v>
      </c>
      <c r="E247" s="15">
        <v>-0.269230769230769</v>
      </c>
    </row>
    <row r="248" spans="1:5" x14ac:dyDescent="0.3">
      <c r="A248" s="12" t="s">
        <v>171</v>
      </c>
      <c r="B248" s="16"/>
      <c r="C248" s="14">
        <v>111</v>
      </c>
      <c r="D248" s="14">
        <v>108</v>
      </c>
      <c r="E248" s="15">
        <v>2.7777777777777801E-2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358</v>
      </c>
      <c r="D252" s="14">
        <v>297</v>
      </c>
      <c r="E252" s="15">
        <v>0.20538720538720501</v>
      </c>
    </row>
    <row r="253" spans="1:5" x14ac:dyDescent="0.3">
      <c r="A253" s="171" t="s">
        <v>174</v>
      </c>
      <c r="B253" s="13" t="s">
        <v>175</v>
      </c>
      <c r="C253" s="14">
        <v>13</v>
      </c>
      <c r="D253" s="14">
        <v>36</v>
      </c>
      <c r="E253" s="15">
        <v>-0.63888888888888895</v>
      </c>
    </row>
    <row r="254" spans="1:5" x14ac:dyDescent="0.3">
      <c r="A254" s="173"/>
      <c r="B254" s="13" t="s">
        <v>176</v>
      </c>
      <c r="C254" s="14">
        <v>0</v>
      </c>
      <c r="D254" s="14">
        <v>30</v>
      </c>
      <c r="E254" s="15">
        <v>-1</v>
      </c>
    </row>
    <row r="255" spans="1:5" x14ac:dyDescent="0.3">
      <c r="A255" s="172"/>
      <c r="B255" s="13" t="s">
        <v>177</v>
      </c>
      <c r="C255" s="14">
        <v>9</v>
      </c>
      <c r="D255" s="14">
        <v>15</v>
      </c>
      <c r="E255" s="15">
        <v>-0.4</v>
      </c>
    </row>
    <row r="256" spans="1:5" x14ac:dyDescent="0.3">
      <c r="A256" s="12" t="s">
        <v>178</v>
      </c>
      <c r="B256" s="16"/>
      <c r="C256" s="14">
        <v>5</v>
      </c>
      <c r="D256" s="14">
        <v>18</v>
      </c>
      <c r="E256" s="15">
        <v>-0.72222222222222199</v>
      </c>
    </row>
    <row r="257" spans="1:5" x14ac:dyDescent="0.3">
      <c r="A257" s="12" t="s">
        <v>179</v>
      </c>
      <c r="B257" s="16"/>
      <c r="C257" s="14">
        <v>52</v>
      </c>
      <c r="D257" s="14">
        <v>110</v>
      </c>
      <c r="E257" s="15">
        <v>-0.527272727272727</v>
      </c>
    </row>
    <row r="258" spans="1:5" x14ac:dyDescent="0.3">
      <c r="A258" s="12" t="s">
        <v>111</v>
      </c>
      <c r="B258" s="16"/>
      <c r="C258" s="14">
        <v>917</v>
      </c>
      <c r="D258" s="14">
        <v>833</v>
      </c>
      <c r="E258" s="15">
        <v>0.10084033613445401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97</v>
      </c>
      <c r="D262" s="14">
        <v>25</v>
      </c>
      <c r="E262" s="15">
        <v>2.88</v>
      </c>
    </row>
    <row r="263" spans="1:5" x14ac:dyDescent="0.3">
      <c r="A263" s="171" t="s">
        <v>69</v>
      </c>
      <c r="B263" s="13" t="s">
        <v>182</v>
      </c>
      <c r="C263" s="14">
        <v>362</v>
      </c>
      <c r="D263" s="14">
        <v>122</v>
      </c>
      <c r="E263" s="15">
        <v>1.9672131147541001</v>
      </c>
    </row>
    <row r="264" spans="1:5" x14ac:dyDescent="0.3">
      <c r="A264" s="172"/>
      <c r="B264" s="13" t="s">
        <v>111</v>
      </c>
      <c r="C264" s="14">
        <v>2377</v>
      </c>
      <c r="D264" s="14">
        <v>1836</v>
      </c>
      <c r="E264" s="15">
        <v>0.29466230936819199</v>
      </c>
    </row>
    <row r="265" spans="1:5" x14ac:dyDescent="0.3">
      <c r="A265" s="12" t="s">
        <v>183</v>
      </c>
      <c r="B265" s="16"/>
      <c r="C265" s="14">
        <v>9</v>
      </c>
      <c r="D265" s="14">
        <v>92</v>
      </c>
      <c r="E265" s="15">
        <v>-0.90217391304347805</v>
      </c>
    </row>
    <row r="266" spans="1:5" x14ac:dyDescent="0.3">
      <c r="A266" s="12" t="s">
        <v>184</v>
      </c>
      <c r="B266" s="16"/>
      <c r="C266" s="14">
        <v>9</v>
      </c>
      <c r="D266" s="17"/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7"/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1" t="s">
        <v>187</v>
      </c>
      <c r="B271" s="13" t="s">
        <v>188</v>
      </c>
      <c r="C271" s="14">
        <v>1</v>
      </c>
      <c r="D271" s="14">
        <v>1</v>
      </c>
      <c r="E271" s="15">
        <v>0</v>
      </c>
    </row>
    <row r="272" spans="1:5" x14ac:dyDescent="0.3">
      <c r="A272" s="172"/>
      <c r="B272" s="13" t="s">
        <v>189</v>
      </c>
      <c r="C272" s="14">
        <v>155</v>
      </c>
      <c r="D272" s="14">
        <v>178</v>
      </c>
      <c r="E272" s="15">
        <v>-0.12921348314606701</v>
      </c>
    </row>
    <row r="273" spans="1:5" x14ac:dyDescent="0.3">
      <c r="A273" s="12" t="s">
        <v>190</v>
      </c>
      <c r="B273" s="16"/>
      <c r="C273" s="14">
        <v>4</v>
      </c>
      <c r="D273" s="14">
        <v>16</v>
      </c>
      <c r="E273" s="15">
        <v>-0.75</v>
      </c>
    </row>
    <row r="274" spans="1:5" x14ac:dyDescent="0.3">
      <c r="A274" s="12" t="s">
        <v>191</v>
      </c>
      <c r="B274" s="16"/>
      <c r="C274" s="14">
        <v>0</v>
      </c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7"/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7"/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7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3">
      <c r="A284" s="178"/>
      <c r="B284" s="13" t="s">
        <v>200</v>
      </c>
      <c r="C284" s="14">
        <v>1182</v>
      </c>
      <c r="D284" s="14">
        <v>1233</v>
      </c>
      <c r="E284" s="22">
        <v>0</v>
      </c>
    </row>
    <row r="285" spans="1:5" x14ac:dyDescent="0.3">
      <c r="A285" s="179"/>
      <c r="B285" s="13" t="s">
        <v>201</v>
      </c>
      <c r="C285" s="14">
        <v>2</v>
      </c>
      <c r="D285" s="14">
        <v>3</v>
      </c>
      <c r="E285" s="22">
        <v>0</v>
      </c>
    </row>
    <row r="286" spans="1:5" x14ac:dyDescent="0.3">
      <c r="A286" s="177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3">
      <c r="A287" s="178"/>
      <c r="B287" s="13" t="s">
        <v>204</v>
      </c>
      <c r="C287" s="14">
        <v>0</v>
      </c>
      <c r="D287" s="14">
        <v>0</v>
      </c>
      <c r="E287" s="22">
        <v>0</v>
      </c>
    </row>
    <row r="288" spans="1:5" x14ac:dyDescent="0.3">
      <c r="A288" s="179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206</v>
      </c>
      <c r="B289" s="13" t="s">
        <v>207</v>
      </c>
      <c r="C289" s="14">
        <v>195</v>
      </c>
      <c r="D289" s="14">
        <v>265</v>
      </c>
      <c r="E289" s="22">
        <v>320</v>
      </c>
    </row>
    <row r="290" spans="1:5" x14ac:dyDescent="0.3">
      <c r="A290" s="177" t="s">
        <v>208</v>
      </c>
      <c r="B290" s="13" t="s">
        <v>209</v>
      </c>
      <c r="C290" s="14">
        <v>39</v>
      </c>
      <c r="D290" s="14">
        <v>39</v>
      </c>
      <c r="E290" s="22">
        <v>5</v>
      </c>
    </row>
    <row r="291" spans="1:5" x14ac:dyDescent="0.3">
      <c r="A291" s="178"/>
      <c r="B291" s="13" t="s">
        <v>210</v>
      </c>
      <c r="C291" s="14">
        <v>0</v>
      </c>
      <c r="D291" s="14">
        <v>0</v>
      </c>
      <c r="E291" s="22">
        <v>0</v>
      </c>
    </row>
    <row r="292" spans="1:5" x14ac:dyDescent="0.3">
      <c r="A292" s="179"/>
      <c r="B292" s="13" t="s">
        <v>211</v>
      </c>
      <c r="C292" s="14">
        <v>33</v>
      </c>
      <c r="D292" s="14">
        <v>36</v>
      </c>
      <c r="E292" s="22">
        <v>0</v>
      </c>
    </row>
    <row r="293" spans="1:5" x14ac:dyDescent="0.3">
      <c r="A293" s="21" t="s">
        <v>212</v>
      </c>
      <c r="B293" s="13" t="s">
        <v>213</v>
      </c>
      <c r="C293" s="14">
        <v>2</v>
      </c>
      <c r="D293" s="14">
        <v>0</v>
      </c>
      <c r="E293" s="22">
        <v>0</v>
      </c>
    </row>
    <row r="294" spans="1:5" x14ac:dyDescent="0.3">
      <c r="A294" s="177" t="s">
        <v>214</v>
      </c>
      <c r="B294" s="13" t="s">
        <v>205</v>
      </c>
      <c r="C294" s="14">
        <v>1</v>
      </c>
      <c r="D294" s="14">
        <v>1</v>
      </c>
      <c r="E294" s="22">
        <v>0</v>
      </c>
    </row>
    <row r="295" spans="1:5" x14ac:dyDescent="0.3">
      <c r="A295" s="178"/>
      <c r="B295" s="13" t="s">
        <v>215</v>
      </c>
      <c r="C295" s="14">
        <v>52</v>
      </c>
      <c r="D295" s="14">
        <v>93</v>
      </c>
      <c r="E295" s="22">
        <v>39</v>
      </c>
    </row>
    <row r="296" spans="1:5" x14ac:dyDescent="0.3">
      <c r="A296" s="179"/>
      <c r="B296" s="13" t="s">
        <v>216</v>
      </c>
      <c r="C296" s="14">
        <v>4</v>
      </c>
      <c r="D296" s="14">
        <v>8</v>
      </c>
      <c r="E296" s="22">
        <v>2</v>
      </c>
    </row>
    <row r="297" spans="1:5" x14ac:dyDescent="0.3">
      <c r="A297" s="177" t="s">
        <v>217</v>
      </c>
      <c r="B297" s="13" t="s">
        <v>218</v>
      </c>
      <c r="C297" s="14">
        <v>65</v>
      </c>
      <c r="D297" s="14">
        <v>55</v>
      </c>
      <c r="E297" s="22">
        <v>6</v>
      </c>
    </row>
    <row r="298" spans="1:5" x14ac:dyDescent="0.3">
      <c r="A298" s="178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3">
      <c r="A299" s="178"/>
      <c r="B299" s="13" t="s">
        <v>220</v>
      </c>
      <c r="C299" s="14">
        <v>841</v>
      </c>
      <c r="D299" s="14">
        <v>915</v>
      </c>
      <c r="E299" s="22">
        <v>140</v>
      </c>
    </row>
    <row r="300" spans="1:5" x14ac:dyDescent="0.3">
      <c r="A300" s="178"/>
      <c r="B300" s="13" t="s">
        <v>221</v>
      </c>
      <c r="C300" s="14">
        <v>1223</v>
      </c>
      <c r="D300" s="14">
        <v>1041</v>
      </c>
      <c r="E300" s="22">
        <v>0</v>
      </c>
    </row>
    <row r="301" spans="1:5" x14ac:dyDescent="0.3">
      <c r="A301" s="178"/>
      <c r="B301" s="13" t="s">
        <v>222</v>
      </c>
      <c r="C301" s="14">
        <v>171</v>
      </c>
      <c r="D301" s="14">
        <v>80</v>
      </c>
      <c r="E301" s="22">
        <v>3</v>
      </c>
    </row>
    <row r="302" spans="1:5" x14ac:dyDescent="0.3">
      <c r="A302" s="178"/>
      <c r="B302" s="13" t="s">
        <v>223</v>
      </c>
      <c r="C302" s="14">
        <v>1036</v>
      </c>
      <c r="D302" s="14">
        <v>987</v>
      </c>
      <c r="E302" s="22">
        <v>111</v>
      </c>
    </row>
    <row r="303" spans="1:5" x14ac:dyDescent="0.3">
      <c r="A303" s="178"/>
      <c r="B303" s="13" t="s">
        <v>224</v>
      </c>
      <c r="C303" s="14">
        <v>232</v>
      </c>
      <c r="D303" s="14">
        <v>184</v>
      </c>
      <c r="E303" s="22">
        <v>0</v>
      </c>
    </row>
    <row r="304" spans="1:5" x14ac:dyDescent="0.3">
      <c r="A304" s="178"/>
      <c r="B304" s="13" t="s">
        <v>225</v>
      </c>
      <c r="C304" s="14">
        <v>3</v>
      </c>
      <c r="D304" s="14">
        <v>5</v>
      </c>
      <c r="E304" s="22">
        <v>0</v>
      </c>
    </row>
    <row r="305" spans="1:5" x14ac:dyDescent="0.3">
      <c r="A305" s="178"/>
      <c r="B305" s="13" t="s">
        <v>226</v>
      </c>
      <c r="C305" s="14">
        <v>496</v>
      </c>
      <c r="D305" s="14">
        <v>57</v>
      </c>
      <c r="E305" s="22">
        <v>119</v>
      </c>
    </row>
    <row r="306" spans="1:5" x14ac:dyDescent="0.3">
      <c r="A306" s="178"/>
      <c r="B306" s="13" t="s">
        <v>227</v>
      </c>
      <c r="C306" s="14">
        <v>1</v>
      </c>
      <c r="D306" s="14">
        <v>3</v>
      </c>
      <c r="E306" s="22">
        <v>0</v>
      </c>
    </row>
    <row r="307" spans="1:5" x14ac:dyDescent="0.3">
      <c r="A307" s="178"/>
      <c r="B307" s="13" t="s">
        <v>228</v>
      </c>
      <c r="C307" s="14">
        <v>2</v>
      </c>
      <c r="D307" s="14">
        <v>2</v>
      </c>
      <c r="E307" s="22">
        <v>0</v>
      </c>
    </row>
    <row r="308" spans="1:5" x14ac:dyDescent="0.3">
      <c r="A308" s="178"/>
      <c r="B308" s="13" t="s">
        <v>229</v>
      </c>
      <c r="C308" s="14">
        <v>1225</v>
      </c>
      <c r="D308" s="14">
        <v>1285</v>
      </c>
      <c r="E308" s="22">
        <v>208</v>
      </c>
    </row>
    <row r="309" spans="1:5" x14ac:dyDescent="0.3">
      <c r="A309" s="178"/>
      <c r="B309" s="13" t="s">
        <v>230</v>
      </c>
      <c r="C309" s="14">
        <v>1090</v>
      </c>
      <c r="D309" s="14">
        <v>927</v>
      </c>
      <c r="E309" s="22">
        <v>0</v>
      </c>
    </row>
    <row r="310" spans="1:5" x14ac:dyDescent="0.3">
      <c r="A310" s="178"/>
      <c r="B310" s="13" t="s">
        <v>231</v>
      </c>
      <c r="C310" s="14">
        <v>16</v>
      </c>
      <c r="D310" s="14">
        <v>21</v>
      </c>
      <c r="E310" s="22">
        <v>3</v>
      </c>
    </row>
    <row r="311" spans="1:5" x14ac:dyDescent="0.3">
      <c r="A311" s="179"/>
      <c r="B311" s="13" t="s">
        <v>232</v>
      </c>
      <c r="C311" s="14">
        <v>40</v>
      </c>
      <c r="D311" s="14">
        <v>38</v>
      </c>
      <c r="E311" s="22">
        <v>0</v>
      </c>
    </row>
    <row r="312" spans="1:5" x14ac:dyDescent="0.3">
      <c r="A312" s="177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3">
      <c r="A313" s="178"/>
      <c r="B313" s="13" t="s">
        <v>235</v>
      </c>
      <c r="C313" s="14">
        <v>0</v>
      </c>
      <c r="D313" s="14">
        <v>1</v>
      </c>
      <c r="E313" s="22">
        <v>1</v>
      </c>
    </row>
    <row r="314" spans="1:5" x14ac:dyDescent="0.3">
      <c r="A314" s="178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3">
      <c r="A315" s="178"/>
      <c r="B315" s="13" t="s">
        <v>237</v>
      </c>
      <c r="C315" s="14">
        <v>0</v>
      </c>
      <c r="D315" s="14">
        <v>1</v>
      </c>
      <c r="E315" s="22">
        <v>0</v>
      </c>
    </row>
    <row r="316" spans="1:5" x14ac:dyDescent="0.3">
      <c r="A316" s="178"/>
      <c r="B316" s="13" t="s">
        <v>238</v>
      </c>
      <c r="C316" s="14">
        <v>67</v>
      </c>
      <c r="D316" s="14">
        <v>89</v>
      </c>
      <c r="E316" s="22">
        <v>4</v>
      </c>
    </row>
    <row r="317" spans="1:5" x14ac:dyDescent="0.3">
      <c r="A317" s="178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3">
      <c r="A318" s="178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3">
      <c r="A319" s="178"/>
      <c r="B319" s="13" t="s">
        <v>241</v>
      </c>
      <c r="C319" s="14">
        <v>135</v>
      </c>
      <c r="D319" s="14">
        <v>161</v>
      </c>
      <c r="E319" s="22">
        <v>11</v>
      </c>
    </row>
    <row r="320" spans="1:5" x14ac:dyDescent="0.3">
      <c r="A320" s="178"/>
      <c r="B320" s="13" t="s">
        <v>242</v>
      </c>
      <c r="C320" s="14">
        <v>0</v>
      </c>
      <c r="D320" s="14">
        <v>0</v>
      </c>
      <c r="E320" s="22">
        <v>0</v>
      </c>
    </row>
    <row r="321" spans="1:5" x14ac:dyDescent="0.3">
      <c r="A321" s="178"/>
      <c r="B321" s="13" t="s">
        <v>243</v>
      </c>
      <c r="C321" s="14">
        <v>18</v>
      </c>
      <c r="D321" s="14">
        <v>23</v>
      </c>
      <c r="E321" s="22">
        <v>0</v>
      </c>
    </row>
    <row r="322" spans="1:5" x14ac:dyDescent="0.3">
      <c r="A322" s="178"/>
      <c r="B322" s="13" t="s">
        <v>244</v>
      </c>
      <c r="C322" s="14">
        <v>56</v>
      </c>
      <c r="D322" s="14">
        <v>48</v>
      </c>
      <c r="E322" s="22">
        <v>6</v>
      </c>
    </row>
    <row r="323" spans="1:5" x14ac:dyDescent="0.3">
      <c r="A323" s="178"/>
      <c r="B323" s="13" t="s">
        <v>245</v>
      </c>
      <c r="C323" s="14">
        <v>1</v>
      </c>
      <c r="D323" s="14">
        <v>0</v>
      </c>
      <c r="E323" s="22">
        <v>0</v>
      </c>
    </row>
    <row r="324" spans="1:5" x14ac:dyDescent="0.3">
      <c r="A324" s="178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3">
      <c r="A325" s="178"/>
      <c r="B325" s="13" t="s">
        <v>247</v>
      </c>
      <c r="C325" s="14">
        <v>0</v>
      </c>
      <c r="D325" s="14">
        <v>0</v>
      </c>
      <c r="E325" s="22">
        <v>0</v>
      </c>
    </row>
    <row r="326" spans="1:5" x14ac:dyDescent="0.3">
      <c r="A326" s="178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3">
      <c r="A327" s="178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3">
      <c r="A328" s="178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3">
      <c r="A329" s="178"/>
      <c r="B329" s="13" t="s">
        <v>251</v>
      </c>
      <c r="C329" s="14">
        <v>0</v>
      </c>
      <c r="D329" s="14">
        <v>0</v>
      </c>
      <c r="E329" s="22">
        <v>0</v>
      </c>
    </row>
    <row r="330" spans="1:5" x14ac:dyDescent="0.3">
      <c r="A330" s="178"/>
      <c r="B330" s="13" t="s">
        <v>252</v>
      </c>
      <c r="C330" s="14">
        <v>47</v>
      </c>
      <c r="D330" s="14">
        <v>45</v>
      </c>
      <c r="E330" s="22">
        <v>1</v>
      </c>
    </row>
    <row r="331" spans="1:5" x14ac:dyDescent="0.3">
      <c r="A331" s="178"/>
      <c r="B331" s="13" t="s">
        <v>253</v>
      </c>
      <c r="C331" s="14">
        <v>4</v>
      </c>
      <c r="D331" s="14">
        <v>5</v>
      </c>
      <c r="E331" s="22">
        <v>1</v>
      </c>
    </row>
    <row r="332" spans="1:5" x14ac:dyDescent="0.3">
      <c r="A332" s="178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3">
      <c r="A333" s="178"/>
      <c r="B333" s="13" t="s">
        <v>255</v>
      </c>
      <c r="C333" s="14">
        <v>0</v>
      </c>
      <c r="D333" s="14">
        <v>10</v>
      </c>
      <c r="E333" s="22">
        <v>1</v>
      </c>
    </row>
    <row r="334" spans="1:5" x14ac:dyDescent="0.3">
      <c r="A334" s="178"/>
      <c r="B334" s="13" t="s">
        <v>256</v>
      </c>
      <c r="C334" s="14">
        <v>0</v>
      </c>
      <c r="D334" s="14">
        <v>1</v>
      </c>
      <c r="E334" s="22">
        <v>0</v>
      </c>
    </row>
    <row r="335" spans="1:5" x14ac:dyDescent="0.3">
      <c r="A335" s="178"/>
      <c r="B335" s="13" t="s">
        <v>257</v>
      </c>
      <c r="C335" s="14">
        <v>51</v>
      </c>
      <c r="D335" s="14">
        <v>38</v>
      </c>
      <c r="E335" s="22">
        <v>4</v>
      </c>
    </row>
    <row r="336" spans="1:5" x14ac:dyDescent="0.3">
      <c r="A336" s="178"/>
      <c r="B336" s="13" t="s">
        <v>258</v>
      </c>
      <c r="C336" s="14">
        <v>298</v>
      </c>
      <c r="D336" s="14">
        <v>342</v>
      </c>
      <c r="E336" s="22">
        <v>40</v>
      </c>
    </row>
    <row r="337" spans="1:5" x14ac:dyDescent="0.3">
      <c r="A337" s="178"/>
      <c r="B337" s="13" t="s">
        <v>259</v>
      </c>
      <c r="C337" s="14">
        <v>0</v>
      </c>
      <c r="D337" s="14">
        <v>1</v>
      </c>
      <c r="E337" s="22">
        <v>0</v>
      </c>
    </row>
    <row r="338" spans="1:5" x14ac:dyDescent="0.3">
      <c r="A338" s="178"/>
      <c r="B338" s="13" t="s">
        <v>260</v>
      </c>
      <c r="C338" s="14">
        <v>2</v>
      </c>
      <c r="D338" s="14">
        <v>1</v>
      </c>
      <c r="E338" s="22">
        <v>0</v>
      </c>
    </row>
    <row r="339" spans="1:5" x14ac:dyDescent="0.3">
      <c r="A339" s="178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3">
      <c r="A340" s="178"/>
      <c r="B340" s="13" t="s">
        <v>262</v>
      </c>
      <c r="C340" s="14">
        <v>2</v>
      </c>
      <c r="D340" s="14">
        <v>3</v>
      </c>
      <c r="E340" s="22">
        <v>1</v>
      </c>
    </row>
    <row r="341" spans="1:5" x14ac:dyDescent="0.3">
      <c r="A341" s="178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3">
      <c r="A342" s="178"/>
      <c r="B342" s="13" t="s">
        <v>264</v>
      </c>
      <c r="C342" s="14">
        <v>8</v>
      </c>
      <c r="D342" s="14">
        <v>6</v>
      </c>
      <c r="E342" s="22">
        <v>0</v>
      </c>
    </row>
    <row r="343" spans="1:5" x14ac:dyDescent="0.3">
      <c r="A343" s="178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3">
      <c r="A344" s="179"/>
      <c r="B344" s="13" t="s">
        <v>266</v>
      </c>
      <c r="C344" s="14">
        <v>11</v>
      </c>
      <c r="D344" s="14">
        <v>19</v>
      </c>
      <c r="E344" s="22">
        <v>0</v>
      </c>
    </row>
    <row r="345" spans="1:5" x14ac:dyDescent="0.3">
      <c r="A345" s="177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3">
      <c r="A346" s="178"/>
      <c r="B346" s="13" t="s">
        <v>269</v>
      </c>
      <c r="C346" s="14">
        <v>1</v>
      </c>
      <c r="D346" s="14">
        <v>2</v>
      </c>
      <c r="E346" s="22">
        <v>0</v>
      </c>
    </row>
    <row r="347" spans="1:5" x14ac:dyDescent="0.3">
      <c r="A347" s="178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3">
      <c r="A348" s="178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3">
      <c r="A349" s="178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3">
      <c r="A350" s="178"/>
      <c r="B350" s="13" t="s">
        <v>273</v>
      </c>
      <c r="C350" s="14">
        <v>1</v>
      </c>
      <c r="D350" s="14">
        <v>4</v>
      </c>
      <c r="E350" s="22">
        <v>0</v>
      </c>
    </row>
    <row r="351" spans="1:5" x14ac:dyDescent="0.3">
      <c r="A351" s="178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3">
      <c r="A352" s="178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3">
      <c r="A353" s="178"/>
      <c r="B353" s="13" t="s">
        <v>276</v>
      </c>
      <c r="C353" s="14">
        <v>0</v>
      </c>
      <c r="D353" s="14">
        <v>5</v>
      </c>
      <c r="E353" s="22">
        <v>0</v>
      </c>
    </row>
    <row r="354" spans="1:5" x14ac:dyDescent="0.3">
      <c r="A354" s="178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3">
      <c r="A355" s="179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3">
      <c r="A356" s="177" t="s">
        <v>279</v>
      </c>
      <c r="B356" s="13" t="s">
        <v>280</v>
      </c>
      <c r="C356" s="14">
        <v>35</v>
      </c>
      <c r="D356" s="14">
        <v>36</v>
      </c>
      <c r="E356" s="22">
        <v>4</v>
      </c>
    </row>
    <row r="357" spans="1:5" x14ac:dyDescent="0.3">
      <c r="A357" s="178"/>
      <c r="B357" s="13" t="s">
        <v>281</v>
      </c>
      <c r="C357" s="14">
        <v>0</v>
      </c>
      <c r="D357" s="14">
        <v>0</v>
      </c>
      <c r="E357" s="22">
        <v>0</v>
      </c>
    </row>
    <row r="358" spans="1:5" x14ac:dyDescent="0.3">
      <c r="A358" s="178"/>
      <c r="B358" s="13" t="s">
        <v>282</v>
      </c>
      <c r="C358" s="14">
        <v>0</v>
      </c>
      <c r="D358" s="14">
        <v>1</v>
      </c>
      <c r="E358" s="22">
        <v>0</v>
      </c>
    </row>
    <row r="359" spans="1:5" x14ac:dyDescent="0.3">
      <c r="A359" s="178"/>
      <c r="B359" s="13" t="s">
        <v>283</v>
      </c>
      <c r="C359" s="14">
        <v>13</v>
      </c>
      <c r="D359" s="14">
        <v>12</v>
      </c>
      <c r="E359" s="22">
        <v>1</v>
      </c>
    </row>
    <row r="360" spans="1:5" x14ac:dyDescent="0.3">
      <c r="A360" s="178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3">
      <c r="A361" s="178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3">
      <c r="A362" s="178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3">
      <c r="A363" s="178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3">
      <c r="A364" s="179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3">
      <c r="A365" s="177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3">
      <c r="A366" s="178"/>
      <c r="B366" s="13" t="s">
        <v>291</v>
      </c>
      <c r="C366" s="14">
        <v>0</v>
      </c>
      <c r="D366" s="14">
        <v>7</v>
      </c>
      <c r="E366" s="22">
        <v>0</v>
      </c>
    </row>
    <row r="367" spans="1:5" x14ac:dyDescent="0.3">
      <c r="A367" s="178"/>
      <c r="B367" s="13" t="s">
        <v>292</v>
      </c>
      <c r="C367" s="14">
        <v>0</v>
      </c>
      <c r="D367" s="14">
        <v>0</v>
      </c>
      <c r="E367" s="22">
        <v>0</v>
      </c>
    </row>
    <row r="368" spans="1:5" x14ac:dyDescent="0.3">
      <c r="A368" s="178"/>
      <c r="B368" s="13" t="s">
        <v>293</v>
      </c>
      <c r="C368" s="14">
        <v>16</v>
      </c>
      <c r="D368" s="14">
        <v>18</v>
      </c>
      <c r="E368" s="22">
        <v>0</v>
      </c>
    </row>
    <row r="369" spans="1:5" x14ac:dyDescent="0.3">
      <c r="A369" s="178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3">
      <c r="A370" s="178"/>
      <c r="B370" s="13" t="s">
        <v>294</v>
      </c>
      <c r="C370" s="14">
        <v>1</v>
      </c>
      <c r="D370" s="14">
        <v>1</v>
      </c>
      <c r="E370" s="22">
        <v>0</v>
      </c>
    </row>
    <row r="371" spans="1:5" x14ac:dyDescent="0.3">
      <c r="A371" s="178"/>
      <c r="B371" s="13" t="s">
        <v>295</v>
      </c>
      <c r="C371" s="14">
        <v>5</v>
      </c>
      <c r="D371" s="14">
        <v>7</v>
      </c>
      <c r="E371" s="22">
        <v>2</v>
      </c>
    </row>
    <row r="372" spans="1:5" x14ac:dyDescent="0.3">
      <c r="A372" s="178"/>
      <c r="B372" s="13" t="s">
        <v>296</v>
      </c>
      <c r="C372" s="14">
        <v>24</v>
      </c>
      <c r="D372" s="14">
        <v>54</v>
      </c>
      <c r="E372" s="22">
        <v>0</v>
      </c>
    </row>
    <row r="373" spans="1:5" x14ac:dyDescent="0.3">
      <c r="A373" s="178"/>
      <c r="B373" s="13" t="s">
        <v>297</v>
      </c>
      <c r="C373" s="14">
        <v>6</v>
      </c>
      <c r="D373" s="14">
        <v>6</v>
      </c>
      <c r="E373" s="22">
        <v>0</v>
      </c>
    </row>
    <row r="374" spans="1:5" x14ac:dyDescent="0.3">
      <c r="A374" s="178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3">
      <c r="A375" s="178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3">
      <c r="A376" s="178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3">
      <c r="A377" s="179"/>
      <c r="B377" s="13" t="s">
        <v>301</v>
      </c>
      <c r="C377" s="14">
        <v>21</v>
      </c>
      <c r="D377" s="14">
        <v>33</v>
      </c>
      <c r="E377" s="22">
        <v>0</v>
      </c>
    </row>
  </sheetData>
  <sheetProtection algorithmName="SHA-512" hashValue="MDFbPkQwkd17oFERBo4FBhq+Ue/QPWRPNp7p7pZkNqAnDfL2YUCKpI8C9gOFjuybQQOBKA8g3XPe27cCoHopgw==" saltValue="+ZPeTmKu3jIdpoXZ7mDwsA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5AED-8B1F-4A04-B521-930987884041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KKvA8afsyix9fnamMrrNIfBqULzHjh+MeXogH8XmkWoNvET289gWb2xxP6r5BAMA3XeX5i8K8UOhiHVU8OYAeg==" saltValue="13DPytEZ4sMHAgwZJMDAM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DAAF-3262-4D5A-9A14-9A845965EF93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OrnZ5rk4L8Bk8xTQaux7D/GTSBIp4DVuNn78qJobh2TNFKyAYPTKozMogadL/WJpKUE3kfQ+SQ5PPrAPwZuozQ==" saltValue="w8YRVj11TPeOvLDJKENx+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8CF2-CA1D-4CC9-9D00-61CBDAD04D01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9</v>
      </c>
      <c r="N6" s="168">
        <f>DatosMedioAmbiente!C55</f>
        <v>35</v>
      </c>
      <c r="O6" s="168">
        <f>DatosMedioAmbiente!C57</f>
        <v>6</v>
      </c>
      <c r="P6" s="168">
        <f>DatosMedioAmbiente!C59</f>
        <v>13</v>
      </c>
      <c r="Q6" s="168">
        <f>DatosMedioAmbiente!C61</f>
        <v>1</v>
      </c>
      <c r="R6" s="168">
        <f>DatosMedioAmbiente!C63</f>
        <v>15</v>
      </c>
      <c r="S6" s="166"/>
      <c r="U6" s="169">
        <f>DatosMedioAmbiente!C54</f>
        <v>2</v>
      </c>
      <c r="V6" s="169">
        <f>DatosMedioAmbiente!C56</f>
        <v>5</v>
      </c>
      <c r="W6" s="169">
        <f>DatosMedioAmbiente!C58</f>
        <v>0</v>
      </c>
      <c r="X6" s="169">
        <f>DatosMedioAmbiente!C60</f>
        <v>1</v>
      </c>
      <c r="Y6" s="169">
        <f>DatosMedioAmbiente!C62</f>
        <v>1</v>
      </c>
      <c r="Z6" s="169">
        <f>DatosMedioAmbiente!C64</f>
        <v>3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26aC7Yxt1jIVVh28tOdMkqt1SDGEPKps2sVWhcBpkOiQDiyrObS6tdw6ncB1sWhp7+ivqkrq5Vgl/MC3wv7JTg==" saltValue="jjUfjhuDTahtdR6yqI+3n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D60B-49CC-4272-854B-A6557B00EEAD}">
  <dimension ref="A1:BI18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5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1319</v>
      </c>
      <c r="G2" s="83" t="s">
        <v>1348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Q2" s="83" t="s">
        <v>649</v>
      </c>
      <c r="AT2" s="83" t="s">
        <v>647</v>
      </c>
      <c r="AU2" s="83" t="s">
        <v>651</v>
      </c>
      <c r="AV2" s="83" t="s">
        <v>647</v>
      </c>
      <c r="AW2" s="83" t="s">
        <v>1184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1147</v>
      </c>
    </row>
    <row r="3" spans="1:61" x14ac:dyDescent="0.25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1353</v>
      </c>
      <c r="G3" s="83" t="s">
        <v>1320</v>
      </c>
      <c r="H3" s="83" t="s">
        <v>1320</v>
      </c>
      <c r="I3" s="83" t="s">
        <v>1320</v>
      </c>
      <c r="J3" s="83" t="s">
        <v>1320</v>
      </c>
      <c r="K3" s="83" t="s">
        <v>1320</v>
      </c>
      <c r="L3" s="83" t="s">
        <v>1320</v>
      </c>
      <c r="M3" s="83" t="s">
        <v>1321</v>
      </c>
      <c r="N3" s="83" t="s">
        <v>1321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1029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T3" s="83" t="s">
        <v>649</v>
      </c>
      <c r="AV3" s="83" t="s">
        <v>649</v>
      </c>
      <c r="AW3" s="83" t="s">
        <v>1185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114</v>
      </c>
      <c r="BG3" s="83" t="s">
        <v>114</v>
      </c>
      <c r="BH3" s="83" t="s">
        <v>1144</v>
      </c>
      <c r="BI3" s="83" t="s">
        <v>1148</v>
      </c>
    </row>
    <row r="4" spans="1:61" x14ac:dyDescent="0.25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1321</v>
      </c>
      <c r="G4" s="83" t="s">
        <v>1321</v>
      </c>
      <c r="H4" s="83" t="s">
        <v>1321</v>
      </c>
      <c r="I4" s="83" t="s">
        <v>1321</v>
      </c>
      <c r="J4" s="83" t="s">
        <v>1321</v>
      </c>
      <c r="K4" s="83" t="s">
        <v>1323</v>
      </c>
      <c r="L4" s="83" t="s">
        <v>1321</v>
      </c>
      <c r="M4" s="83" t="s">
        <v>1325</v>
      </c>
      <c r="N4" s="83" t="s">
        <v>1325</v>
      </c>
      <c r="O4" s="83" t="s">
        <v>1321</v>
      </c>
      <c r="P4" s="83" t="s">
        <v>1367</v>
      </c>
      <c r="Q4" s="83" t="s">
        <v>1371</v>
      </c>
      <c r="R4" s="83" t="s">
        <v>1042</v>
      </c>
      <c r="S4" s="83" t="s">
        <v>1367</v>
      </c>
      <c r="T4" s="83" t="s">
        <v>1367</v>
      </c>
      <c r="V4" s="83" t="s">
        <v>31</v>
      </c>
      <c r="W4" s="83" t="s">
        <v>1463</v>
      </c>
      <c r="AA4" s="83" t="s">
        <v>1133</v>
      </c>
      <c r="AB4" s="83" t="s">
        <v>1137</v>
      </c>
      <c r="AC4" s="83" t="s">
        <v>1140</v>
      </c>
      <c r="AD4" s="83" t="s">
        <v>651</v>
      </c>
      <c r="AE4" s="83" t="s">
        <v>1186</v>
      </c>
      <c r="AF4" s="83" t="s">
        <v>1194</v>
      </c>
      <c r="AI4" s="83" t="s">
        <v>231</v>
      </c>
      <c r="AL4" s="83" t="s">
        <v>651</v>
      </c>
      <c r="AM4" s="83" t="s">
        <v>651</v>
      </c>
      <c r="AN4" s="83" t="s">
        <v>651</v>
      </c>
      <c r="AO4" s="83" t="s">
        <v>651</v>
      </c>
      <c r="AT4" s="83" t="s">
        <v>651</v>
      </c>
      <c r="AV4" s="83" t="s">
        <v>651</v>
      </c>
      <c r="AW4" s="83" t="s">
        <v>1186</v>
      </c>
      <c r="AX4" s="83" t="s">
        <v>1187</v>
      </c>
      <c r="AY4" s="83" t="s">
        <v>1005</v>
      </c>
      <c r="AZ4" s="83" t="s">
        <v>1011</v>
      </c>
      <c r="BA4" s="83" t="s">
        <v>1495</v>
      </c>
      <c r="BC4" s="83" t="s">
        <v>986</v>
      </c>
      <c r="BD4" s="83" t="s">
        <v>961</v>
      </c>
      <c r="BE4" s="83" t="s">
        <v>1359</v>
      </c>
      <c r="BF4" s="83" t="s">
        <v>1060</v>
      </c>
      <c r="BI4" s="83" t="s">
        <v>1149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975</v>
      </c>
      <c r="G5" s="83" t="s">
        <v>975</v>
      </c>
      <c r="H5" s="83" t="s">
        <v>1323</v>
      </c>
      <c r="I5" s="83" t="s">
        <v>1323</v>
      </c>
      <c r="J5" s="83" t="s">
        <v>1323</v>
      </c>
      <c r="K5" s="83" t="s">
        <v>975</v>
      </c>
      <c r="L5" s="83" t="s">
        <v>1323</v>
      </c>
      <c r="M5" s="83" t="s">
        <v>975</v>
      </c>
      <c r="N5" s="83" t="s">
        <v>1337</v>
      </c>
      <c r="O5" s="83" t="s">
        <v>1323</v>
      </c>
      <c r="P5" s="83" t="s">
        <v>1368</v>
      </c>
      <c r="R5" s="83" t="s">
        <v>1043</v>
      </c>
      <c r="S5" s="83" t="s">
        <v>1368</v>
      </c>
      <c r="T5" s="83" t="s">
        <v>1368</v>
      </c>
      <c r="V5" s="83" t="s">
        <v>32</v>
      </c>
      <c r="AC5" s="83" t="s">
        <v>1141</v>
      </c>
      <c r="AD5" s="83" t="s">
        <v>653</v>
      </c>
      <c r="AE5" s="83" t="s">
        <v>1187</v>
      </c>
      <c r="AF5" s="83" t="s">
        <v>1127</v>
      </c>
      <c r="AI5" s="83" t="s">
        <v>232</v>
      </c>
      <c r="AL5" s="83" t="s">
        <v>653</v>
      </c>
      <c r="AM5" s="83" t="s">
        <v>653</v>
      </c>
      <c r="AN5" s="83" t="s">
        <v>653</v>
      </c>
      <c r="AO5" s="83" t="s">
        <v>653</v>
      </c>
      <c r="AT5" s="83" t="s">
        <v>657</v>
      </c>
      <c r="AV5" s="83" t="s">
        <v>653</v>
      </c>
      <c r="AW5" s="83" t="s">
        <v>1187</v>
      </c>
      <c r="AX5" s="83" t="s">
        <v>615</v>
      </c>
      <c r="AY5" s="83" t="s">
        <v>1006</v>
      </c>
      <c r="AZ5" s="83" t="s">
        <v>1012</v>
      </c>
      <c r="BC5" s="83" t="s">
        <v>987</v>
      </c>
      <c r="BD5" s="83" t="s">
        <v>962</v>
      </c>
      <c r="BE5" s="83" t="s">
        <v>1500</v>
      </c>
    </row>
    <row r="6" spans="1:61" x14ac:dyDescent="0.25">
      <c r="A6" s="83" t="s">
        <v>1457</v>
      </c>
      <c r="B6" s="83" t="s">
        <v>110</v>
      </c>
      <c r="C6" s="83" t="s">
        <v>1439</v>
      </c>
      <c r="D6" s="83" t="s">
        <v>1325</v>
      </c>
      <c r="E6" s="83" t="s">
        <v>975</v>
      </c>
      <c r="F6" s="83" t="s">
        <v>1329</v>
      </c>
      <c r="G6" s="83" t="s">
        <v>1334</v>
      </c>
      <c r="H6" s="83" t="s">
        <v>975</v>
      </c>
      <c r="I6" s="83" t="s">
        <v>1327</v>
      </c>
      <c r="J6" s="83" t="s">
        <v>1327</v>
      </c>
      <c r="K6" s="83" t="s">
        <v>1332</v>
      </c>
      <c r="L6" s="83" t="s">
        <v>1332</v>
      </c>
      <c r="M6" s="83" t="s">
        <v>1336</v>
      </c>
      <c r="N6" s="83" t="s">
        <v>1339</v>
      </c>
      <c r="O6" s="83" t="s">
        <v>1327</v>
      </c>
      <c r="P6" s="83" t="s">
        <v>1371</v>
      </c>
      <c r="R6" s="83" t="s">
        <v>1044</v>
      </c>
      <c r="S6" s="83" t="s">
        <v>1371</v>
      </c>
      <c r="T6" s="83" t="s">
        <v>1369</v>
      </c>
      <c r="V6" s="83" t="s">
        <v>33</v>
      </c>
      <c r="AD6" s="83" t="s">
        <v>655</v>
      </c>
      <c r="AE6" s="83" t="s">
        <v>615</v>
      </c>
      <c r="AF6" s="83" t="s">
        <v>1195</v>
      </c>
      <c r="AI6" s="83" t="s">
        <v>238</v>
      </c>
      <c r="AL6" s="83" t="s">
        <v>655</v>
      </c>
      <c r="AM6" s="83" t="s">
        <v>655</v>
      </c>
      <c r="AN6" s="83" t="s">
        <v>655</v>
      </c>
      <c r="AO6" s="83" t="s">
        <v>655</v>
      </c>
      <c r="AV6" s="83" t="s">
        <v>655</v>
      </c>
      <c r="AW6" s="83" t="s">
        <v>615</v>
      </c>
      <c r="AX6" s="83" t="s">
        <v>1188</v>
      </c>
      <c r="AY6" s="83" t="s">
        <v>1007</v>
      </c>
      <c r="AZ6" s="83" t="s">
        <v>1007</v>
      </c>
      <c r="BC6" s="83" t="s">
        <v>1497</v>
      </c>
      <c r="BD6" s="83" t="s">
        <v>963</v>
      </c>
      <c r="BE6" s="83" t="s">
        <v>1021</v>
      </c>
    </row>
    <row r="7" spans="1:61" x14ac:dyDescent="0.25">
      <c r="B7" s="83" t="s">
        <v>111</v>
      </c>
      <c r="C7" s="83" t="s">
        <v>1441</v>
      </c>
      <c r="D7" s="83" t="s">
        <v>1326</v>
      </c>
      <c r="E7" s="83" t="s">
        <v>1332</v>
      </c>
      <c r="F7" s="83" t="s">
        <v>1354</v>
      </c>
      <c r="G7" s="83" t="s">
        <v>1337</v>
      </c>
      <c r="H7" s="83" t="s">
        <v>1332</v>
      </c>
      <c r="I7" s="83" t="s">
        <v>975</v>
      </c>
      <c r="J7" s="83" t="s">
        <v>975</v>
      </c>
      <c r="K7" s="83" t="s">
        <v>1333</v>
      </c>
      <c r="L7" s="83" t="s">
        <v>1333</v>
      </c>
      <c r="O7" s="83" t="s">
        <v>975</v>
      </c>
      <c r="R7" s="83" t="s">
        <v>1045</v>
      </c>
      <c r="T7" s="83" t="s">
        <v>1371</v>
      </c>
      <c r="AD7" s="83" t="s">
        <v>657</v>
      </c>
      <c r="AE7" s="83" t="s">
        <v>1188</v>
      </c>
      <c r="AI7" s="83" t="s">
        <v>241</v>
      </c>
      <c r="AL7" s="83" t="s">
        <v>657</v>
      </c>
      <c r="AM7" s="83" t="s">
        <v>657</v>
      </c>
      <c r="AN7" s="83" t="s">
        <v>657</v>
      </c>
      <c r="AO7" s="83" t="s">
        <v>657</v>
      </c>
      <c r="AV7" s="83" t="s">
        <v>657</v>
      </c>
      <c r="AW7" s="83" t="s">
        <v>1188</v>
      </c>
      <c r="BC7" s="83" t="s">
        <v>989</v>
      </c>
      <c r="BD7" s="83" t="s">
        <v>964</v>
      </c>
      <c r="BE7" s="83" t="s">
        <v>1362</v>
      </c>
    </row>
    <row r="8" spans="1:61" x14ac:dyDescent="0.25">
      <c r="C8" s="83" t="s">
        <v>209</v>
      </c>
      <c r="D8" s="83" t="s">
        <v>1327</v>
      </c>
      <c r="E8" s="83" t="s">
        <v>1333</v>
      </c>
      <c r="F8" s="83" t="s">
        <v>1184</v>
      </c>
      <c r="G8" s="83" t="s">
        <v>1339</v>
      </c>
      <c r="H8" s="83" t="s">
        <v>1333</v>
      </c>
      <c r="I8" s="83" t="s">
        <v>1331</v>
      </c>
      <c r="J8" s="83" t="s">
        <v>1331</v>
      </c>
      <c r="K8" s="83" t="s">
        <v>1335</v>
      </c>
      <c r="L8" s="83" t="s">
        <v>1334</v>
      </c>
      <c r="O8" s="83" t="s">
        <v>1333</v>
      </c>
      <c r="R8" s="83" t="s">
        <v>1046</v>
      </c>
      <c r="AD8" s="83" t="s">
        <v>659</v>
      </c>
      <c r="AI8" s="83" t="s">
        <v>243</v>
      </c>
      <c r="AO8" s="83" t="s">
        <v>659</v>
      </c>
      <c r="BC8" s="83" t="s">
        <v>977</v>
      </c>
      <c r="BD8" s="83" t="s">
        <v>965</v>
      </c>
      <c r="BE8" s="83" t="s">
        <v>265</v>
      </c>
    </row>
    <row r="9" spans="1:61" x14ac:dyDescent="0.25">
      <c r="C9" s="83" t="s">
        <v>1442</v>
      </c>
      <c r="D9" s="83" t="s">
        <v>975</v>
      </c>
      <c r="E9" s="83" t="s">
        <v>1334</v>
      </c>
      <c r="F9" s="83" t="s">
        <v>1355</v>
      </c>
      <c r="G9" s="83" t="s">
        <v>1343</v>
      </c>
      <c r="H9" s="83" t="s">
        <v>1334</v>
      </c>
      <c r="I9" s="83" t="s">
        <v>1333</v>
      </c>
      <c r="J9" s="83" t="s">
        <v>1333</v>
      </c>
      <c r="K9" s="83" t="s">
        <v>1337</v>
      </c>
      <c r="L9" s="83" t="s">
        <v>1335</v>
      </c>
      <c r="O9" s="83" t="s">
        <v>1334</v>
      </c>
      <c r="R9" s="83" t="s">
        <v>1047</v>
      </c>
      <c r="AI9" s="83" t="s">
        <v>111</v>
      </c>
      <c r="BD9" s="83" t="s">
        <v>518</v>
      </c>
      <c r="BE9" s="83" t="s">
        <v>1363</v>
      </c>
    </row>
    <row r="10" spans="1:61" x14ac:dyDescent="0.25">
      <c r="C10" s="83" t="s">
        <v>1443</v>
      </c>
      <c r="D10" s="83" t="s">
        <v>1331</v>
      </c>
      <c r="E10" s="83" t="s">
        <v>1337</v>
      </c>
      <c r="F10" s="83" t="s">
        <v>1335</v>
      </c>
      <c r="G10" s="83" t="s">
        <v>111</v>
      </c>
      <c r="H10" s="83" t="s">
        <v>1335</v>
      </c>
      <c r="I10" s="83" t="s">
        <v>1334</v>
      </c>
      <c r="J10" s="83" t="s">
        <v>1334</v>
      </c>
      <c r="K10" s="83" t="s">
        <v>1339</v>
      </c>
      <c r="L10" s="83" t="s">
        <v>1337</v>
      </c>
      <c r="O10" s="83" t="s">
        <v>1335</v>
      </c>
      <c r="R10" s="83" t="s">
        <v>1048</v>
      </c>
      <c r="BD10" s="83" t="s">
        <v>966</v>
      </c>
    </row>
    <row r="11" spans="1:61" x14ac:dyDescent="0.25">
      <c r="C11" s="83" t="s">
        <v>289</v>
      </c>
      <c r="D11" s="83" t="s">
        <v>1333</v>
      </c>
      <c r="E11" s="83" t="s">
        <v>1339</v>
      </c>
      <c r="F11" s="83" t="s">
        <v>1336</v>
      </c>
      <c r="H11" s="83" t="s">
        <v>1336</v>
      </c>
      <c r="I11" s="83" t="s">
        <v>1335</v>
      </c>
      <c r="J11" s="83" t="s">
        <v>1335</v>
      </c>
      <c r="K11" s="83" t="s">
        <v>1343</v>
      </c>
      <c r="L11" s="83" t="s">
        <v>1339</v>
      </c>
      <c r="O11" s="83" t="s">
        <v>1336</v>
      </c>
      <c r="R11" s="83" t="s">
        <v>1049</v>
      </c>
      <c r="BD11" s="83" t="s">
        <v>967</v>
      </c>
    </row>
    <row r="12" spans="1:61" x14ac:dyDescent="0.25">
      <c r="D12" s="83" t="s">
        <v>1334</v>
      </c>
      <c r="E12" s="83" t="s">
        <v>1343</v>
      </c>
      <c r="F12" s="83" t="s">
        <v>918</v>
      </c>
      <c r="H12" s="83" t="s">
        <v>1337</v>
      </c>
      <c r="I12" s="83" t="s">
        <v>1336</v>
      </c>
      <c r="J12" s="83" t="s">
        <v>1336</v>
      </c>
      <c r="O12" s="83" t="s">
        <v>1337</v>
      </c>
      <c r="BD12" s="83" t="s">
        <v>651</v>
      </c>
    </row>
    <row r="13" spans="1:61" x14ac:dyDescent="0.25">
      <c r="D13" s="83" t="s">
        <v>1335</v>
      </c>
      <c r="F13" s="83" t="s">
        <v>1343</v>
      </c>
      <c r="H13" s="83" t="s">
        <v>1339</v>
      </c>
      <c r="I13" s="83" t="s">
        <v>1337</v>
      </c>
      <c r="J13" s="83" t="s">
        <v>1337</v>
      </c>
      <c r="O13" s="83" t="s">
        <v>1339</v>
      </c>
      <c r="BD13" s="83" t="s">
        <v>968</v>
      </c>
    </row>
    <row r="14" spans="1:61" x14ac:dyDescent="0.25">
      <c r="D14" s="83" t="s">
        <v>1336</v>
      </c>
      <c r="F14" s="83" t="s">
        <v>111</v>
      </c>
      <c r="H14" s="83" t="s">
        <v>111</v>
      </c>
      <c r="I14" s="83" t="s">
        <v>1339</v>
      </c>
      <c r="J14" s="83" t="s">
        <v>1339</v>
      </c>
      <c r="O14" s="83" t="s">
        <v>111</v>
      </c>
      <c r="BD14" s="83" t="s">
        <v>969</v>
      </c>
    </row>
    <row r="15" spans="1:61" x14ac:dyDescent="0.25">
      <c r="D15" s="83" t="s">
        <v>1337</v>
      </c>
      <c r="I15" s="83" t="s">
        <v>1343</v>
      </c>
      <c r="J15" s="83" t="s">
        <v>111</v>
      </c>
      <c r="BD15" s="83" t="s">
        <v>970</v>
      </c>
    </row>
    <row r="16" spans="1:61" x14ac:dyDescent="0.25">
      <c r="D16" s="83" t="s">
        <v>1339</v>
      </c>
      <c r="I16" s="83" t="s">
        <v>111</v>
      </c>
      <c r="BD16" s="83" t="s">
        <v>111</v>
      </c>
    </row>
    <row r="17" spans="4:56" x14ac:dyDescent="0.25">
      <c r="D17" s="83" t="s">
        <v>1343</v>
      </c>
      <c r="BD17" s="83" t="s">
        <v>972</v>
      </c>
    </row>
    <row r="18" spans="4:56" x14ac:dyDescent="0.25">
      <c r="D18" s="83" t="s">
        <v>111</v>
      </c>
      <c r="BD18" s="83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F778-C38B-4C6C-A77E-3E3F1A908E7E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SUM(DatosViolenciaGénero!C63:C69)</f>
        <v>4694</v>
      </c>
      <c r="D4" s="91">
        <f>SUM(DatosViolenciaGénero!D63:D69)</f>
        <v>834</v>
      </c>
    </row>
    <row r="5" spans="2:4" x14ac:dyDescent="0.25">
      <c r="B5" s="90" t="s">
        <v>1321</v>
      </c>
      <c r="C5" s="91">
        <f>SUM(DatosViolenciaGénero!C70:C73)</f>
        <v>48</v>
      </c>
      <c r="D5" s="91">
        <f>SUM(DatosViolenciaGénero!D70:D73)</f>
        <v>156</v>
      </c>
    </row>
    <row r="6" spans="2:4" ht="12.75" customHeight="1" x14ac:dyDescent="0.25">
      <c r="B6" s="90" t="s">
        <v>1367</v>
      </c>
      <c r="C6" s="91">
        <f>DatosViolenciaGénero!C74</f>
        <v>1</v>
      </c>
      <c r="D6" s="91">
        <f>DatosViolenciaGénero!D74</f>
        <v>1</v>
      </c>
    </row>
    <row r="7" spans="2:4" ht="12.75" customHeight="1" x14ac:dyDescent="0.25">
      <c r="B7" s="90" t="s">
        <v>1368</v>
      </c>
      <c r="C7" s="91">
        <f>SUM(DatosViolenciaGénero!C75:C77)</f>
        <v>10</v>
      </c>
      <c r="D7" s="91">
        <f>SUM(DatosViolenciaGénero!D75:D77)</f>
        <v>4</v>
      </c>
    </row>
    <row r="8" spans="2:4" ht="12.75" customHeight="1" x14ac:dyDescent="0.25">
      <c r="B8" s="90" t="s">
        <v>1369</v>
      </c>
      <c r="C8" s="91">
        <f>DatosViolenciaGénero!C81</f>
        <v>0</v>
      </c>
      <c r="D8" s="91">
        <f>DatosViolenciaGénero!D81</f>
        <v>3</v>
      </c>
    </row>
    <row r="9" spans="2:4" ht="12.75" customHeight="1" x14ac:dyDescent="0.25">
      <c r="B9" s="90" t="s">
        <v>1370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5">
      <c r="B10" s="90" t="s">
        <v>1371</v>
      </c>
      <c r="C10" s="91">
        <f>SUM(DatosViolenciaGénero!C79:C80)</f>
        <v>336</v>
      </c>
      <c r="D10" s="91">
        <f>SUM(DatosViolenciaGénero!D79:D80)</f>
        <v>312</v>
      </c>
    </row>
    <row r="14" spans="2:4" ht="12.9" customHeight="1" thickTop="1" thickBot="1" x14ac:dyDescent="0.3">
      <c r="B14" s="211" t="s">
        <v>1375</v>
      </c>
      <c r="C14" s="211"/>
    </row>
    <row r="15" spans="2:4" ht="13.8" thickTop="1" x14ac:dyDescent="0.25">
      <c r="B15" s="92" t="s">
        <v>1373</v>
      </c>
      <c r="C15" s="93">
        <f>DatosViolenciaGénero!C38</f>
        <v>306</v>
      </c>
    </row>
    <row r="16" spans="2:4" ht="13.8" thickBot="1" x14ac:dyDescent="0.3">
      <c r="B16" s="94" t="s">
        <v>1374</v>
      </c>
      <c r="C16" s="95">
        <f>DatosViolenciaGénero!C39</f>
        <v>703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27A7-CF1A-44EB-9CEE-A049F693A854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SUM(DatosViolenciaDoméstica!C48:C54)</f>
        <v>836</v>
      </c>
      <c r="D4" s="91">
        <f>SUM(DatosViolenciaDoméstica!D48:D54)</f>
        <v>209</v>
      </c>
    </row>
    <row r="5" spans="2:4" x14ac:dyDescent="0.25">
      <c r="B5" s="90" t="s">
        <v>1321</v>
      </c>
      <c r="C5" s="91">
        <f>SUM(DatosViolenciaDoméstica!C55:C58)</f>
        <v>24</v>
      </c>
      <c r="D5" s="91">
        <f>SUM(DatosViolenciaDoméstica!D55:D58)</f>
        <v>17</v>
      </c>
    </row>
    <row r="6" spans="2:4" ht="12.75" customHeight="1" x14ac:dyDescent="0.25">
      <c r="B6" s="90" t="s">
        <v>1367</v>
      </c>
      <c r="C6" s="91">
        <f>DatosViolenciaDoméstica!C59</f>
        <v>2</v>
      </c>
      <c r="D6" s="91">
        <f>DatosViolenciaDoméstica!D59</f>
        <v>0</v>
      </c>
    </row>
    <row r="7" spans="2:4" ht="12.75" customHeight="1" x14ac:dyDescent="0.25">
      <c r="B7" s="90" t="s">
        <v>1368</v>
      </c>
      <c r="C7" s="91">
        <f>SUM(DatosViolenciaDoméstica!C60:C62)</f>
        <v>7</v>
      </c>
      <c r="D7" s="91">
        <f>SUM(DatosViolenciaDoméstica!D60:D62)</f>
        <v>0</v>
      </c>
    </row>
    <row r="8" spans="2:4" ht="12.75" customHeight="1" x14ac:dyDescent="0.25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1371</v>
      </c>
      <c r="C10" s="91">
        <f>SUM(DatosViolenciaDoméstica!C64:C65)</f>
        <v>67</v>
      </c>
      <c r="D10" s="91">
        <f>SUM(DatosViolenciaDoméstica!D64:D65)</f>
        <v>48</v>
      </c>
    </row>
    <row r="14" spans="2:4" ht="12.9" customHeight="1" thickTop="1" thickBot="1" x14ac:dyDescent="0.3">
      <c r="B14" s="211" t="s">
        <v>1372</v>
      </c>
      <c r="C14" s="211"/>
    </row>
    <row r="15" spans="2:4" ht="13.8" thickTop="1" x14ac:dyDescent="0.25">
      <c r="B15" s="92" t="s">
        <v>1373</v>
      </c>
      <c r="C15" s="93">
        <f>DatosViolenciaDoméstica!C33</f>
        <v>85</v>
      </c>
    </row>
    <row r="16" spans="2:4" ht="13.8" thickBot="1" x14ac:dyDescent="0.3">
      <c r="B16" s="94" t="s">
        <v>1374</v>
      </c>
      <c r="C16" s="95">
        <f>DatosViolenciaDoméstica!C34</f>
        <v>87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0EB7-2524-4554-ABA9-EEB3DCC34F8D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1356</v>
      </c>
      <c r="C3" s="212"/>
    </row>
    <row r="4" spans="2:3" x14ac:dyDescent="0.25">
      <c r="B4" s="84" t="s">
        <v>1357</v>
      </c>
      <c r="C4" s="85">
        <f>DatosMenores!C69</f>
        <v>176</v>
      </c>
    </row>
    <row r="5" spans="2:3" x14ac:dyDescent="0.25">
      <c r="B5" s="84" t="s">
        <v>1358</v>
      </c>
      <c r="C5" s="86">
        <f>DatosMenores!C70</f>
        <v>10</v>
      </c>
    </row>
    <row r="6" spans="2:3" x14ac:dyDescent="0.25">
      <c r="B6" s="84" t="s">
        <v>1359</v>
      </c>
      <c r="C6" s="86">
        <f>DatosMenores!C71</f>
        <v>1127</v>
      </c>
    </row>
    <row r="7" spans="2:3" ht="26.4" x14ac:dyDescent="0.25">
      <c r="B7" s="84" t="s">
        <v>1360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58</v>
      </c>
    </row>
    <row r="9" spans="2:3" ht="26.4" x14ac:dyDescent="0.25">
      <c r="B9" s="84" t="s">
        <v>1361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2</v>
      </c>
    </row>
    <row r="11" spans="2:3" x14ac:dyDescent="0.25">
      <c r="B11" s="84" t="s">
        <v>1362</v>
      </c>
      <c r="C11" s="86">
        <f>DatosMenores!C77</f>
        <v>4</v>
      </c>
    </row>
    <row r="12" spans="2:3" x14ac:dyDescent="0.25">
      <c r="B12" s="84" t="s">
        <v>1363</v>
      </c>
      <c r="C12" s="86">
        <f>DatosMenores!C79</f>
        <v>1</v>
      </c>
    </row>
    <row r="13" spans="2:3" ht="26.4" x14ac:dyDescent="0.25">
      <c r="B13" s="84" t="s">
        <v>1364</v>
      </c>
      <c r="C13" s="86">
        <f>DatosMenores!C72</f>
        <v>0</v>
      </c>
    </row>
    <row r="14" spans="2:3" ht="26.4" x14ac:dyDescent="0.25">
      <c r="B14" s="84" t="s">
        <v>1365</v>
      </c>
      <c r="C14" s="86">
        <f>DatosMenores!C73</f>
        <v>36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16AF-1C50-428F-81A0-D6D895B4C84F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1308</v>
      </c>
    </row>
    <row r="4" spans="2:13" ht="40.200000000000003" thickBot="1" x14ac:dyDescent="0.3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2" customHeight="1" x14ac:dyDescent="0.25">
      <c r="B11" s="213" t="s">
        <v>1319</v>
      </c>
      <c r="C11" s="213"/>
      <c r="D11" s="68">
        <f>DatosDelitos!C5+DatosDelitos!C13-DatosDelitos!C17</f>
        <v>14027</v>
      </c>
      <c r="E11" s="69">
        <f>DatosDelitos!H5+DatosDelitos!H13-DatosDelitos!H17</f>
        <v>764</v>
      </c>
      <c r="F11" s="69">
        <f>DatosDelitos!I5+DatosDelitos!I13-DatosDelitos!I17</f>
        <v>671</v>
      </c>
      <c r="G11" s="69">
        <f>DatosDelitos!J5+DatosDelitos!J13-DatosDelitos!J17</f>
        <v>15</v>
      </c>
      <c r="H11" s="70">
        <f>DatosDelitos!K5+DatosDelitos!K13-DatosDelitos!K17</f>
        <v>47</v>
      </c>
      <c r="I11" s="70">
        <f>DatosDelitos!L5+DatosDelitos!L13-DatosDelitos!L17</f>
        <v>10</v>
      </c>
      <c r="J11" s="70">
        <f>DatosDelitos!M5+DatosDelitos!M13-DatosDelitos!M17</f>
        <v>6</v>
      </c>
      <c r="K11" s="70">
        <f>DatosDelitos!O5+DatosDelitos!O13-DatosDelitos!O17</f>
        <v>31</v>
      </c>
      <c r="L11" s="71">
        <f>DatosDelitos!P5+DatosDelitos!P13-DatosDelitos!P17</f>
        <v>823</v>
      </c>
    </row>
    <row r="12" spans="2:13" ht="13.2" customHeight="1" x14ac:dyDescent="0.25">
      <c r="B12" s="214" t="s">
        <v>329</v>
      </c>
      <c r="C12" s="214"/>
      <c r="D12" s="72">
        <f>DatosDelitos!C10</f>
        <v>1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4" t="s">
        <v>347</v>
      </c>
      <c r="C13" s="214"/>
      <c r="D13" s="72">
        <f>DatosDelitos!C20</f>
        <v>4</v>
      </c>
      <c r="E13" s="73">
        <f>DatosDelitos!H20</f>
        <v>0</v>
      </c>
      <c r="F13" s="73">
        <f>DatosDelitos!I20</f>
        <v>2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4" t="s">
        <v>1320</v>
      </c>
      <c r="C15" s="214"/>
      <c r="D15" s="72">
        <f>DatosDelitos!C17+DatosDelitos!C44</f>
        <v>4954</v>
      </c>
      <c r="E15" s="73">
        <f>DatosDelitos!H17+DatosDelitos!H44</f>
        <v>879</v>
      </c>
      <c r="F15" s="73">
        <f>DatosDelitos!I16+DatosDelitos!I44</f>
        <v>77</v>
      </c>
      <c r="G15" s="73">
        <f>DatosDelitos!J17+DatosDelitos!J44</f>
        <v>5</v>
      </c>
      <c r="H15" s="73">
        <f>DatosDelitos!K17+DatosDelitos!K44</f>
        <v>1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26</v>
      </c>
      <c r="L15" s="74">
        <f>DatosDelitos!P17+DatosDelitos!P44</f>
        <v>753</v>
      </c>
    </row>
    <row r="16" spans="2:13" ht="13.2" customHeight="1" x14ac:dyDescent="0.25">
      <c r="B16" s="214" t="s">
        <v>1321</v>
      </c>
      <c r="C16" s="214"/>
      <c r="D16" s="72">
        <f>DatosDelitos!C30</f>
        <v>2203</v>
      </c>
      <c r="E16" s="73">
        <f>DatosDelitos!H30</f>
        <v>237</v>
      </c>
      <c r="F16" s="73">
        <f>DatosDelitos!I30</f>
        <v>316</v>
      </c>
      <c r="G16" s="73">
        <f>DatosDelitos!J30</f>
        <v>0</v>
      </c>
      <c r="H16" s="73">
        <f>DatosDelitos!K30</f>
        <v>4</v>
      </c>
      <c r="I16" s="73">
        <f>DatosDelitos!L30</f>
        <v>1</v>
      </c>
      <c r="J16" s="73">
        <f>DatosDelitos!M30</f>
        <v>1</v>
      </c>
      <c r="K16" s="73">
        <f>DatosDelitos!O30</f>
        <v>6</v>
      </c>
      <c r="L16" s="74">
        <f>DatosDelitos!P30</f>
        <v>577</v>
      </c>
    </row>
    <row r="17" spans="2:12" ht="13.2" customHeight="1" x14ac:dyDescent="0.25">
      <c r="B17" s="215" t="s">
        <v>1322</v>
      </c>
      <c r="C17" s="215"/>
      <c r="D17" s="72">
        <f>DatosDelitos!C42-DatosDelitos!C44</f>
        <v>40</v>
      </c>
      <c r="E17" s="73">
        <f>DatosDelitos!H42-DatosDelitos!H44</f>
        <v>1</v>
      </c>
      <c r="F17" s="73">
        <f>DatosDelitos!I42-DatosDelitos!I44</f>
        <v>3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1</v>
      </c>
    </row>
    <row r="18" spans="2:12" ht="13.2" customHeight="1" x14ac:dyDescent="0.25">
      <c r="B18" s="214" t="s">
        <v>1323</v>
      </c>
      <c r="C18" s="214"/>
      <c r="D18" s="72">
        <f>DatosDelitos!C50</f>
        <v>826</v>
      </c>
      <c r="E18" s="73">
        <f>DatosDelitos!H50</f>
        <v>173</v>
      </c>
      <c r="F18" s="73">
        <f>DatosDelitos!I50</f>
        <v>129</v>
      </c>
      <c r="G18" s="73">
        <f>DatosDelitos!J50</f>
        <v>59</v>
      </c>
      <c r="H18" s="73">
        <f>DatosDelitos!K50</f>
        <v>93</v>
      </c>
      <c r="I18" s="73">
        <f>DatosDelitos!L50</f>
        <v>0</v>
      </c>
      <c r="J18" s="73">
        <f>DatosDelitos!M50</f>
        <v>0</v>
      </c>
      <c r="K18" s="73">
        <f>DatosDelitos!O50</f>
        <v>25</v>
      </c>
      <c r="L18" s="74">
        <f>DatosDelitos!P50</f>
        <v>154</v>
      </c>
    </row>
    <row r="19" spans="2:12" ht="13.2" customHeight="1" x14ac:dyDescent="0.25">
      <c r="B19" s="214" t="s">
        <v>1324</v>
      </c>
      <c r="C19" s="214"/>
      <c r="D19" s="72">
        <f>DatosDelitos!C72</f>
        <v>13</v>
      </c>
      <c r="E19" s="73">
        <f>DatosDelitos!H72</f>
        <v>2</v>
      </c>
      <c r="F19" s="73">
        <f>DatosDelitos!I72</f>
        <v>1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2</v>
      </c>
    </row>
    <row r="20" spans="2:12" ht="27" customHeight="1" x14ac:dyDescent="0.25">
      <c r="B20" s="214" t="s">
        <v>1325</v>
      </c>
      <c r="C20" s="214"/>
      <c r="D20" s="72">
        <f>DatosDelitos!C74</f>
        <v>122</v>
      </c>
      <c r="E20" s="73">
        <f>DatosDelitos!H74</f>
        <v>18</v>
      </c>
      <c r="F20" s="73">
        <f>DatosDelitos!I74</f>
        <v>29</v>
      </c>
      <c r="G20" s="73">
        <f>DatosDelitos!J74</f>
        <v>0</v>
      </c>
      <c r="H20" s="73">
        <f>DatosDelitos!K74</f>
        <v>0</v>
      </c>
      <c r="I20" s="73">
        <f>DatosDelitos!L74</f>
        <v>4</v>
      </c>
      <c r="J20" s="73">
        <f>DatosDelitos!M74</f>
        <v>3</v>
      </c>
      <c r="K20" s="73">
        <f>DatosDelitos!O74</f>
        <v>0</v>
      </c>
      <c r="L20" s="74">
        <f>DatosDelitos!P74</f>
        <v>24</v>
      </c>
    </row>
    <row r="21" spans="2:12" ht="13.2" customHeight="1" x14ac:dyDescent="0.25">
      <c r="B21" s="215" t="s">
        <v>1326</v>
      </c>
      <c r="C21" s="215"/>
      <c r="D21" s="72">
        <f>DatosDelitos!C82</f>
        <v>212</v>
      </c>
      <c r="E21" s="73">
        <f>DatosDelitos!H82</f>
        <v>7</v>
      </c>
      <c r="F21" s="73">
        <f>DatosDelitos!I82</f>
        <v>4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14</v>
      </c>
    </row>
    <row r="22" spans="2:12" ht="13.2" customHeight="1" x14ac:dyDescent="0.25">
      <c r="B22" s="214" t="s">
        <v>1327</v>
      </c>
      <c r="C22" s="214"/>
      <c r="D22" s="72">
        <f>DatosDelitos!C85</f>
        <v>1041</v>
      </c>
      <c r="E22" s="73">
        <f>DatosDelitos!H85</f>
        <v>525</v>
      </c>
      <c r="F22" s="73">
        <f>DatosDelitos!I85</f>
        <v>305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272</v>
      </c>
    </row>
    <row r="23" spans="2:12" ht="13.2" customHeight="1" x14ac:dyDescent="0.25">
      <c r="B23" s="214" t="s">
        <v>975</v>
      </c>
      <c r="C23" s="214"/>
      <c r="D23" s="72">
        <f>DatosDelitos!C97</f>
        <v>10841</v>
      </c>
      <c r="E23" s="73">
        <f>DatosDelitos!H97</f>
        <v>3660</v>
      </c>
      <c r="F23" s="73">
        <f>DatosDelitos!I97</f>
        <v>2541</v>
      </c>
      <c r="G23" s="73">
        <f>DatosDelitos!J97</f>
        <v>8</v>
      </c>
      <c r="H23" s="73">
        <f>DatosDelitos!K97</f>
        <v>0</v>
      </c>
      <c r="I23" s="73">
        <f>DatosDelitos!L97</f>
        <v>4</v>
      </c>
      <c r="J23" s="73">
        <f>DatosDelitos!M97</f>
        <v>0</v>
      </c>
      <c r="K23" s="73">
        <f>DatosDelitos!O97</f>
        <v>220</v>
      </c>
      <c r="L23" s="74">
        <f>DatosDelitos!P97</f>
        <v>2298</v>
      </c>
    </row>
    <row r="24" spans="2:12" ht="27" customHeight="1" x14ac:dyDescent="0.25">
      <c r="B24" s="214" t="s">
        <v>1328</v>
      </c>
      <c r="C24" s="214"/>
      <c r="D24" s="72">
        <f>DatosDelitos!C131</f>
        <v>17</v>
      </c>
      <c r="E24" s="73">
        <f>DatosDelitos!H131</f>
        <v>31</v>
      </c>
      <c r="F24" s="73">
        <f>DatosDelitos!I131</f>
        <v>19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18</v>
      </c>
    </row>
    <row r="25" spans="2:12" ht="13.2" customHeight="1" x14ac:dyDescent="0.25">
      <c r="B25" s="214" t="s">
        <v>1329</v>
      </c>
      <c r="C25" s="214"/>
      <c r="D25" s="72">
        <f>DatosDelitos!C137</f>
        <v>89</v>
      </c>
      <c r="E25" s="73">
        <f>DatosDelitos!H137</f>
        <v>43</v>
      </c>
      <c r="F25" s="73">
        <f>DatosDelitos!I137</f>
        <v>17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13</v>
      </c>
    </row>
    <row r="26" spans="2:12" ht="13.2" customHeight="1" x14ac:dyDescent="0.25">
      <c r="B26" s="215" t="s">
        <v>1330</v>
      </c>
      <c r="C26" s="215"/>
      <c r="D26" s="72">
        <f>DatosDelitos!C144</f>
        <v>6</v>
      </c>
      <c r="E26" s="73">
        <f>DatosDelitos!H144</f>
        <v>1</v>
      </c>
      <c r="F26" s="73">
        <f>DatosDelitos!I144</f>
        <v>7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1</v>
      </c>
    </row>
    <row r="27" spans="2:12" ht="38.25" customHeight="1" x14ac:dyDescent="0.25">
      <c r="B27" s="214" t="s">
        <v>1331</v>
      </c>
      <c r="C27" s="214"/>
      <c r="D27" s="72">
        <f>DatosDelitos!C147</f>
        <v>205</v>
      </c>
      <c r="E27" s="73">
        <f>DatosDelitos!H147</f>
        <v>145</v>
      </c>
      <c r="F27" s="73">
        <f>DatosDelitos!I147</f>
        <v>55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44</v>
      </c>
    </row>
    <row r="28" spans="2:12" ht="13.2" customHeight="1" x14ac:dyDescent="0.25">
      <c r="B28" s="214" t="s">
        <v>1332</v>
      </c>
      <c r="C28" s="214"/>
      <c r="D28" s="72">
        <f>DatosDelitos!C156+SUM(DatosDelitos!C167:C172)</f>
        <v>51</v>
      </c>
      <c r="E28" s="73">
        <f>DatosDelitos!H156+SUM(DatosDelitos!H167:H172)</f>
        <v>21</v>
      </c>
      <c r="F28" s="73">
        <f>DatosDelitos!I156+SUM(DatosDelitos!I167:I172)</f>
        <v>4</v>
      </c>
      <c r="G28" s="73">
        <f>DatosDelitos!J156+SUM(DatosDelitos!J167:J172)</f>
        <v>1</v>
      </c>
      <c r="H28" s="73">
        <f>DatosDelitos!K156+SUM(DatosDelitos!K167:K172)</f>
        <v>3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4</v>
      </c>
      <c r="L28" s="73">
        <f>DatosDelitos!P156+SUM(DatosDelitos!P167:Q172)</f>
        <v>7</v>
      </c>
    </row>
    <row r="29" spans="2:12" ht="13.2" customHeight="1" x14ac:dyDescent="0.25">
      <c r="B29" s="214" t="s">
        <v>1333</v>
      </c>
      <c r="C29" s="214"/>
      <c r="D29" s="72">
        <f>SUM(DatosDelitos!C173:C177)</f>
        <v>604</v>
      </c>
      <c r="E29" s="73">
        <f>SUM(DatosDelitos!H173:H177)</f>
        <v>423</v>
      </c>
      <c r="F29" s="73">
        <f>SUM(DatosDelitos!I173:I177)</f>
        <v>301</v>
      </c>
      <c r="G29" s="73">
        <f>SUM(DatosDelitos!J173:J177)</f>
        <v>1</v>
      </c>
      <c r="H29" s="73">
        <f>SUM(DatosDelitos!K173:K177)</f>
        <v>2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89</v>
      </c>
      <c r="L29" s="73">
        <f>SUM(DatosDelitos!P173:P177)</f>
        <v>277</v>
      </c>
    </row>
    <row r="30" spans="2:12" ht="13.2" customHeight="1" x14ac:dyDescent="0.25">
      <c r="B30" s="214" t="s">
        <v>1334</v>
      </c>
      <c r="C30" s="214"/>
      <c r="D30" s="72">
        <f>DatosDelitos!C178</f>
        <v>1221</v>
      </c>
      <c r="E30" s="73">
        <f>DatosDelitos!H178</f>
        <v>1080</v>
      </c>
      <c r="F30" s="73">
        <f>DatosDelitos!I178</f>
        <v>925</v>
      </c>
      <c r="G30" s="73">
        <f>DatosDelitos!J178</f>
        <v>0</v>
      </c>
      <c r="H30" s="73">
        <f>DatosDelitos!K178</f>
        <v>2</v>
      </c>
      <c r="I30" s="73">
        <f>DatosDelitos!L178</f>
        <v>0</v>
      </c>
      <c r="J30" s="73">
        <f>DatosDelitos!M178</f>
        <v>0</v>
      </c>
      <c r="K30" s="73">
        <f>DatosDelitos!O178</f>
        <v>1</v>
      </c>
      <c r="L30" s="73">
        <f>DatosDelitos!P178</f>
        <v>3815</v>
      </c>
    </row>
    <row r="31" spans="2:12" ht="13.2" customHeight="1" x14ac:dyDescent="0.25">
      <c r="B31" s="214" t="s">
        <v>1335</v>
      </c>
      <c r="C31" s="214"/>
      <c r="D31" s="72">
        <f>DatosDelitos!C186</f>
        <v>279</v>
      </c>
      <c r="E31" s="73">
        <f>DatosDelitos!H186</f>
        <v>151</v>
      </c>
      <c r="F31" s="73">
        <f>DatosDelitos!I186</f>
        <v>131</v>
      </c>
      <c r="G31" s="73">
        <f>DatosDelitos!J186</f>
        <v>1</v>
      </c>
      <c r="H31" s="73">
        <f>DatosDelitos!K186</f>
        <v>2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138</v>
      </c>
    </row>
    <row r="32" spans="2:12" ht="13.2" customHeight="1" x14ac:dyDescent="0.25">
      <c r="B32" s="214" t="s">
        <v>1336</v>
      </c>
      <c r="C32" s="214"/>
      <c r="D32" s="72">
        <f>DatosDelitos!C201</f>
        <v>153</v>
      </c>
      <c r="E32" s="73">
        <f>DatosDelitos!H201</f>
        <v>77</v>
      </c>
      <c r="F32" s="73">
        <f>DatosDelitos!I201</f>
        <v>96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0</v>
      </c>
      <c r="K32" s="73">
        <f>DatosDelitos!O201</f>
        <v>0</v>
      </c>
      <c r="L32" s="73">
        <f>DatosDelitos!P201</f>
        <v>90</v>
      </c>
    </row>
    <row r="33" spans="2:13" ht="13.2" customHeight="1" x14ac:dyDescent="0.25">
      <c r="B33" s="214" t="s">
        <v>1337</v>
      </c>
      <c r="C33" s="214"/>
      <c r="D33" s="72">
        <f>DatosDelitos!C223</f>
        <v>1165</v>
      </c>
      <c r="E33" s="73">
        <f>DatosDelitos!H223</f>
        <v>582</v>
      </c>
      <c r="F33" s="73">
        <f>DatosDelitos!I223</f>
        <v>509</v>
      </c>
      <c r="G33" s="73">
        <f>DatosDelitos!J223</f>
        <v>2</v>
      </c>
      <c r="H33" s="73">
        <f>DatosDelitos!K223</f>
        <v>1</v>
      </c>
      <c r="I33" s="73">
        <f>DatosDelitos!L223</f>
        <v>0</v>
      </c>
      <c r="J33" s="73">
        <f>DatosDelitos!M223</f>
        <v>1</v>
      </c>
      <c r="K33" s="73">
        <f>DatosDelitos!O223</f>
        <v>32</v>
      </c>
      <c r="L33" s="73">
        <f>DatosDelitos!P223</f>
        <v>609</v>
      </c>
    </row>
    <row r="34" spans="2:13" ht="13.2" customHeight="1" x14ac:dyDescent="0.25">
      <c r="B34" s="214" t="s">
        <v>1338</v>
      </c>
      <c r="C34" s="214"/>
      <c r="D34" s="72">
        <f>DatosDelitos!C244</f>
        <v>6</v>
      </c>
      <c r="E34" s="73">
        <f>DatosDelitos!H244</f>
        <v>2</v>
      </c>
      <c r="F34" s="73">
        <f>DatosDelitos!I244</f>
        <v>1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3</v>
      </c>
    </row>
    <row r="35" spans="2:13" ht="13.2" customHeight="1" x14ac:dyDescent="0.25">
      <c r="B35" s="214" t="s">
        <v>1339</v>
      </c>
      <c r="C35" s="214"/>
      <c r="D35" s="72">
        <f>DatosDelitos!C271</f>
        <v>430</v>
      </c>
      <c r="E35" s="73">
        <f>DatosDelitos!H271</f>
        <v>351</v>
      </c>
      <c r="F35" s="73">
        <f>DatosDelitos!I271</f>
        <v>378</v>
      </c>
      <c r="G35" s="73">
        <f>DatosDelitos!J271</f>
        <v>1</v>
      </c>
      <c r="H35" s="73">
        <f>DatosDelitos!K271</f>
        <v>1</v>
      </c>
      <c r="I35" s="73">
        <f>DatosDelitos!L271</f>
        <v>0</v>
      </c>
      <c r="J35" s="73">
        <f>DatosDelitos!M271</f>
        <v>1</v>
      </c>
      <c r="K35" s="73">
        <f>DatosDelitos!O271</f>
        <v>6</v>
      </c>
      <c r="L35" s="73">
        <f>DatosDelitos!P271</f>
        <v>509</v>
      </c>
    </row>
    <row r="36" spans="2:13" ht="38.25" customHeight="1" x14ac:dyDescent="0.25">
      <c r="B36" s="214" t="s">
        <v>1340</v>
      </c>
      <c r="C36" s="214"/>
      <c r="D36" s="72">
        <f>DatosDelitos!C301</f>
        <v>0</v>
      </c>
      <c r="E36" s="73">
        <f>DatosDelitos!H301</f>
        <v>1</v>
      </c>
      <c r="F36" s="73">
        <f>DatosDelitos!I301</f>
        <v>1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1</v>
      </c>
    </row>
    <row r="37" spans="2:13" ht="13.2" customHeight="1" x14ac:dyDescent="0.25">
      <c r="B37" s="214" t="s">
        <v>1341</v>
      </c>
      <c r="C37" s="214"/>
      <c r="D37" s="72">
        <f>DatosDelitos!C305</f>
        <v>5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4" t="s">
        <v>1342</v>
      </c>
      <c r="C38" s="214"/>
      <c r="D38" s="72">
        <f>DatosDelitos!C312+DatosDelitos!C318+DatosDelitos!C320</f>
        <v>40</v>
      </c>
      <c r="E38" s="73">
        <f>DatosDelitos!H312+DatosDelitos!H318+DatosDelitos!H320</f>
        <v>25</v>
      </c>
      <c r="F38" s="73">
        <f>DatosDelitos!I312+DatosDelitos!I318+DatosDelitos!I320</f>
        <v>19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7</v>
      </c>
    </row>
    <row r="39" spans="2:13" ht="13.2" customHeight="1" x14ac:dyDescent="0.25">
      <c r="B39" s="214" t="s">
        <v>1343</v>
      </c>
      <c r="C39" s="214"/>
      <c r="D39" s="72">
        <f>DatosDelitos!C323</f>
        <v>34332</v>
      </c>
      <c r="E39" s="73">
        <f>DatosDelitos!H323</f>
        <v>658</v>
      </c>
      <c r="F39" s="73">
        <f>DatosDelitos!I323</f>
        <v>0</v>
      </c>
      <c r="G39" s="73">
        <f>DatosDelitos!J323</f>
        <v>4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12</v>
      </c>
      <c r="L39" s="73">
        <f>DatosDelitos!P323</f>
        <v>2</v>
      </c>
    </row>
    <row r="40" spans="2:13" ht="13.2" customHeight="1" x14ac:dyDescent="0.25">
      <c r="B40" s="214" t="s">
        <v>1344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7" t="s">
        <v>956</v>
      </c>
      <c r="C43" s="217"/>
      <c r="D43" s="75">
        <f>SUM(D11:D42)</f>
        <v>72887</v>
      </c>
      <c r="E43" s="75">
        <f t="shared" ref="E43:L43" si="0">SUM(E11:E42)</f>
        <v>9857</v>
      </c>
      <c r="F43" s="75">
        <f t="shared" si="0"/>
        <v>6541</v>
      </c>
      <c r="G43" s="75">
        <f t="shared" si="0"/>
        <v>97</v>
      </c>
      <c r="H43" s="75">
        <f t="shared" si="0"/>
        <v>156</v>
      </c>
      <c r="I43" s="75">
        <f t="shared" si="0"/>
        <v>20</v>
      </c>
      <c r="J43" s="75">
        <f t="shared" si="0"/>
        <v>12</v>
      </c>
      <c r="K43" s="75">
        <f t="shared" si="0"/>
        <v>452</v>
      </c>
      <c r="L43" s="75">
        <f t="shared" si="0"/>
        <v>10452</v>
      </c>
    </row>
    <row r="46" spans="2:13" ht="15.6" x14ac:dyDescent="0.3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1309</v>
      </c>
      <c r="E48" s="54" t="s">
        <v>1310</v>
      </c>
    </row>
    <row r="49" spans="2:5" ht="13.2" customHeight="1" x14ac:dyDescent="0.3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6" t="s">
        <v>1348</v>
      </c>
      <c r="C50" s="216"/>
      <c r="D50" s="78">
        <f>DatosDelitos!F13-DatosDelitos!F17</f>
        <v>82</v>
      </c>
      <c r="E50" s="78">
        <f>DatosDelitos!G13-DatosDelitos!G17</f>
        <v>165</v>
      </c>
    </row>
    <row r="51" spans="2:5" ht="13.2" customHeight="1" x14ac:dyDescent="0.3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6" t="s">
        <v>1320</v>
      </c>
      <c r="C54" s="216"/>
      <c r="D54" s="78">
        <f>DatosDelitos!F17+DatosDelitos!F44</f>
        <v>2028</v>
      </c>
      <c r="E54" s="78">
        <f>DatosDelitos!G17+DatosDelitos!G44</f>
        <v>567</v>
      </c>
    </row>
    <row r="55" spans="2:5" ht="13.2" customHeight="1" x14ac:dyDescent="0.3">
      <c r="B55" s="216" t="s">
        <v>1321</v>
      </c>
      <c r="C55" s="216"/>
      <c r="D55" s="78">
        <f>DatosDelitos!F30</f>
        <v>244</v>
      </c>
      <c r="E55" s="78">
        <f>DatosDelitos!G30</f>
        <v>258</v>
      </c>
    </row>
    <row r="56" spans="2:5" ht="13.2" customHeight="1" x14ac:dyDescent="0.3">
      <c r="B56" s="216" t="s">
        <v>1322</v>
      </c>
      <c r="C56" s="216"/>
      <c r="D56" s="78">
        <f>DatosDelitos!F42-DatosDelitos!F44</f>
        <v>1</v>
      </c>
      <c r="E56" s="78">
        <f>DatosDelitos!G42-DatosDelitos!G44</f>
        <v>2</v>
      </c>
    </row>
    <row r="57" spans="2:5" ht="13.2" customHeight="1" x14ac:dyDescent="0.3">
      <c r="B57" s="216" t="s">
        <v>1323</v>
      </c>
      <c r="C57" s="216"/>
      <c r="D57" s="78">
        <f>DatosDelitos!F50</f>
        <v>27</v>
      </c>
      <c r="E57" s="78">
        <f>DatosDelitos!G50</f>
        <v>16</v>
      </c>
    </row>
    <row r="58" spans="2:5" ht="13.2" customHeight="1" x14ac:dyDescent="0.3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6" t="s">
        <v>1349</v>
      </c>
      <c r="C59" s="216"/>
      <c r="D59" s="78">
        <f>DatosDelitos!F74</f>
        <v>5</v>
      </c>
      <c r="E59" s="78">
        <f>DatosDelitos!G74</f>
        <v>0</v>
      </c>
    </row>
    <row r="60" spans="2:5" ht="13.2" customHeight="1" x14ac:dyDescent="0.3">
      <c r="B60" s="216" t="s">
        <v>1326</v>
      </c>
      <c r="C60" s="216"/>
      <c r="D60" s="78">
        <f>DatosDelitos!F82</f>
        <v>3</v>
      </c>
      <c r="E60" s="78">
        <f>DatosDelitos!G82</f>
        <v>6</v>
      </c>
    </row>
    <row r="61" spans="2:5" ht="13.2" customHeight="1" x14ac:dyDescent="0.3">
      <c r="B61" s="216" t="s">
        <v>1327</v>
      </c>
      <c r="C61" s="216"/>
      <c r="D61" s="78">
        <f>DatosDelitos!F85</f>
        <v>34</v>
      </c>
      <c r="E61" s="78">
        <f>DatosDelitos!G85</f>
        <v>10</v>
      </c>
    </row>
    <row r="62" spans="2:5" ht="13.2" customHeight="1" x14ac:dyDescent="0.3">
      <c r="B62" s="216" t="s">
        <v>975</v>
      </c>
      <c r="C62" s="216"/>
      <c r="D62" s="78">
        <f>DatosDelitos!F97</f>
        <v>684</v>
      </c>
      <c r="E62" s="78">
        <f>DatosDelitos!G97</f>
        <v>614</v>
      </c>
    </row>
    <row r="63" spans="2:5" ht="27" customHeight="1" x14ac:dyDescent="0.3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6" t="s">
        <v>1329</v>
      </c>
      <c r="C64" s="216"/>
      <c r="D64" s="78">
        <f>DatosDelitos!F137</f>
        <v>1</v>
      </c>
      <c r="E64" s="78">
        <f>DatosDelitos!G137</f>
        <v>0</v>
      </c>
    </row>
    <row r="65" spans="2:5" ht="13.2" customHeight="1" x14ac:dyDescent="0.3">
      <c r="B65" s="216" t="s">
        <v>1330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216" t="s">
        <v>1331</v>
      </c>
      <c r="C66" s="216"/>
      <c r="D66" s="78">
        <f>DatosDelitos!F147</f>
        <v>10</v>
      </c>
      <c r="E66" s="78">
        <f>DatosDelitos!G147</f>
        <v>4</v>
      </c>
    </row>
    <row r="67" spans="2:5" ht="13.2" customHeight="1" x14ac:dyDescent="0.3">
      <c r="B67" s="216" t="s">
        <v>1332</v>
      </c>
      <c r="C67" s="216"/>
      <c r="D67" s="78">
        <f>DatosDelitos!F156+SUM(DatosDelitos!F167:G172)</f>
        <v>1</v>
      </c>
      <c r="E67" s="78">
        <f>DatosDelitos!G156+SUM(DatosDelitos!G167:H172)</f>
        <v>15</v>
      </c>
    </row>
    <row r="68" spans="2:5" ht="13.2" customHeight="1" x14ac:dyDescent="0.3">
      <c r="B68" s="216" t="s">
        <v>1333</v>
      </c>
      <c r="C68" s="216"/>
      <c r="D68" s="78">
        <f>SUM(DatosDelitos!F173:G177)</f>
        <v>18</v>
      </c>
      <c r="E68" s="78">
        <f>SUM(DatosDelitos!G173:H177)</f>
        <v>429</v>
      </c>
    </row>
    <row r="69" spans="2:5" ht="13.2" customHeight="1" x14ac:dyDescent="0.3">
      <c r="B69" s="216" t="s">
        <v>1334</v>
      </c>
      <c r="C69" s="216"/>
      <c r="D69" s="78">
        <f>DatosDelitos!F178</f>
        <v>2865</v>
      </c>
      <c r="E69" s="78">
        <f>DatosDelitos!G178</f>
        <v>2509</v>
      </c>
    </row>
    <row r="70" spans="2:5" ht="13.2" customHeight="1" x14ac:dyDescent="0.3">
      <c r="B70" s="216" t="s">
        <v>1335</v>
      </c>
      <c r="C70" s="216"/>
      <c r="D70" s="78">
        <f>DatosDelitos!F186</f>
        <v>21</v>
      </c>
      <c r="E70" s="78">
        <f>DatosDelitos!G186</f>
        <v>27</v>
      </c>
    </row>
    <row r="71" spans="2:5" ht="13.2" customHeight="1" x14ac:dyDescent="0.3">
      <c r="B71" s="216" t="s">
        <v>1336</v>
      </c>
      <c r="C71" s="216"/>
      <c r="D71" s="78">
        <f>DatosDelitos!F201</f>
        <v>23</v>
      </c>
      <c r="E71" s="78">
        <f>DatosDelitos!G201</f>
        <v>22</v>
      </c>
    </row>
    <row r="72" spans="2:5" ht="13.2" customHeight="1" x14ac:dyDescent="0.3">
      <c r="B72" s="216" t="s">
        <v>1337</v>
      </c>
      <c r="C72" s="216"/>
      <c r="D72" s="78">
        <f>DatosDelitos!F223</f>
        <v>349</v>
      </c>
      <c r="E72" s="78">
        <f>DatosDelitos!G223</f>
        <v>215</v>
      </c>
    </row>
    <row r="73" spans="2:5" ht="13.2" customHeight="1" x14ac:dyDescent="0.3">
      <c r="B73" s="216" t="s">
        <v>1338</v>
      </c>
      <c r="C73" s="216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6" t="s">
        <v>1339</v>
      </c>
      <c r="C74" s="216"/>
      <c r="D74" s="78">
        <f>DatosDelitos!F271</f>
        <v>173</v>
      </c>
      <c r="E74" s="78">
        <f>DatosDelitos!G271</f>
        <v>173</v>
      </c>
    </row>
    <row r="75" spans="2:5" ht="38.25" customHeight="1" x14ac:dyDescent="0.3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6" t="s">
        <v>1342</v>
      </c>
      <c r="C77" s="216"/>
      <c r="D77" s="78">
        <f>DatosDelitos!F312+DatosDelitos!F318+DatosDelitos!F320</f>
        <v>1</v>
      </c>
      <c r="E77" s="78">
        <f>DatosDelitos!G312+DatosDelitos!G318+DatosDelitos!G320</f>
        <v>1</v>
      </c>
    </row>
    <row r="78" spans="2:5" ht="13.95" customHeight="1" x14ac:dyDescent="0.3">
      <c r="B78" s="216" t="s">
        <v>1343</v>
      </c>
      <c r="C78" s="216"/>
      <c r="D78" s="78">
        <f>DatosDelitos!F323</f>
        <v>343</v>
      </c>
      <c r="E78" s="78">
        <f>DatosDelitos!G323</f>
        <v>0</v>
      </c>
    </row>
    <row r="79" spans="2:5" ht="15" customHeight="1" x14ac:dyDescent="0.3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8" t="s">
        <v>1351</v>
      </c>
      <c r="C82" s="218"/>
      <c r="D82" s="78">
        <f>SUM(D49:D81)</f>
        <v>6913</v>
      </c>
      <c r="E82" s="78">
        <f>SUM(E49:E81)</f>
        <v>5033</v>
      </c>
    </row>
    <row r="84" spans="2:13" s="81" customFormat="1" ht="15.6" x14ac:dyDescent="0.3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6" t="s">
        <v>1319</v>
      </c>
      <c r="C87" s="216"/>
      <c r="D87" s="78">
        <f>DatosDelitos!N5+DatosDelitos!N13-DatosDelitos!N17</f>
        <v>60</v>
      </c>
    </row>
    <row r="88" spans="2:13" ht="13.2" customHeight="1" x14ac:dyDescent="0.3">
      <c r="B88" s="216" t="s">
        <v>329</v>
      </c>
      <c r="C88" s="216"/>
      <c r="D88" s="78">
        <f>DatosDelitos!N10</f>
        <v>0</v>
      </c>
    </row>
    <row r="89" spans="2:13" ht="13.2" customHeight="1" x14ac:dyDescent="0.3">
      <c r="B89" s="216" t="s">
        <v>347</v>
      </c>
      <c r="C89" s="216"/>
      <c r="D89" s="78">
        <f>DatosDelitos!N20</f>
        <v>0</v>
      </c>
    </row>
    <row r="90" spans="2:13" ht="13.2" customHeight="1" x14ac:dyDescent="0.3">
      <c r="B90" s="216" t="s">
        <v>352</v>
      </c>
      <c r="C90" s="216"/>
      <c r="D90" s="78">
        <f>DatosDelitos!N23</f>
        <v>0</v>
      </c>
    </row>
    <row r="91" spans="2:13" ht="13.2" customHeight="1" x14ac:dyDescent="0.3">
      <c r="B91" s="216" t="s">
        <v>1353</v>
      </c>
      <c r="C91" s="216"/>
      <c r="D91" s="78">
        <f>SUM(DatosDelitos!N17,DatosDelitos!N44)</f>
        <v>57</v>
      </c>
    </row>
    <row r="92" spans="2:13" ht="13.2" customHeight="1" x14ac:dyDescent="0.3">
      <c r="B92" s="216" t="s">
        <v>1321</v>
      </c>
      <c r="C92" s="216"/>
      <c r="D92" s="78">
        <f>DatosDelitos!N30</f>
        <v>13</v>
      </c>
    </row>
    <row r="93" spans="2:13" ht="13.2" customHeight="1" x14ac:dyDescent="0.3">
      <c r="B93" s="216" t="s">
        <v>1322</v>
      </c>
      <c r="C93" s="216"/>
      <c r="D93" s="78">
        <f>DatosDelitos!N42-DatosDelitos!N44</f>
        <v>2</v>
      </c>
    </row>
    <row r="94" spans="2:13" ht="13.2" customHeight="1" x14ac:dyDescent="0.3">
      <c r="B94" s="216" t="s">
        <v>1323</v>
      </c>
      <c r="C94" s="216"/>
      <c r="D94" s="78">
        <f>DatosDelitos!N50</f>
        <v>8</v>
      </c>
    </row>
    <row r="95" spans="2:13" ht="13.2" customHeight="1" x14ac:dyDescent="0.3">
      <c r="B95" s="216" t="s">
        <v>1324</v>
      </c>
      <c r="C95" s="216"/>
      <c r="D95" s="78">
        <f>DatosDelitos!N72</f>
        <v>0</v>
      </c>
    </row>
    <row r="96" spans="2:13" ht="27" customHeight="1" x14ac:dyDescent="0.3">
      <c r="B96" s="216" t="s">
        <v>1349</v>
      </c>
      <c r="C96" s="216"/>
      <c r="D96" s="78">
        <f>DatosDelitos!N74</f>
        <v>3</v>
      </c>
    </row>
    <row r="97" spans="2:4" ht="13.2" customHeight="1" x14ac:dyDescent="0.3">
      <c r="B97" s="216" t="s">
        <v>1326</v>
      </c>
      <c r="C97" s="216"/>
      <c r="D97" s="78">
        <f>DatosDelitos!N82</f>
        <v>5</v>
      </c>
    </row>
    <row r="98" spans="2:4" ht="13.2" customHeight="1" x14ac:dyDescent="0.3">
      <c r="B98" s="216" t="s">
        <v>1327</v>
      </c>
      <c r="C98" s="216"/>
      <c r="D98" s="78">
        <f>DatosDelitos!N85</f>
        <v>1</v>
      </c>
    </row>
    <row r="99" spans="2:4" ht="13.2" customHeight="1" x14ac:dyDescent="0.3">
      <c r="B99" s="216" t="s">
        <v>975</v>
      </c>
      <c r="C99" s="216"/>
      <c r="D99" s="78">
        <f>DatosDelitos!N97</f>
        <v>32</v>
      </c>
    </row>
    <row r="100" spans="2:4" ht="27" customHeight="1" x14ac:dyDescent="0.3">
      <c r="B100" s="216" t="s">
        <v>1350</v>
      </c>
      <c r="C100" s="216"/>
      <c r="D100" s="78">
        <f>DatosDelitos!N131</f>
        <v>9</v>
      </c>
    </row>
    <row r="101" spans="2:4" ht="13.2" customHeight="1" x14ac:dyDescent="0.3">
      <c r="B101" s="216" t="s">
        <v>1329</v>
      </c>
      <c r="C101" s="216"/>
      <c r="D101" s="78">
        <f>DatosDelitos!N137</f>
        <v>234</v>
      </c>
    </row>
    <row r="102" spans="2:4" ht="13.2" customHeight="1" x14ac:dyDescent="0.3">
      <c r="B102" s="216" t="s">
        <v>1330</v>
      </c>
      <c r="C102" s="216"/>
      <c r="D102" s="78">
        <f>DatosDelitos!N144</f>
        <v>0</v>
      </c>
    </row>
    <row r="103" spans="2:4" ht="13.2" customHeight="1" x14ac:dyDescent="0.3">
      <c r="B103" s="216" t="s">
        <v>1354</v>
      </c>
      <c r="C103" s="216"/>
      <c r="D103" s="78">
        <f>DatosDelitos!N148</f>
        <v>171</v>
      </c>
    </row>
    <row r="104" spans="2:4" ht="13.2" customHeight="1" x14ac:dyDescent="0.3">
      <c r="B104" s="216" t="s">
        <v>1186</v>
      </c>
      <c r="C104" s="216"/>
      <c r="D104" s="78">
        <f>SUM(DatosDelitos!N149,DatosDelitos!N150)</f>
        <v>8</v>
      </c>
    </row>
    <row r="105" spans="2:4" ht="13.2" customHeight="1" x14ac:dyDescent="0.3">
      <c r="B105" s="216" t="s">
        <v>1184</v>
      </c>
      <c r="C105" s="216"/>
      <c r="D105" s="78">
        <f>SUM(DatosDelitos!N151:N155)</f>
        <v>57</v>
      </c>
    </row>
    <row r="106" spans="2:4" ht="13.2" customHeight="1" x14ac:dyDescent="0.3">
      <c r="B106" s="216" t="s">
        <v>1332</v>
      </c>
      <c r="C106" s="216"/>
      <c r="D106" s="78">
        <f>SUM(SUM(DatosDelitos!N157:N160),SUM(DatosDelitos!N167:N172))</f>
        <v>0</v>
      </c>
    </row>
    <row r="107" spans="2:4" ht="13.2" customHeight="1" x14ac:dyDescent="0.3">
      <c r="B107" s="216" t="s">
        <v>1355</v>
      </c>
      <c r="C107" s="216"/>
      <c r="D107" s="78">
        <f>SUM(DatosDelitos!N161:N165)</f>
        <v>30</v>
      </c>
    </row>
    <row r="108" spans="2:4" ht="13.2" customHeight="1" x14ac:dyDescent="0.3">
      <c r="B108" s="216" t="s">
        <v>1333</v>
      </c>
      <c r="C108" s="216"/>
      <c r="D108" s="78">
        <f>SUM(DatosDelitos!N173:N177)</f>
        <v>9</v>
      </c>
    </row>
    <row r="109" spans="2:4" ht="13.2" customHeight="1" x14ac:dyDescent="0.3">
      <c r="B109" s="216" t="s">
        <v>1334</v>
      </c>
      <c r="C109" s="216"/>
      <c r="D109" s="78">
        <f>DatosDelitos!N178</f>
        <v>5</v>
      </c>
    </row>
    <row r="110" spans="2:4" ht="13.2" customHeight="1" x14ac:dyDescent="0.3">
      <c r="B110" s="216" t="s">
        <v>1335</v>
      </c>
      <c r="C110" s="216"/>
      <c r="D110" s="78">
        <f>DatosDelitos!N186</f>
        <v>28</v>
      </c>
    </row>
    <row r="111" spans="2:4" ht="13.2" customHeight="1" x14ac:dyDescent="0.3">
      <c r="B111" s="216" t="s">
        <v>1336</v>
      </c>
      <c r="C111" s="216"/>
      <c r="D111" s="78">
        <f>DatosDelitos!N201</f>
        <v>29</v>
      </c>
    </row>
    <row r="112" spans="2:4" ht="13.2" customHeight="1" x14ac:dyDescent="0.3">
      <c r="B112" s="216" t="s">
        <v>1337</v>
      </c>
      <c r="C112" s="216"/>
      <c r="D112" s="78">
        <f>DatosDelitos!N223</f>
        <v>6</v>
      </c>
    </row>
    <row r="113" spans="2:4" ht="13.2" customHeight="1" x14ac:dyDescent="0.3">
      <c r="B113" s="216" t="s">
        <v>1338</v>
      </c>
      <c r="C113" s="216"/>
      <c r="D113" s="78">
        <f>DatosDelitos!N244</f>
        <v>2</v>
      </c>
    </row>
    <row r="114" spans="2:4" ht="13.2" customHeight="1" x14ac:dyDescent="0.3">
      <c r="B114" s="216" t="s">
        <v>1339</v>
      </c>
      <c r="C114" s="216"/>
      <c r="D114" s="78">
        <f>DatosDelitos!N271</f>
        <v>3</v>
      </c>
    </row>
    <row r="115" spans="2:4" ht="38.25" customHeight="1" x14ac:dyDescent="0.3">
      <c r="B115" s="216" t="s">
        <v>1340</v>
      </c>
      <c r="C115" s="216"/>
      <c r="D115" s="78">
        <f>DatosDelitos!N301</f>
        <v>0</v>
      </c>
    </row>
    <row r="116" spans="2:4" ht="13.2" customHeight="1" x14ac:dyDescent="0.3">
      <c r="B116" s="216" t="s">
        <v>1341</v>
      </c>
      <c r="C116" s="216"/>
      <c r="D116" s="78">
        <f>DatosDelitos!N305</f>
        <v>0</v>
      </c>
    </row>
    <row r="117" spans="2:4" ht="13.2" customHeight="1" x14ac:dyDescent="0.3">
      <c r="B117" s="216" t="s">
        <v>1342</v>
      </c>
      <c r="C117" s="216"/>
      <c r="D117" s="78">
        <f>DatosDelitos!N312+DatosDelitos!N320</f>
        <v>0</v>
      </c>
    </row>
    <row r="118" spans="2:4" ht="13.2" customHeight="1" x14ac:dyDescent="0.3">
      <c r="B118" s="216" t="s">
        <v>918</v>
      </c>
      <c r="C118" s="216"/>
      <c r="D118" s="78">
        <f>DatosDelitos!N318</f>
        <v>54</v>
      </c>
    </row>
    <row r="119" spans="2:4" ht="13.95" customHeight="1" x14ac:dyDescent="0.3">
      <c r="B119" s="216" t="s">
        <v>1343</v>
      </c>
      <c r="C119" s="216"/>
      <c r="D119" s="78">
        <f>DatosDelitos!N323</f>
        <v>16</v>
      </c>
    </row>
    <row r="120" spans="2:4" ht="12.75" customHeight="1" x14ac:dyDescent="0.3">
      <c r="B120" s="218" t="s">
        <v>1344</v>
      </c>
      <c r="C120" s="218"/>
      <c r="D120" s="78">
        <f>DatosDelitos!N325</f>
        <v>0</v>
      </c>
    </row>
    <row r="121" spans="2:4" ht="15" customHeight="1" x14ac:dyDescent="0.3">
      <c r="B121" s="218" t="s">
        <v>952</v>
      </c>
      <c r="C121" s="218"/>
      <c r="D121" s="78">
        <f>DatosDelitos!N337</f>
        <v>0</v>
      </c>
    </row>
    <row r="122" spans="2:4" ht="15" customHeight="1" x14ac:dyDescent="0.3">
      <c r="B122" s="218" t="s">
        <v>1345</v>
      </c>
      <c r="C122" s="218"/>
      <c r="D122" s="78">
        <f>DatosDelitos!N339</f>
        <v>0</v>
      </c>
    </row>
    <row r="123" spans="2:4" ht="15" customHeight="1" x14ac:dyDescent="0.3">
      <c r="B123" s="216" t="s">
        <v>1351</v>
      </c>
      <c r="C123" s="216"/>
      <c r="D123" s="78">
        <f>SUM(D87:D122)</f>
        <v>842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">
      <c r="A5" s="180" t="s">
        <v>318</v>
      </c>
      <c r="B5" s="181"/>
      <c r="C5" s="24">
        <v>86</v>
      </c>
      <c r="D5" s="24">
        <v>78</v>
      </c>
      <c r="E5" s="25">
        <v>0.10256410256410201</v>
      </c>
      <c r="F5" s="24">
        <v>0</v>
      </c>
      <c r="G5" s="24">
        <v>0</v>
      </c>
      <c r="H5" s="24">
        <v>31</v>
      </c>
      <c r="I5" s="24">
        <v>7</v>
      </c>
      <c r="J5" s="24">
        <v>8</v>
      </c>
      <c r="K5" s="24">
        <v>30</v>
      </c>
      <c r="L5" s="24">
        <v>8</v>
      </c>
      <c r="M5" s="24">
        <v>6</v>
      </c>
      <c r="N5" s="24">
        <v>0</v>
      </c>
      <c r="O5" s="24">
        <v>15</v>
      </c>
      <c r="P5" s="26">
        <v>31</v>
      </c>
    </row>
    <row r="6" spans="1:16" x14ac:dyDescent="0.3">
      <c r="A6" s="27" t="s">
        <v>319</v>
      </c>
      <c r="B6" s="27" t="s">
        <v>320</v>
      </c>
      <c r="C6" s="14">
        <v>58</v>
      </c>
      <c r="D6" s="14">
        <v>57</v>
      </c>
      <c r="E6" s="28">
        <v>1.7543859649122799E-2</v>
      </c>
      <c r="F6" s="14">
        <v>0</v>
      </c>
      <c r="G6" s="14">
        <v>0</v>
      </c>
      <c r="H6" s="14">
        <v>11</v>
      </c>
      <c r="I6" s="14">
        <v>0</v>
      </c>
      <c r="J6" s="14">
        <v>6</v>
      </c>
      <c r="K6" s="14">
        <v>25</v>
      </c>
      <c r="L6" s="14">
        <v>6</v>
      </c>
      <c r="M6" s="14">
        <v>4</v>
      </c>
      <c r="N6" s="14">
        <v>0</v>
      </c>
      <c r="O6" s="14">
        <v>13</v>
      </c>
      <c r="P6" s="22">
        <v>14</v>
      </c>
    </row>
    <row r="7" spans="1:16" x14ac:dyDescent="0.3">
      <c r="A7" s="27" t="s">
        <v>321</v>
      </c>
      <c r="B7" s="27" t="s">
        <v>322</v>
      </c>
      <c r="C7" s="14">
        <v>6</v>
      </c>
      <c r="D7" s="14">
        <v>5</v>
      </c>
      <c r="E7" s="28">
        <v>0.2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5</v>
      </c>
      <c r="L7" s="14">
        <v>2</v>
      </c>
      <c r="M7" s="14">
        <v>2</v>
      </c>
      <c r="N7" s="14">
        <v>0</v>
      </c>
      <c r="O7" s="14">
        <v>1</v>
      </c>
      <c r="P7" s="22">
        <v>3</v>
      </c>
    </row>
    <row r="8" spans="1:16" x14ac:dyDescent="0.3">
      <c r="A8" s="27" t="s">
        <v>323</v>
      </c>
      <c r="B8" s="27" t="s">
        <v>324</v>
      </c>
      <c r="C8" s="14">
        <v>20</v>
      </c>
      <c r="D8" s="14">
        <v>16</v>
      </c>
      <c r="E8" s="28">
        <v>0.25</v>
      </c>
      <c r="F8" s="14">
        <v>0</v>
      </c>
      <c r="G8" s="14">
        <v>0</v>
      </c>
      <c r="H8" s="14">
        <v>20</v>
      </c>
      <c r="I8" s="14">
        <v>7</v>
      </c>
      <c r="J8" s="14">
        <v>1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2">
        <v>14</v>
      </c>
    </row>
    <row r="9" spans="1:16" x14ac:dyDescent="0.3">
      <c r="A9" s="27" t="s">
        <v>325</v>
      </c>
      <c r="B9" s="27" t="s">
        <v>326</v>
      </c>
      <c r="C9" s="14">
        <v>2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0" t="s">
        <v>327</v>
      </c>
      <c r="B10" s="181"/>
      <c r="C10" s="24">
        <v>1</v>
      </c>
      <c r="D10" s="24">
        <v>2</v>
      </c>
      <c r="E10" s="25">
        <v>-0.5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">
      <c r="A11" s="27" t="s">
        <v>328</v>
      </c>
      <c r="B11" s="27" t="s">
        <v>329</v>
      </c>
      <c r="C11" s="14">
        <v>0</v>
      </c>
      <c r="D11" s="14">
        <v>2</v>
      </c>
      <c r="E11" s="28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7" t="s">
        <v>330</v>
      </c>
      <c r="B12" s="27" t="s">
        <v>331</v>
      </c>
      <c r="C12" s="14">
        <v>1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0" t="s">
        <v>332</v>
      </c>
      <c r="B13" s="181"/>
      <c r="C13" s="24">
        <v>17770</v>
      </c>
      <c r="D13" s="24">
        <v>18857</v>
      </c>
      <c r="E13" s="25">
        <v>-5.7644376093758297E-2</v>
      </c>
      <c r="F13" s="24">
        <v>1340</v>
      </c>
      <c r="G13" s="24">
        <v>572</v>
      </c>
      <c r="H13" s="24">
        <v>1370</v>
      </c>
      <c r="I13" s="24">
        <v>1035</v>
      </c>
      <c r="J13" s="24">
        <v>11</v>
      </c>
      <c r="K13" s="24">
        <v>18</v>
      </c>
      <c r="L13" s="24">
        <v>2</v>
      </c>
      <c r="M13" s="24">
        <v>0</v>
      </c>
      <c r="N13" s="24">
        <v>115</v>
      </c>
      <c r="O13" s="24">
        <v>35</v>
      </c>
      <c r="P13" s="26">
        <v>1424</v>
      </c>
    </row>
    <row r="14" spans="1:16" x14ac:dyDescent="0.3">
      <c r="A14" s="27" t="s">
        <v>333</v>
      </c>
      <c r="B14" s="27" t="s">
        <v>334</v>
      </c>
      <c r="C14" s="14">
        <v>13497</v>
      </c>
      <c r="D14" s="14">
        <v>14941</v>
      </c>
      <c r="E14" s="28">
        <v>-9.6646810789103796E-2</v>
      </c>
      <c r="F14" s="14">
        <v>81</v>
      </c>
      <c r="G14" s="14">
        <v>163</v>
      </c>
      <c r="H14" s="14">
        <v>713</v>
      </c>
      <c r="I14" s="14">
        <v>572</v>
      </c>
      <c r="J14" s="14">
        <v>7</v>
      </c>
      <c r="K14" s="14">
        <v>14</v>
      </c>
      <c r="L14" s="14">
        <v>2</v>
      </c>
      <c r="M14" s="14">
        <v>0</v>
      </c>
      <c r="N14" s="14">
        <v>60</v>
      </c>
      <c r="O14" s="14">
        <v>15</v>
      </c>
      <c r="P14" s="22">
        <v>780</v>
      </c>
    </row>
    <row r="15" spans="1:16" x14ac:dyDescent="0.3">
      <c r="A15" s="27" t="s">
        <v>335</v>
      </c>
      <c r="B15" s="27" t="s">
        <v>336</v>
      </c>
      <c r="C15" s="14">
        <v>2</v>
      </c>
      <c r="D15" s="14">
        <v>6</v>
      </c>
      <c r="E15" s="28">
        <v>-0.66666666666666696</v>
      </c>
      <c r="F15" s="14">
        <v>0</v>
      </c>
      <c r="G15" s="14">
        <v>0</v>
      </c>
      <c r="H15" s="14">
        <v>1</v>
      </c>
      <c r="I15" s="14">
        <v>64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1</v>
      </c>
      <c r="P15" s="22">
        <v>2</v>
      </c>
    </row>
    <row r="16" spans="1:16" x14ac:dyDescent="0.3">
      <c r="A16" s="27" t="s">
        <v>337</v>
      </c>
      <c r="B16" s="27" t="s">
        <v>338</v>
      </c>
      <c r="C16" s="14">
        <v>437</v>
      </c>
      <c r="D16" s="14">
        <v>627</v>
      </c>
      <c r="E16" s="28">
        <v>-0.30303030303030298</v>
      </c>
      <c r="F16" s="14">
        <v>1</v>
      </c>
      <c r="G16" s="14">
        <v>2</v>
      </c>
      <c r="H16" s="14">
        <v>13</v>
      </c>
      <c r="I16" s="14">
        <v>22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10</v>
      </c>
    </row>
    <row r="17" spans="1:16" ht="20.399999999999999" x14ac:dyDescent="0.3">
      <c r="A17" s="27" t="s">
        <v>339</v>
      </c>
      <c r="B17" s="27" t="s">
        <v>340</v>
      </c>
      <c r="C17" s="14">
        <v>3829</v>
      </c>
      <c r="D17" s="14">
        <v>3279</v>
      </c>
      <c r="E17" s="28">
        <v>0.1677340652638</v>
      </c>
      <c r="F17" s="14">
        <v>1258</v>
      </c>
      <c r="G17" s="14">
        <v>407</v>
      </c>
      <c r="H17" s="14">
        <v>637</v>
      </c>
      <c r="I17" s="14">
        <v>371</v>
      </c>
      <c r="J17" s="14">
        <v>4</v>
      </c>
      <c r="K17" s="14">
        <v>1</v>
      </c>
      <c r="L17" s="14">
        <v>0</v>
      </c>
      <c r="M17" s="14">
        <v>0</v>
      </c>
      <c r="N17" s="14">
        <v>55</v>
      </c>
      <c r="O17" s="14">
        <v>19</v>
      </c>
      <c r="P17" s="22">
        <v>632</v>
      </c>
    </row>
    <row r="18" spans="1:16" x14ac:dyDescent="0.3">
      <c r="A18" s="27" t="s">
        <v>341</v>
      </c>
      <c r="B18" s="27" t="s">
        <v>342</v>
      </c>
      <c r="C18" s="14">
        <v>5</v>
      </c>
      <c r="D18" s="14">
        <v>4</v>
      </c>
      <c r="E18" s="28">
        <v>0.25</v>
      </c>
      <c r="F18" s="14">
        <v>0</v>
      </c>
      <c r="G18" s="14">
        <v>0</v>
      </c>
      <c r="H18" s="14">
        <v>6</v>
      </c>
      <c r="I18" s="14">
        <v>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3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0" t="s">
        <v>345</v>
      </c>
      <c r="B20" s="181"/>
      <c r="C20" s="24">
        <v>4</v>
      </c>
      <c r="D20" s="24">
        <v>2</v>
      </c>
      <c r="E20" s="25">
        <v>1</v>
      </c>
      <c r="F20" s="24">
        <v>0</v>
      </c>
      <c r="G20" s="24">
        <v>0</v>
      </c>
      <c r="H20" s="24">
        <v>0</v>
      </c>
      <c r="I20" s="24">
        <v>2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">
      <c r="A21" s="27" t="s">
        <v>346</v>
      </c>
      <c r="B21" s="27" t="s">
        <v>347</v>
      </c>
      <c r="C21" s="14">
        <v>2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7" t="s">
        <v>348</v>
      </c>
      <c r="B22" s="27" t="s">
        <v>349</v>
      </c>
      <c r="C22" s="14">
        <v>2</v>
      </c>
      <c r="D22" s="14">
        <v>2</v>
      </c>
      <c r="E22" s="28">
        <v>0</v>
      </c>
      <c r="F22" s="14">
        <v>0</v>
      </c>
      <c r="G22" s="14">
        <v>0</v>
      </c>
      <c r="H22" s="14">
        <v>0</v>
      </c>
      <c r="I22" s="14">
        <v>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0" t="s">
        <v>350</v>
      </c>
      <c r="B23" s="181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x14ac:dyDescent="0.3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0" t="s">
        <v>363</v>
      </c>
      <c r="B30" s="181"/>
      <c r="C30" s="24">
        <v>2203</v>
      </c>
      <c r="D30" s="24">
        <v>2048</v>
      </c>
      <c r="E30" s="25">
        <v>7.568359375E-2</v>
      </c>
      <c r="F30" s="24">
        <v>244</v>
      </c>
      <c r="G30" s="24">
        <v>258</v>
      </c>
      <c r="H30" s="24">
        <v>237</v>
      </c>
      <c r="I30" s="24">
        <v>316</v>
      </c>
      <c r="J30" s="24">
        <v>0</v>
      </c>
      <c r="K30" s="24">
        <v>4</v>
      </c>
      <c r="L30" s="24">
        <v>1</v>
      </c>
      <c r="M30" s="24">
        <v>1</v>
      </c>
      <c r="N30" s="24">
        <v>13</v>
      </c>
      <c r="O30" s="24">
        <v>6</v>
      </c>
      <c r="P30" s="26">
        <v>577</v>
      </c>
    </row>
    <row r="31" spans="1:16" x14ac:dyDescent="0.3">
      <c r="A31" s="27" t="s">
        <v>364</v>
      </c>
      <c r="B31" s="27" t="s">
        <v>365</v>
      </c>
      <c r="C31" s="14">
        <v>20</v>
      </c>
      <c r="D31" s="14">
        <v>17</v>
      </c>
      <c r="E31" s="28">
        <v>0.17647058823529399</v>
      </c>
      <c r="F31" s="14">
        <v>0</v>
      </c>
      <c r="G31" s="14">
        <v>0</v>
      </c>
      <c r="H31" s="14">
        <v>2</v>
      </c>
      <c r="I31" s="14">
        <v>3</v>
      </c>
      <c r="J31" s="14">
        <v>0</v>
      </c>
      <c r="K31" s="14">
        <v>1</v>
      </c>
      <c r="L31" s="14">
        <v>0</v>
      </c>
      <c r="M31" s="14">
        <v>0</v>
      </c>
      <c r="N31" s="14">
        <v>3</v>
      </c>
      <c r="O31" s="14">
        <v>2</v>
      </c>
      <c r="P31" s="22">
        <v>6</v>
      </c>
    </row>
    <row r="32" spans="1:16" x14ac:dyDescent="0.3">
      <c r="A32" s="27" t="s">
        <v>366</v>
      </c>
      <c r="B32" s="27" t="s">
        <v>367</v>
      </c>
      <c r="C32" s="14">
        <v>9</v>
      </c>
      <c r="D32" s="14">
        <v>3</v>
      </c>
      <c r="E32" s="28">
        <v>2</v>
      </c>
      <c r="F32" s="14">
        <v>0</v>
      </c>
      <c r="G32" s="14">
        <v>0</v>
      </c>
      <c r="H32" s="14">
        <v>0</v>
      </c>
      <c r="I32" s="14">
        <v>2</v>
      </c>
      <c r="J32" s="14">
        <v>0</v>
      </c>
      <c r="K32" s="14">
        <v>1</v>
      </c>
      <c r="L32" s="14">
        <v>0</v>
      </c>
      <c r="M32" s="14">
        <v>0</v>
      </c>
      <c r="N32" s="14">
        <v>1</v>
      </c>
      <c r="O32" s="14">
        <v>0</v>
      </c>
      <c r="P32" s="22">
        <v>0</v>
      </c>
    </row>
    <row r="33" spans="1:16" ht="20.399999999999999" x14ac:dyDescent="0.3">
      <c r="A33" s="27" t="s">
        <v>368</v>
      </c>
      <c r="B33" s="27" t="s">
        <v>369</v>
      </c>
      <c r="C33" s="14">
        <v>1166</v>
      </c>
      <c r="D33" s="14">
        <v>1066</v>
      </c>
      <c r="E33" s="28">
        <v>9.3808630393996201E-2</v>
      </c>
      <c r="F33" s="14">
        <v>68</v>
      </c>
      <c r="G33" s="14">
        <v>87</v>
      </c>
      <c r="H33" s="14">
        <v>100</v>
      </c>
      <c r="I33" s="14">
        <v>139</v>
      </c>
      <c r="J33" s="14">
        <v>0</v>
      </c>
      <c r="K33" s="14">
        <v>2</v>
      </c>
      <c r="L33" s="14">
        <v>0</v>
      </c>
      <c r="M33" s="14">
        <v>0</v>
      </c>
      <c r="N33" s="14">
        <v>1</v>
      </c>
      <c r="O33" s="14">
        <v>1</v>
      </c>
      <c r="P33" s="22">
        <v>119</v>
      </c>
    </row>
    <row r="34" spans="1:16" x14ac:dyDescent="0.3">
      <c r="A34" s="27" t="s">
        <v>370</v>
      </c>
      <c r="B34" s="27" t="s">
        <v>371</v>
      </c>
      <c r="C34" s="14">
        <v>65</v>
      </c>
      <c r="D34" s="14">
        <v>73</v>
      </c>
      <c r="E34" s="28">
        <v>-0.10958904109589</v>
      </c>
      <c r="F34" s="14">
        <v>6</v>
      </c>
      <c r="G34" s="14">
        <v>16</v>
      </c>
      <c r="H34" s="14">
        <v>13</v>
      </c>
      <c r="I34" s="14">
        <v>5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22">
        <v>27</v>
      </c>
    </row>
    <row r="35" spans="1:16" x14ac:dyDescent="0.3">
      <c r="A35" s="27" t="s">
        <v>372</v>
      </c>
      <c r="B35" s="27" t="s">
        <v>373</v>
      </c>
      <c r="C35" s="14">
        <v>468</v>
      </c>
      <c r="D35" s="14">
        <v>464</v>
      </c>
      <c r="E35" s="28">
        <v>8.6206896551724102E-3</v>
      </c>
      <c r="F35" s="14">
        <v>11</v>
      </c>
      <c r="G35" s="14">
        <v>16</v>
      </c>
      <c r="H35" s="14">
        <v>33</v>
      </c>
      <c r="I35" s="14">
        <v>23</v>
      </c>
      <c r="J35" s="14">
        <v>0</v>
      </c>
      <c r="K35" s="14">
        <v>0</v>
      </c>
      <c r="L35" s="14">
        <v>1</v>
      </c>
      <c r="M35" s="14">
        <v>0</v>
      </c>
      <c r="N35" s="14">
        <v>3</v>
      </c>
      <c r="O35" s="14">
        <v>0</v>
      </c>
      <c r="P35" s="22">
        <v>27</v>
      </c>
    </row>
    <row r="36" spans="1:16" ht="20.399999999999999" x14ac:dyDescent="0.3">
      <c r="A36" s="27" t="s">
        <v>374</v>
      </c>
      <c r="B36" s="27" t="s">
        <v>375</v>
      </c>
      <c r="C36" s="14">
        <v>195</v>
      </c>
      <c r="D36" s="14">
        <v>171</v>
      </c>
      <c r="E36" s="28">
        <v>0.140350877192982</v>
      </c>
      <c r="F36" s="14">
        <v>115</v>
      </c>
      <c r="G36" s="14">
        <v>105</v>
      </c>
      <c r="H36" s="14">
        <v>49</v>
      </c>
      <c r="I36" s="14">
        <v>77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2">
        <v>298</v>
      </c>
    </row>
    <row r="37" spans="1:16" ht="20.399999999999999" x14ac:dyDescent="0.3">
      <c r="A37" s="27" t="s">
        <v>376</v>
      </c>
      <c r="B37" s="27" t="s">
        <v>377</v>
      </c>
      <c r="C37" s="14">
        <v>35</v>
      </c>
      <c r="D37" s="14">
        <v>45</v>
      </c>
      <c r="E37" s="28">
        <v>-0.22222222222222199</v>
      </c>
      <c r="F37" s="14">
        <v>15</v>
      </c>
      <c r="G37" s="14">
        <v>18</v>
      </c>
      <c r="H37" s="14">
        <v>2</v>
      </c>
      <c r="I37" s="14">
        <v>23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1</v>
      </c>
      <c r="P37" s="22">
        <v>42</v>
      </c>
    </row>
    <row r="38" spans="1:16" ht="20.399999999999999" x14ac:dyDescent="0.3">
      <c r="A38" s="27" t="s">
        <v>378</v>
      </c>
      <c r="B38" s="27" t="s">
        <v>379</v>
      </c>
      <c r="C38" s="14">
        <v>34</v>
      </c>
      <c r="D38" s="14">
        <v>42</v>
      </c>
      <c r="E38" s="28">
        <v>-0.19047619047618999</v>
      </c>
      <c r="F38" s="14">
        <v>21</v>
      </c>
      <c r="G38" s="14">
        <v>8</v>
      </c>
      <c r="H38" s="14">
        <v>6</v>
      </c>
      <c r="I38" s="14">
        <v>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31</v>
      </c>
    </row>
    <row r="39" spans="1:16" ht="30.6" x14ac:dyDescent="0.3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1</v>
      </c>
    </row>
    <row r="41" spans="1:16" x14ac:dyDescent="0.3">
      <c r="A41" s="27" t="s">
        <v>384</v>
      </c>
      <c r="B41" s="27" t="s">
        <v>385</v>
      </c>
      <c r="C41" s="14">
        <v>211</v>
      </c>
      <c r="D41" s="14">
        <v>167</v>
      </c>
      <c r="E41" s="28">
        <v>0.26347305389221498</v>
      </c>
      <c r="F41" s="14">
        <v>8</v>
      </c>
      <c r="G41" s="14">
        <v>8</v>
      </c>
      <c r="H41" s="14">
        <v>32</v>
      </c>
      <c r="I41" s="14">
        <v>36</v>
      </c>
      <c r="J41" s="14">
        <v>0</v>
      </c>
      <c r="K41" s="14">
        <v>0</v>
      </c>
      <c r="L41" s="14">
        <v>0</v>
      </c>
      <c r="M41" s="14">
        <v>0</v>
      </c>
      <c r="N41" s="14">
        <v>4</v>
      </c>
      <c r="O41" s="14">
        <v>1</v>
      </c>
      <c r="P41" s="22">
        <v>26</v>
      </c>
    </row>
    <row r="42" spans="1:16" x14ac:dyDescent="0.3">
      <c r="A42" s="180" t="s">
        <v>386</v>
      </c>
      <c r="B42" s="181"/>
      <c r="C42" s="24">
        <v>1165</v>
      </c>
      <c r="D42" s="24">
        <v>1467</v>
      </c>
      <c r="E42" s="25">
        <v>-0.20586230402181299</v>
      </c>
      <c r="F42" s="24">
        <v>771</v>
      </c>
      <c r="G42" s="24">
        <v>162</v>
      </c>
      <c r="H42" s="24">
        <v>243</v>
      </c>
      <c r="I42" s="24">
        <v>58</v>
      </c>
      <c r="J42" s="24">
        <v>1</v>
      </c>
      <c r="K42" s="24">
        <v>0</v>
      </c>
      <c r="L42" s="24">
        <v>0</v>
      </c>
      <c r="M42" s="24">
        <v>0</v>
      </c>
      <c r="N42" s="24">
        <v>4</v>
      </c>
      <c r="O42" s="24">
        <v>7</v>
      </c>
      <c r="P42" s="26">
        <v>122</v>
      </c>
    </row>
    <row r="43" spans="1:16" x14ac:dyDescent="0.3">
      <c r="A43" s="27" t="s">
        <v>387</v>
      </c>
      <c r="B43" s="27" t="s">
        <v>388</v>
      </c>
      <c r="C43" s="14">
        <v>19</v>
      </c>
      <c r="D43" s="14">
        <v>20</v>
      </c>
      <c r="E43" s="28">
        <v>-0.05</v>
      </c>
      <c r="F43" s="14">
        <v>1</v>
      </c>
      <c r="G43" s="14">
        <v>2</v>
      </c>
      <c r="H43" s="14">
        <v>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2">
        <v>0</v>
      </c>
    </row>
    <row r="44" spans="1:16" ht="20.399999999999999" x14ac:dyDescent="0.3">
      <c r="A44" s="27" t="s">
        <v>389</v>
      </c>
      <c r="B44" s="27" t="s">
        <v>390</v>
      </c>
      <c r="C44" s="14">
        <v>1125</v>
      </c>
      <c r="D44" s="14">
        <v>1429</v>
      </c>
      <c r="E44" s="28">
        <v>-0.212736179146256</v>
      </c>
      <c r="F44" s="14">
        <v>770</v>
      </c>
      <c r="G44" s="14">
        <v>160</v>
      </c>
      <c r="H44" s="14">
        <v>242</v>
      </c>
      <c r="I44" s="14">
        <v>55</v>
      </c>
      <c r="J44" s="14">
        <v>1</v>
      </c>
      <c r="K44" s="14">
        <v>0</v>
      </c>
      <c r="L44" s="14">
        <v>0</v>
      </c>
      <c r="M44" s="14">
        <v>0</v>
      </c>
      <c r="N44" s="14">
        <v>2</v>
      </c>
      <c r="O44" s="14">
        <v>7</v>
      </c>
      <c r="P44" s="22">
        <v>121</v>
      </c>
    </row>
    <row r="45" spans="1:16" x14ac:dyDescent="0.3">
      <c r="A45" s="27" t="s">
        <v>391</v>
      </c>
      <c r="B45" s="27" t="s">
        <v>392</v>
      </c>
      <c r="C45" s="14">
        <v>3</v>
      </c>
      <c r="D45" s="14">
        <v>2</v>
      </c>
      <c r="E45" s="28">
        <v>0.5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7" t="s">
        <v>393</v>
      </c>
      <c r="B46" s="27" t="s">
        <v>394</v>
      </c>
      <c r="C46" s="14">
        <v>1</v>
      </c>
      <c r="D46" s="14">
        <v>1</v>
      </c>
      <c r="E46" s="2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2">
        <v>1</v>
      </c>
    </row>
    <row r="47" spans="1:16" ht="20.399999999999999" x14ac:dyDescent="0.3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7" t="s">
        <v>397</v>
      </c>
      <c r="B48" s="27" t="s">
        <v>398</v>
      </c>
      <c r="C48" s="14">
        <v>16</v>
      </c>
      <c r="D48" s="14">
        <v>14</v>
      </c>
      <c r="E48" s="28">
        <v>0.14285714285714299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7" t="s">
        <v>399</v>
      </c>
      <c r="B49" s="27" t="s">
        <v>400</v>
      </c>
      <c r="C49" s="14">
        <v>1</v>
      </c>
      <c r="D49" s="14">
        <v>1</v>
      </c>
      <c r="E49" s="2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80" t="s">
        <v>401</v>
      </c>
      <c r="B50" s="181"/>
      <c r="C50" s="24">
        <v>826</v>
      </c>
      <c r="D50" s="24">
        <v>720</v>
      </c>
      <c r="E50" s="25">
        <v>0.147222222222222</v>
      </c>
      <c r="F50" s="24">
        <v>27</v>
      </c>
      <c r="G50" s="24">
        <v>16</v>
      </c>
      <c r="H50" s="24">
        <v>173</v>
      </c>
      <c r="I50" s="24">
        <v>129</v>
      </c>
      <c r="J50" s="24">
        <v>59</v>
      </c>
      <c r="K50" s="24">
        <v>93</v>
      </c>
      <c r="L50" s="24">
        <v>0</v>
      </c>
      <c r="M50" s="24">
        <v>0</v>
      </c>
      <c r="N50" s="24">
        <v>8</v>
      </c>
      <c r="O50" s="24">
        <v>25</v>
      </c>
      <c r="P50" s="26">
        <v>154</v>
      </c>
    </row>
    <row r="51" spans="1:16" x14ac:dyDescent="0.3">
      <c r="A51" s="27" t="s">
        <v>402</v>
      </c>
      <c r="B51" s="27" t="s">
        <v>403</v>
      </c>
      <c r="C51" s="14">
        <v>474</v>
      </c>
      <c r="D51" s="14">
        <v>245</v>
      </c>
      <c r="E51" s="28">
        <v>0.93469387755101996</v>
      </c>
      <c r="F51" s="14">
        <v>5</v>
      </c>
      <c r="G51" s="14">
        <v>3</v>
      </c>
      <c r="H51" s="14">
        <v>49</v>
      </c>
      <c r="I51" s="14">
        <v>35</v>
      </c>
      <c r="J51" s="14">
        <v>31</v>
      </c>
      <c r="K51" s="14">
        <v>15</v>
      </c>
      <c r="L51" s="14">
        <v>0</v>
      </c>
      <c r="M51" s="14">
        <v>0</v>
      </c>
      <c r="N51" s="14">
        <v>4</v>
      </c>
      <c r="O51" s="14">
        <v>10</v>
      </c>
      <c r="P51" s="22">
        <v>30</v>
      </c>
    </row>
    <row r="52" spans="1:16" x14ac:dyDescent="0.3">
      <c r="A52" s="27" t="s">
        <v>404</v>
      </c>
      <c r="B52" s="27" t="s">
        <v>405</v>
      </c>
      <c r="C52" s="14">
        <v>3</v>
      </c>
      <c r="D52" s="14">
        <v>0</v>
      </c>
      <c r="E52" s="28">
        <v>0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4">
        <v>6</v>
      </c>
      <c r="L52" s="14">
        <v>0</v>
      </c>
      <c r="M52" s="14">
        <v>0</v>
      </c>
      <c r="N52" s="14">
        <v>0</v>
      </c>
      <c r="O52" s="14">
        <v>1</v>
      </c>
      <c r="P52" s="22">
        <v>1</v>
      </c>
    </row>
    <row r="53" spans="1:16" x14ac:dyDescent="0.3">
      <c r="A53" s="27" t="s">
        <v>406</v>
      </c>
      <c r="B53" s="27" t="s">
        <v>407</v>
      </c>
      <c r="C53" s="14">
        <v>127</v>
      </c>
      <c r="D53" s="14">
        <v>242</v>
      </c>
      <c r="E53" s="28">
        <v>-0.47520661157024802</v>
      </c>
      <c r="F53" s="14">
        <v>4</v>
      </c>
      <c r="G53" s="14">
        <v>3</v>
      </c>
      <c r="H53" s="14">
        <v>41</v>
      </c>
      <c r="I53" s="14">
        <v>21</v>
      </c>
      <c r="J53" s="14">
        <v>13</v>
      </c>
      <c r="K53" s="14">
        <v>7</v>
      </c>
      <c r="L53" s="14">
        <v>0</v>
      </c>
      <c r="M53" s="14">
        <v>0</v>
      </c>
      <c r="N53" s="14">
        <v>1</v>
      </c>
      <c r="O53" s="14">
        <v>4</v>
      </c>
      <c r="P53" s="22">
        <v>34</v>
      </c>
    </row>
    <row r="54" spans="1:16" x14ac:dyDescent="0.3">
      <c r="A54" s="27" t="s">
        <v>408</v>
      </c>
      <c r="B54" s="27" t="s">
        <v>409</v>
      </c>
      <c r="C54" s="14">
        <v>2</v>
      </c>
      <c r="D54" s="14">
        <v>8</v>
      </c>
      <c r="E54" s="28">
        <v>-0.75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12</v>
      </c>
      <c r="L54" s="14">
        <v>0</v>
      </c>
      <c r="M54" s="14">
        <v>0</v>
      </c>
      <c r="N54" s="14">
        <v>0</v>
      </c>
      <c r="O54" s="14">
        <v>0</v>
      </c>
      <c r="P54" s="22">
        <v>2</v>
      </c>
    </row>
    <row r="55" spans="1:16" x14ac:dyDescent="0.3">
      <c r="A55" s="27" t="s">
        <v>410</v>
      </c>
      <c r="B55" s="27" t="s">
        <v>411</v>
      </c>
      <c r="C55" s="14">
        <v>0</v>
      </c>
      <c r="D55" s="14">
        <v>6</v>
      </c>
      <c r="E55" s="28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2</v>
      </c>
    </row>
    <row r="56" spans="1:16" x14ac:dyDescent="0.3">
      <c r="A56" s="27" t="s">
        <v>412</v>
      </c>
      <c r="B56" s="27" t="s">
        <v>413</v>
      </c>
      <c r="C56" s="14">
        <v>48</v>
      </c>
      <c r="D56" s="14">
        <v>39</v>
      </c>
      <c r="E56" s="28">
        <v>0.230769230769231</v>
      </c>
      <c r="F56" s="14">
        <v>0</v>
      </c>
      <c r="G56" s="14">
        <v>0</v>
      </c>
      <c r="H56" s="14">
        <v>10</v>
      </c>
      <c r="I56" s="14">
        <v>6</v>
      </c>
      <c r="J56" s="14">
        <v>1</v>
      </c>
      <c r="K56" s="14">
        <v>1</v>
      </c>
      <c r="L56" s="14">
        <v>0</v>
      </c>
      <c r="M56" s="14">
        <v>0</v>
      </c>
      <c r="N56" s="14">
        <v>2</v>
      </c>
      <c r="O56" s="14">
        <v>0</v>
      </c>
      <c r="P56" s="22">
        <v>3</v>
      </c>
    </row>
    <row r="57" spans="1:16" ht="20.399999999999999" x14ac:dyDescent="0.3">
      <c r="A57" s="27" t="s">
        <v>414</v>
      </c>
      <c r="B57" s="27" t="s">
        <v>415</v>
      </c>
      <c r="C57" s="14">
        <v>35</v>
      </c>
      <c r="D57" s="14">
        <v>25</v>
      </c>
      <c r="E57" s="28">
        <v>0.4</v>
      </c>
      <c r="F57" s="14">
        <v>15</v>
      </c>
      <c r="G57" s="14">
        <v>10</v>
      </c>
      <c r="H57" s="14">
        <v>11</v>
      </c>
      <c r="I57" s="14">
        <v>16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1</v>
      </c>
      <c r="P57" s="22">
        <v>17</v>
      </c>
    </row>
    <row r="58" spans="1:16" ht="20.399999999999999" x14ac:dyDescent="0.3">
      <c r="A58" s="27" t="s">
        <v>416</v>
      </c>
      <c r="B58" s="27" t="s">
        <v>417</v>
      </c>
      <c r="C58" s="14">
        <v>4</v>
      </c>
      <c r="D58" s="14">
        <v>2</v>
      </c>
      <c r="E58" s="28">
        <v>1</v>
      </c>
      <c r="F58" s="14">
        <v>0</v>
      </c>
      <c r="G58" s="14">
        <v>0</v>
      </c>
      <c r="H58" s="14">
        <v>2</v>
      </c>
      <c r="I58" s="14">
        <v>2</v>
      </c>
      <c r="J58" s="14">
        <v>0</v>
      </c>
      <c r="K58" s="14">
        <v>3</v>
      </c>
      <c r="L58" s="14">
        <v>0</v>
      </c>
      <c r="M58" s="14">
        <v>0</v>
      </c>
      <c r="N58" s="14">
        <v>0</v>
      </c>
      <c r="O58" s="14">
        <v>0</v>
      </c>
      <c r="P58" s="22">
        <v>1</v>
      </c>
    </row>
    <row r="59" spans="1:16" ht="20.399999999999999" x14ac:dyDescent="0.3">
      <c r="A59" s="27" t="s">
        <v>418</v>
      </c>
      <c r="B59" s="27" t="s">
        <v>419</v>
      </c>
      <c r="C59" s="14">
        <v>4</v>
      </c>
      <c r="D59" s="14">
        <v>5</v>
      </c>
      <c r="E59" s="28">
        <v>-0.2</v>
      </c>
      <c r="F59" s="14">
        <v>0</v>
      </c>
      <c r="G59" s="14">
        <v>0</v>
      </c>
      <c r="H59" s="14">
        <v>2</v>
      </c>
      <c r="I59" s="14">
        <v>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1</v>
      </c>
    </row>
    <row r="60" spans="1:16" ht="20.399999999999999" x14ac:dyDescent="0.3">
      <c r="A60" s="27" t="s">
        <v>420</v>
      </c>
      <c r="B60" s="27" t="s">
        <v>421</v>
      </c>
      <c r="C60" s="14">
        <v>5</v>
      </c>
      <c r="D60" s="14">
        <v>6</v>
      </c>
      <c r="E60" s="28">
        <v>-0.16666666666666699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20.399999999999999" x14ac:dyDescent="0.3">
      <c r="A61" s="27" t="s">
        <v>422</v>
      </c>
      <c r="B61" s="27" t="s">
        <v>423</v>
      </c>
      <c r="C61" s="14">
        <v>14</v>
      </c>
      <c r="D61" s="14">
        <v>22</v>
      </c>
      <c r="E61" s="28">
        <v>-0.36363636363636398</v>
      </c>
      <c r="F61" s="14">
        <v>0</v>
      </c>
      <c r="G61" s="14">
        <v>0</v>
      </c>
      <c r="H61" s="14">
        <v>14</v>
      </c>
      <c r="I61" s="14">
        <v>17</v>
      </c>
      <c r="J61" s="14">
        <v>0</v>
      </c>
      <c r="K61" s="14">
        <v>4</v>
      </c>
      <c r="L61" s="14">
        <v>0</v>
      </c>
      <c r="M61" s="14">
        <v>0</v>
      </c>
      <c r="N61" s="14">
        <v>1</v>
      </c>
      <c r="O61" s="14">
        <v>1</v>
      </c>
      <c r="P61" s="22">
        <v>25</v>
      </c>
    </row>
    <row r="62" spans="1:16" x14ac:dyDescent="0.3">
      <c r="A62" s="27" t="s">
        <v>424</v>
      </c>
      <c r="B62" s="27" t="s">
        <v>425</v>
      </c>
      <c r="C62" s="14">
        <v>19</v>
      </c>
      <c r="D62" s="14">
        <v>15</v>
      </c>
      <c r="E62" s="28">
        <v>0.266666666666667</v>
      </c>
      <c r="F62" s="14">
        <v>0</v>
      </c>
      <c r="G62" s="14">
        <v>0</v>
      </c>
      <c r="H62" s="14">
        <v>12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2">
        <v>4</v>
      </c>
    </row>
    <row r="63" spans="1:16" ht="20.399999999999999" x14ac:dyDescent="0.3">
      <c r="A63" s="27" t="s">
        <v>426</v>
      </c>
      <c r="B63" s="27" t="s">
        <v>427</v>
      </c>
      <c r="C63" s="14">
        <v>40</v>
      </c>
      <c r="D63" s="14">
        <v>70</v>
      </c>
      <c r="E63" s="28">
        <v>-0.42857142857142799</v>
      </c>
      <c r="F63" s="14">
        <v>1</v>
      </c>
      <c r="G63" s="14">
        <v>0</v>
      </c>
      <c r="H63" s="14">
        <v>22</v>
      </c>
      <c r="I63" s="14">
        <v>20</v>
      </c>
      <c r="J63" s="14">
        <v>5</v>
      </c>
      <c r="K63" s="14">
        <v>21</v>
      </c>
      <c r="L63" s="14">
        <v>0</v>
      </c>
      <c r="M63" s="14">
        <v>0</v>
      </c>
      <c r="N63" s="14">
        <v>0</v>
      </c>
      <c r="O63" s="14">
        <v>3</v>
      </c>
      <c r="P63" s="22">
        <v>16</v>
      </c>
    </row>
    <row r="64" spans="1:16" ht="20.399999999999999" x14ac:dyDescent="0.3">
      <c r="A64" s="27" t="s">
        <v>428</v>
      </c>
      <c r="B64" s="27" t="s">
        <v>429</v>
      </c>
      <c r="C64" s="14">
        <v>36</v>
      </c>
      <c r="D64" s="14">
        <v>25</v>
      </c>
      <c r="E64" s="28">
        <v>0.44</v>
      </c>
      <c r="F64" s="14">
        <v>0</v>
      </c>
      <c r="G64" s="14">
        <v>0</v>
      </c>
      <c r="H64" s="14">
        <v>6</v>
      </c>
      <c r="I64" s="14">
        <v>3</v>
      </c>
      <c r="J64" s="14">
        <v>6</v>
      </c>
      <c r="K64" s="14">
        <v>13</v>
      </c>
      <c r="L64" s="14">
        <v>0</v>
      </c>
      <c r="M64" s="14">
        <v>0</v>
      </c>
      <c r="N64" s="14">
        <v>0</v>
      </c>
      <c r="O64" s="14">
        <v>3</v>
      </c>
      <c r="P64" s="22">
        <v>10</v>
      </c>
    </row>
    <row r="65" spans="1:16" ht="20.399999999999999" x14ac:dyDescent="0.3">
      <c r="A65" s="27" t="s">
        <v>430</v>
      </c>
      <c r="B65" s="27" t="s">
        <v>431</v>
      </c>
      <c r="C65" s="14">
        <v>7</v>
      </c>
      <c r="D65" s="14">
        <v>5</v>
      </c>
      <c r="E65" s="28">
        <v>0.4</v>
      </c>
      <c r="F65" s="14">
        <v>0</v>
      </c>
      <c r="G65" s="14">
        <v>0</v>
      </c>
      <c r="H65" s="14">
        <v>3</v>
      </c>
      <c r="I65" s="14">
        <v>4</v>
      </c>
      <c r="J65" s="14">
        <v>0</v>
      </c>
      <c r="K65" s="14">
        <v>2</v>
      </c>
      <c r="L65" s="14">
        <v>0</v>
      </c>
      <c r="M65" s="14">
        <v>0</v>
      </c>
      <c r="N65" s="14">
        <v>0</v>
      </c>
      <c r="O65" s="14">
        <v>0</v>
      </c>
      <c r="P65" s="22">
        <v>4</v>
      </c>
    </row>
    <row r="66" spans="1:16" ht="30.6" x14ac:dyDescent="0.3">
      <c r="A66" s="27" t="s">
        <v>432</v>
      </c>
      <c r="B66" s="27" t="s">
        <v>433</v>
      </c>
      <c r="C66" s="14">
        <v>0</v>
      </c>
      <c r="D66" s="14">
        <v>2</v>
      </c>
      <c r="E66" s="28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1</v>
      </c>
    </row>
    <row r="67" spans="1:16" ht="30.6" x14ac:dyDescent="0.3">
      <c r="A67" s="27" t="s">
        <v>434</v>
      </c>
      <c r="B67" s="27" t="s">
        <v>435</v>
      </c>
      <c r="C67" s="14">
        <v>3</v>
      </c>
      <c r="D67" s="14">
        <v>2</v>
      </c>
      <c r="E67" s="28">
        <v>0.5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8</v>
      </c>
      <c r="L67" s="14">
        <v>0</v>
      </c>
      <c r="M67" s="14">
        <v>0</v>
      </c>
      <c r="N67" s="14">
        <v>0</v>
      </c>
      <c r="O67" s="14">
        <v>0</v>
      </c>
      <c r="P67" s="22">
        <v>1</v>
      </c>
    </row>
    <row r="68" spans="1:16" ht="30.6" x14ac:dyDescent="0.3">
      <c r="A68" s="27" t="s">
        <v>436</v>
      </c>
      <c r="B68" s="27" t="s">
        <v>437</v>
      </c>
      <c r="C68" s="14">
        <v>3</v>
      </c>
      <c r="D68" s="14">
        <v>1</v>
      </c>
      <c r="E68" s="28">
        <v>2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1</v>
      </c>
    </row>
    <row r="69" spans="1:16" ht="20.399999999999999" x14ac:dyDescent="0.3">
      <c r="A69" s="27" t="s">
        <v>438</v>
      </c>
      <c r="B69" s="27" t="s">
        <v>439</v>
      </c>
      <c r="C69" s="14">
        <v>0</v>
      </c>
      <c r="D69" s="14">
        <v>0</v>
      </c>
      <c r="E69" s="2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7" t="s">
        <v>440</v>
      </c>
      <c r="B70" s="27" t="s">
        <v>441</v>
      </c>
      <c r="C70" s="14">
        <v>1</v>
      </c>
      <c r="D70" s="14">
        <v>0</v>
      </c>
      <c r="E70" s="2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7" t="s">
        <v>442</v>
      </c>
      <c r="B71" s="27" t="s">
        <v>443</v>
      </c>
      <c r="C71" s="14">
        <v>1</v>
      </c>
      <c r="D71" s="14">
        <v>0</v>
      </c>
      <c r="E71" s="28">
        <v>0</v>
      </c>
      <c r="F71" s="14">
        <v>0</v>
      </c>
      <c r="G71" s="14">
        <v>0</v>
      </c>
      <c r="H71" s="14">
        <v>1</v>
      </c>
      <c r="I71" s="14">
        <v>1</v>
      </c>
      <c r="J71" s="14">
        <v>1</v>
      </c>
      <c r="K71" s="14">
        <v>1</v>
      </c>
      <c r="L71" s="14">
        <v>0</v>
      </c>
      <c r="M71" s="14">
        <v>0</v>
      </c>
      <c r="N71" s="14">
        <v>0</v>
      </c>
      <c r="O71" s="14">
        <v>1</v>
      </c>
      <c r="P71" s="22">
        <v>0</v>
      </c>
    </row>
    <row r="72" spans="1:16" x14ac:dyDescent="0.3">
      <c r="A72" s="180" t="s">
        <v>444</v>
      </c>
      <c r="B72" s="181"/>
      <c r="C72" s="24">
        <v>13</v>
      </c>
      <c r="D72" s="24">
        <v>7</v>
      </c>
      <c r="E72" s="25">
        <v>0.85714285714285698</v>
      </c>
      <c r="F72" s="24">
        <v>0</v>
      </c>
      <c r="G72" s="24">
        <v>0</v>
      </c>
      <c r="H72" s="24">
        <v>2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2</v>
      </c>
    </row>
    <row r="73" spans="1:16" x14ac:dyDescent="0.3">
      <c r="A73" s="27" t="s">
        <v>445</v>
      </c>
      <c r="B73" s="27" t="s">
        <v>446</v>
      </c>
      <c r="C73" s="14">
        <v>13</v>
      </c>
      <c r="D73" s="14">
        <v>7</v>
      </c>
      <c r="E73" s="28">
        <v>0.85714285714285698</v>
      </c>
      <c r="F73" s="14">
        <v>0</v>
      </c>
      <c r="G73" s="14">
        <v>0</v>
      </c>
      <c r="H73" s="14">
        <v>2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2</v>
      </c>
    </row>
    <row r="74" spans="1:16" x14ac:dyDescent="0.3">
      <c r="A74" s="180" t="s">
        <v>447</v>
      </c>
      <c r="B74" s="181"/>
      <c r="C74" s="24">
        <v>122</v>
      </c>
      <c r="D74" s="24">
        <v>112</v>
      </c>
      <c r="E74" s="25">
        <v>8.9285714285714302E-2</v>
      </c>
      <c r="F74" s="24">
        <v>5</v>
      </c>
      <c r="G74" s="24">
        <v>0</v>
      </c>
      <c r="H74" s="24">
        <v>18</v>
      </c>
      <c r="I74" s="24">
        <v>29</v>
      </c>
      <c r="J74" s="24">
        <v>0</v>
      </c>
      <c r="K74" s="24">
        <v>0</v>
      </c>
      <c r="L74" s="24">
        <v>4</v>
      </c>
      <c r="M74" s="24">
        <v>3</v>
      </c>
      <c r="N74" s="24">
        <v>3</v>
      </c>
      <c r="O74" s="24">
        <v>0</v>
      </c>
      <c r="P74" s="26">
        <v>24</v>
      </c>
    </row>
    <row r="75" spans="1:16" x14ac:dyDescent="0.3">
      <c r="A75" s="27" t="s">
        <v>448</v>
      </c>
      <c r="B75" s="27" t="s">
        <v>449</v>
      </c>
      <c r="C75" s="14">
        <v>38</v>
      </c>
      <c r="D75" s="14">
        <v>43</v>
      </c>
      <c r="E75" s="28">
        <v>-0.116279069767442</v>
      </c>
      <c r="F75" s="14">
        <v>0</v>
      </c>
      <c r="G75" s="14">
        <v>0</v>
      </c>
      <c r="H75" s="14">
        <v>3</v>
      </c>
      <c r="I75" s="14">
        <v>16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2">
        <v>7</v>
      </c>
    </row>
    <row r="76" spans="1:16" ht="20.399999999999999" x14ac:dyDescent="0.3">
      <c r="A76" s="27" t="s">
        <v>450</v>
      </c>
      <c r="B76" s="27" t="s">
        <v>451</v>
      </c>
      <c r="C76" s="14">
        <v>1</v>
      </c>
      <c r="D76" s="14">
        <v>2</v>
      </c>
      <c r="E76" s="28">
        <v>-0.5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1</v>
      </c>
    </row>
    <row r="77" spans="1:16" x14ac:dyDescent="0.3">
      <c r="A77" s="27" t="s">
        <v>452</v>
      </c>
      <c r="B77" s="27" t="s">
        <v>453</v>
      </c>
      <c r="C77" s="14">
        <v>50</v>
      </c>
      <c r="D77" s="14">
        <v>34</v>
      </c>
      <c r="E77" s="28">
        <v>0.47058823529411797</v>
      </c>
      <c r="F77" s="14">
        <v>3</v>
      </c>
      <c r="G77" s="14">
        <v>0</v>
      </c>
      <c r="H77" s="14">
        <v>8</v>
      </c>
      <c r="I77" s="14">
        <v>1</v>
      </c>
      <c r="J77" s="14">
        <v>0</v>
      </c>
      <c r="K77" s="14">
        <v>0</v>
      </c>
      <c r="L77" s="14">
        <v>4</v>
      </c>
      <c r="M77" s="14">
        <v>3</v>
      </c>
      <c r="N77" s="14">
        <v>0</v>
      </c>
      <c r="O77" s="14">
        <v>0</v>
      </c>
      <c r="P77" s="22">
        <v>5</v>
      </c>
    </row>
    <row r="78" spans="1:16" x14ac:dyDescent="0.3">
      <c r="A78" s="27" t="s">
        <v>454</v>
      </c>
      <c r="B78" s="27" t="s">
        <v>455</v>
      </c>
      <c r="C78" s="14">
        <v>0</v>
      </c>
      <c r="D78" s="14">
        <v>0</v>
      </c>
      <c r="E78" s="28">
        <v>0</v>
      </c>
      <c r="F78" s="14">
        <v>1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7" t="s">
        <v>456</v>
      </c>
      <c r="B79" s="27" t="s">
        <v>457</v>
      </c>
      <c r="C79" s="14">
        <v>29</v>
      </c>
      <c r="D79" s="14">
        <v>29</v>
      </c>
      <c r="E79" s="28">
        <v>0</v>
      </c>
      <c r="F79" s="14">
        <v>0</v>
      </c>
      <c r="G79" s="14">
        <v>0</v>
      </c>
      <c r="H79" s="14">
        <v>6</v>
      </c>
      <c r="I79" s="14">
        <v>7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2">
        <v>9</v>
      </c>
    </row>
    <row r="80" spans="1:16" ht="30.6" x14ac:dyDescent="0.3">
      <c r="A80" s="27" t="s">
        <v>458</v>
      </c>
      <c r="B80" s="27" t="s">
        <v>459</v>
      </c>
      <c r="C80" s="14">
        <v>3</v>
      </c>
      <c r="D80" s="14">
        <v>3</v>
      </c>
      <c r="E80" s="28">
        <v>0</v>
      </c>
      <c r="F80" s="14">
        <v>1</v>
      </c>
      <c r="G80" s="14">
        <v>0</v>
      </c>
      <c r="H80" s="14">
        <v>1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7" t="s">
        <v>460</v>
      </c>
      <c r="B81" s="27" t="s">
        <v>461</v>
      </c>
      <c r="C81" s="14">
        <v>1</v>
      </c>
      <c r="D81" s="14">
        <v>1</v>
      </c>
      <c r="E81" s="28">
        <v>0</v>
      </c>
      <c r="F81" s="14">
        <v>0</v>
      </c>
      <c r="G81" s="14">
        <v>0</v>
      </c>
      <c r="H81" s="14">
        <v>0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2</v>
      </c>
    </row>
    <row r="82" spans="1:16" x14ac:dyDescent="0.3">
      <c r="A82" s="180" t="s">
        <v>462</v>
      </c>
      <c r="B82" s="181"/>
      <c r="C82" s="24">
        <v>212</v>
      </c>
      <c r="D82" s="24">
        <v>167</v>
      </c>
      <c r="E82" s="25">
        <v>0.269461077844311</v>
      </c>
      <c r="F82" s="24">
        <v>3</v>
      </c>
      <c r="G82" s="24">
        <v>6</v>
      </c>
      <c r="H82" s="24">
        <v>7</v>
      </c>
      <c r="I82" s="24">
        <v>4</v>
      </c>
      <c r="J82" s="24">
        <v>0</v>
      </c>
      <c r="K82" s="24">
        <v>0</v>
      </c>
      <c r="L82" s="24">
        <v>0</v>
      </c>
      <c r="M82" s="24">
        <v>0</v>
      </c>
      <c r="N82" s="24">
        <v>5</v>
      </c>
      <c r="O82" s="24">
        <v>0</v>
      </c>
      <c r="P82" s="26">
        <v>14</v>
      </c>
    </row>
    <row r="83" spans="1:16" x14ac:dyDescent="0.3">
      <c r="A83" s="27" t="s">
        <v>463</v>
      </c>
      <c r="B83" s="27" t="s">
        <v>464</v>
      </c>
      <c r="C83" s="14">
        <v>54</v>
      </c>
      <c r="D83" s="14">
        <v>59</v>
      </c>
      <c r="E83" s="28">
        <v>-8.4745762711864403E-2</v>
      </c>
      <c r="F83" s="14">
        <v>0</v>
      </c>
      <c r="G83" s="14">
        <v>0</v>
      </c>
      <c r="H83" s="14">
        <v>6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2">
        <v>2</v>
      </c>
    </row>
    <row r="84" spans="1:16" x14ac:dyDescent="0.3">
      <c r="A84" s="27" t="s">
        <v>465</v>
      </c>
      <c r="B84" s="27" t="s">
        <v>466</v>
      </c>
      <c r="C84" s="14">
        <v>158</v>
      </c>
      <c r="D84" s="14">
        <v>108</v>
      </c>
      <c r="E84" s="28">
        <v>0.46296296296296302</v>
      </c>
      <c r="F84" s="14">
        <v>3</v>
      </c>
      <c r="G84" s="14">
        <v>6</v>
      </c>
      <c r="H84" s="14">
        <v>1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2">
        <v>12</v>
      </c>
    </row>
    <row r="85" spans="1:16" x14ac:dyDescent="0.3">
      <c r="A85" s="180" t="s">
        <v>467</v>
      </c>
      <c r="B85" s="181"/>
      <c r="C85" s="24">
        <v>1041</v>
      </c>
      <c r="D85" s="24">
        <v>1054</v>
      </c>
      <c r="E85" s="25">
        <v>-1.23339658444023E-2</v>
      </c>
      <c r="F85" s="24">
        <v>34</v>
      </c>
      <c r="G85" s="24">
        <v>10</v>
      </c>
      <c r="H85" s="24">
        <v>525</v>
      </c>
      <c r="I85" s="24">
        <v>305</v>
      </c>
      <c r="J85" s="24">
        <v>0</v>
      </c>
      <c r="K85" s="24">
        <v>0</v>
      </c>
      <c r="L85" s="24">
        <v>0</v>
      </c>
      <c r="M85" s="24">
        <v>0</v>
      </c>
      <c r="N85" s="24">
        <v>1</v>
      </c>
      <c r="O85" s="24">
        <v>0</v>
      </c>
      <c r="P85" s="26">
        <v>272</v>
      </c>
    </row>
    <row r="86" spans="1:16" x14ac:dyDescent="0.3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1</v>
      </c>
    </row>
    <row r="87" spans="1:16" x14ac:dyDescent="0.3">
      <c r="A87" s="27" t="s">
        <v>470</v>
      </c>
      <c r="B87" s="27" t="s">
        <v>471</v>
      </c>
      <c r="C87" s="14">
        <v>1</v>
      </c>
      <c r="D87" s="14">
        <v>0</v>
      </c>
      <c r="E87" s="28">
        <v>0</v>
      </c>
      <c r="F87" s="14">
        <v>0</v>
      </c>
      <c r="G87" s="14">
        <v>0</v>
      </c>
      <c r="H87" s="14">
        <v>1</v>
      </c>
      <c r="I87" s="14">
        <v>1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1</v>
      </c>
      <c r="I88" s="14">
        <v>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7" t="s">
        <v>474</v>
      </c>
      <c r="B89" s="27" t="s">
        <v>475</v>
      </c>
      <c r="C89" s="14">
        <v>25</v>
      </c>
      <c r="D89" s="14">
        <v>23</v>
      </c>
      <c r="E89" s="28">
        <v>8.6956521739130405E-2</v>
      </c>
      <c r="F89" s="14">
        <v>0</v>
      </c>
      <c r="G89" s="14">
        <v>1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2</v>
      </c>
    </row>
    <row r="90" spans="1:16" ht="20.399999999999999" x14ac:dyDescent="0.3">
      <c r="A90" s="27" t="s">
        <v>476</v>
      </c>
      <c r="B90" s="27" t="s">
        <v>477</v>
      </c>
      <c r="C90" s="14">
        <v>1</v>
      </c>
      <c r="D90" s="14">
        <v>1</v>
      </c>
      <c r="E90" s="28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1</v>
      </c>
    </row>
    <row r="91" spans="1:16" x14ac:dyDescent="0.3">
      <c r="A91" s="27" t="s">
        <v>478</v>
      </c>
      <c r="B91" s="27" t="s">
        <v>479</v>
      </c>
      <c r="C91" s="14">
        <v>41</v>
      </c>
      <c r="D91" s="14">
        <v>47</v>
      </c>
      <c r="E91" s="28">
        <v>-0.12765957446808501</v>
      </c>
      <c r="F91" s="14">
        <v>0</v>
      </c>
      <c r="G91" s="14">
        <v>0</v>
      </c>
      <c r="H91" s="14">
        <v>5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1</v>
      </c>
    </row>
    <row r="92" spans="1:16" x14ac:dyDescent="0.3">
      <c r="A92" s="27" t="s">
        <v>480</v>
      </c>
      <c r="B92" s="27" t="s">
        <v>481</v>
      </c>
      <c r="C92" s="14">
        <v>345</v>
      </c>
      <c r="D92" s="14">
        <v>379</v>
      </c>
      <c r="E92" s="28">
        <v>-8.9709762532981505E-2</v>
      </c>
      <c r="F92" s="14">
        <v>6</v>
      </c>
      <c r="G92" s="14">
        <v>1</v>
      </c>
      <c r="H92" s="14">
        <v>157</v>
      </c>
      <c r="I92" s="14">
        <v>162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2">
        <v>130</v>
      </c>
    </row>
    <row r="93" spans="1:16" x14ac:dyDescent="0.3">
      <c r="A93" s="27" t="s">
        <v>482</v>
      </c>
      <c r="B93" s="27" t="s">
        <v>483</v>
      </c>
      <c r="C93" s="14">
        <v>27</v>
      </c>
      <c r="D93" s="14">
        <v>41</v>
      </c>
      <c r="E93" s="28">
        <v>-0.34146341463414598</v>
      </c>
      <c r="F93" s="14">
        <v>0</v>
      </c>
      <c r="G93" s="14">
        <v>0</v>
      </c>
      <c r="H93" s="14">
        <v>4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4</v>
      </c>
    </row>
    <row r="94" spans="1:16" x14ac:dyDescent="0.3">
      <c r="A94" s="27" t="s">
        <v>484</v>
      </c>
      <c r="B94" s="27" t="s">
        <v>485</v>
      </c>
      <c r="C94" s="14">
        <v>573</v>
      </c>
      <c r="D94" s="14">
        <v>547</v>
      </c>
      <c r="E94" s="28">
        <v>4.7531992687385699E-2</v>
      </c>
      <c r="F94" s="14">
        <v>26</v>
      </c>
      <c r="G94" s="14">
        <v>5</v>
      </c>
      <c r="H94" s="14">
        <v>352</v>
      </c>
      <c r="I94" s="14">
        <v>136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133</v>
      </c>
    </row>
    <row r="95" spans="1:16" ht="20.399999999999999" x14ac:dyDescent="0.3">
      <c r="A95" s="27" t="s">
        <v>486</v>
      </c>
      <c r="B95" s="27" t="s">
        <v>487</v>
      </c>
      <c r="C95" s="14">
        <v>28</v>
      </c>
      <c r="D95" s="14">
        <v>15</v>
      </c>
      <c r="E95" s="28">
        <v>0.86666666666666703</v>
      </c>
      <c r="F95" s="14">
        <v>2</v>
      </c>
      <c r="G95" s="14">
        <v>3</v>
      </c>
      <c r="H95" s="14">
        <v>5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7" t="s">
        <v>488</v>
      </c>
      <c r="B96" s="27" t="s">
        <v>489</v>
      </c>
      <c r="C96" s="14">
        <v>0</v>
      </c>
      <c r="D96" s="14">
        <v>1</v>
      </c>
      <c r="E96" s="28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0" t="s">
        <v>490</v>
      </c>
      <c r="B97" s="181"/>
      <c r="C97" s="24">
        <v>10841</v>
      </c>
      <c r="D97" s="24">
        <v>10318</v>
      </c>
      <c r="E97" s="25">
        <v>5.0688117852297002E-2</v>
      </c>
      <c r="F97" s="24">
        <v>684</v>
      </c>
      <c r="G97" s="24">
        <v>614</v>
      </c>
      <c r="H97" s="24">
        <v>3660</v>
      </c>
      <c r="I97" s="24">
        <v>2541</v>
      </c>
      <c r="J97" s="24">
        <v>8</v>
      </c>
      <c r="K97" s="24">
        <v>0</v>
      </c>
      <c r="L97" s="24">
        <v>4</v>
      </c>
      <c r="M97" s="24">
        <v>0</v>
      </c>
      <c r="N97" s="24">
        <v>32</v>
      </c>
      <c r="O97" s="24">
        <v>220</v>
      </c>
      <c r="P97" s="26">
        <v>2298</v>
      </c>
    </row>
    <row r="98" spans="1:16" x14ac:dyDescent="0.3">
      <c r="A98" s="27" t="s">
        <v>491</v>
      </c>
      <c r="B98" s="27" t="s">
        <v>492</v>
      </c>
      <c r="C98" s="14">
        <v>2147</v>
      </c>
      <c r="D98" s="14">
        <v>1954</v>
      </c>
      <c r="E98" s="28">
        <v>9.8771750255885402E-2</v>
      </c>
      <c r="F98" s="14">
        <v>181</v>
      </c>
      <c r="G98" s="14">
        <v>175</v>
      </c>
      <c r="H98" s="14">
        <v>570</v>
      </c>
      <c r="I98" s="14">
        <v>392</v>
      </c>
      <c r="J98" s="14">
        <v>4</v>
      </c>
      <c r="K98" s="14">
        <v>0</v>
      </c>
      <c r="L98" s="14">
        <v>0</v>
      </c>
      <c r="M98" s="14">
        <v>0</v>
      </c>
      <c r="N98" s="14">
        <v>3</v>
      </c>
      <c r="O98" s="14">
        <v>3</v>
      </c>
      <c r="P98" s="22">
        <v>429</v>
      </c>
    </row>
    <row r="99" spans="1:16" x14ac:dyDescent="0.3">
      <c r="A99" s="27" t="s">
        <v>493</v>
      </c>
      <c r="B99" s="27" t="s">
        <v>494</v>
      </c>
      <c r="C99" s="14">
        <v>1987</v>
      </c>
      <c r="D99" s="14">
        <v>1698</v>
      </c>
      <c r="E99" s="28">
        <v>0.17020023557125999</v>
      </c>
      <c r="F99" s="14">
        <v>246</v>
      </c>
      <c r="G99" s="14">
        <v>207</v>
      </c>
      <c r="H99" s="14">
        <v>1216</v>
      </c>
      <c r="I99" s="14">
        <v>516</v>
      </c>
      <c r="J99" s="14">
        <v>1</v>
      </c>
      <c r="K99" s="14">
        <v>0</v>
      </c>
      <c r="L99" s="14">
        <v>2</v>
      </c>
      <c r="M99" s="14">
        <v>0</v>
      </c>
      <c r="N99" s="14">
        <v>0</v>
      </c>
      <c r="O99" s="14">
        <v>33</v>
      </c>
      <c r="P99" s="22">
        <v>586</v>
      </c>
    </row>
    <row r="100" spans="1:16" ht="20.399999999999999" x14ac:dyDescent="0.3">
      <c r="A100" s="27" t="s">
        <v>495</v>
      </c>
      <c r="B100" s="27" t="s">
        <v>496</v>
      </c>
      <c r="C100" s="14">
        <v>193</v>
      </c>
      <c r="D100" s="14">
        <v>128</v>
      </c>
      <c r="E100" s="28">
        <v>0.5078125</v>
      </c>
      <c r="F100" s="14">
        <v>44</v>
      </c>
      <c r="G100" s="14">
        <v>39</v>
      </c>
      <c r="H100" s="14">
        <v>158</v>
      </c>
      <c r="I100" s="14">
        <v>344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33</v>
      </c>
      <c r="P100" s="22">
        <v>287</v>
      </c>
    </row>
    <row r="101" spans="1:16" ht="20.399999999999999" x14ac:dyDescent="0.3">
      <c r="A101" s="27" t="s">
        <v>497</v>
      </c>
      <c r="B101" s="27" t="s">
        <v>498</v>
      </c>
      <c r="C101" s="14">
        <v>1427</v>
      </c>
      <c r="D101" s="14">
        <v>1343</v>
      </c>
      <c r="E101" s="28">
        <v>6.2546537602382699E-2</v>
      </c>
      <c r="F101" s="14">
        <v>129</v>
      </c>
      <c r="G101" s="14">
        <v>110</v>
      </c>
      <c r="H101" s="14">
        <v>384</v>
      </c>
      <c r="I101" s="14">
        <v>318</v>
      </c>
      <c r="J101" s="14">
        <v>0</v>
      </c>
      <c r="K101" s="14">
        <v>0</v>
      </c>
      <c r="L101" s="14">
        <v>2</v>
      </c>
      <c r="M101" s="14">
        <v>0</v>
      </c>
      <c r="N101" s="14">
        <v>0</v>
      </c>
      <c r="O101" s="14">
        <v>150</v>
      </c>
      <c r="P101" s="22">
        <v>278</v>
      </c>
    </row>
    <row r="102" spans="1:16" x14ac:dyDescent="0.3">
      <c r="A102" s="27" t="s">
        <v>499</v>
      </c>
      <c r="B102" s="27" t="s">
        <v>500</v>
      </c>
      <c r="C102" s="14">
        <v>40</v>
      </c>
      <c r="D102" s="14">
        <v>22</v>
      </c>
      <c r="E102" s="28">
        <v>0.81818181818181801</v>
      </c>
      <c r="F102" s="14">
        <v>2</v>
      </c>
      <c r="G102" s="14">
        <v>1</v>
      </c>
      <c r="H102" s="14">
        <v>7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2</v>
      </c>
    </row>
    <row r="103" spans="1:16" x14ac:dyDescent="0.3">
      <c r="A103" s="27" t="s">
        <v>501</v>
      </c>
      <c r="B103" s="27" t="s">
        <v>502</v>
      </c>
      <c r="C103" s="14">
        <v>162</v>
      </c>
      <c r="D103" s="14">
        <v>154</v>
      </c>
      <c r="E103" s="28">
        <v>5.1948051948051903E-2</v>
      </c>
      <c r="F103" s="14">
        <v>13</v>
      </c>
      <c r="G103" s="14">
        <v>12</v>
      </c>
      <c r="H103" s="14">
        <v>75</v>
      </c>
      <c r="I103" s="14">
        <v>68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60</v>
      </c>
    </row>
    <row r="104" spans="1:16" x14ac:dyDescent="0.3">
      <c r="A104" s="27" t="s">
        <v>503</v>
      </c>
      <c r="B104" s="27" t="s">
        <v>504</v>
      </c>
      <c r="C104" s="14">
        <v>691</v>
      </c>
      <c r="D104" s="14">
        <v>782</v>
      </c>
      <c r="E104" s="28">
        <v>-0.116368286445013</v>
      </c>
      <c r="F104" s="14">
        <v>1</v>
      </c>
      <c r="G104" s="14">
        <v>0</v>
      </c>
      <c r="H104" s="14">
        <v>12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5</v>
      </c>
    </row>
    <row r="105" spans="1:16" x14ac:dyDescent="0.3">
      <c r="A105" s="27" t="s">
        <v>505</v>
      </c>
      <c r="B105" s="27" t="s">
        <v>506</v>
      </c>
      <c r="C105" s="14">
        <v>2193</v>
      </c>
      <c r="D105" s="14">
        <v>2044</v>
      </c>
      <c r="E105" s="28">
        <v>7.2896281800391399E-2</v>
      </c>
      <c r="F105" s="14">
        <v>20</v>
      </c>
      <c r="G105" s="14">
        <v>20</v>
      </c>
      <c r="H105" s="14">
        <v>681</v>
      </c>
      <c r="I105" s="14">
        <v>442</v>
      </c>
      <c r="J105" s="14">
        <v>2</v>
      </c>
      <c r="K105" s="14">
        <v>0</v>
      </c>
      <c r="L105" s="14">
        <v>0</v>
      </c>
      <c r="M105" s="14">
        <v>0</v>
      </c>
      <c r="N105" s="14">
        <v>21</v>
      </c>
      <c r="O105" s="14">
        <v>0</v>
      </c>
      <c r="P105" s="22">
        <v>248</v>
      </c>
    </row>
    <row r="106" spans="1:16" ht="20.399999999999999" x14ac:dyDescent="0.3">
      <c r="A106" s="27" t="s">
        <v>507</v>
      </c>
      <c r="B106" s="27" t="s">
        <v>508</v>
      </c>
      <c r="C106" s="14">
        <v>674</v>
      </c>
      <c r="D106" s="14">
        <v>767</v>
      </c>
      <c r="E106" s="28">
        <v>-0.121251629726206</v>
      </c>
      <c r="F106" s="14">
        <v>11</v>
      </c>
      <c r="G106" s="14">
        <v>7</v>
      </c>
      <c r="H106" s="14">
        <v>167</v>
      </c>
      <c r="I106" s="14">
        <v>102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2">
        <v>69</v>
      </c>
    </row>
    <row r="107" spans="1:16" ht="20.399999999999999" x14ac:dyDescent="0.3">
      <c r="A107" s="27" t="s">
        <v>509</v>
      </c>
      <c r="B107" s="27" t="s">
        <v>510</v>
      </c>
      <c r="C107" s="14">
        <v>69</v>
      </c>
      <c r="D107" s="14">
        <v>69</v>
      </c>
      <c r="E107" s="28">
        <v>0</v>
      </c>
      <c r="F107" s="14">
        <v>1</v>
      </c>
      <c r="G107" s="14">
        <v>1</v>
      </c>
      <c r="H107" s="14">
        <v>20</v>
      </c>
      <c r="I107" s="14">
        <v>32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</v>
      </c>
      <c r="P107" s="22">
        <v>35</v>
      </c>
    </row>
    <row r="108" spans="1:16" x14ac:dyDescent="0.3">
      <c r="A108" s="27" t="s">
        <v>511</v>
      </c>
      <c r="B108" s="27" t="s">
        <v>512</v>
      </c>
      <c r="C108" s="14">
        <v>32</v>
      </c>
      <c r="D108" s="14">
        <v>20</v>
      </c>
      <c r="E108" s="28">
        <v>0.6</v>
      </c>
      <c r="F108" s="14">
        <v>0</v>
      </c>
      <c r="G108" s="14">
        <v>0</v>
      </c>
      <c r="H108" s="14">
        <v>24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2">
        <v>1</v>
      </c>
    </row>
    <row r="109" spans="1:16" x14ac:dyDescent="0.3">
      <c r="A109" s="27" t="s">
        <v>513</v>
      </c>
      <c r="B109" s="27" t="s">
        <v>514</v>
      </c>
      <c r="C109" s="14">
        <v>8</v>
      </c>
      <c r="D109" s="14">
        <v>11</v>
      </c>
      <c r="E109" s="28">
        <v>-0.27272727272727298</v>
      </c>
      <c r="F109" s="14">
        <v>0</v>
      </c>
      <c r="G109" s="14">
        <v>0</v>
      </c>
      <c r="H109" s="14">
        <v>10</v>
      </c>
      <c r="I109" s="14">
        <v>9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16</v>
      </c>
    </row>
    <row r="110" spans="1:16" ht="20.399999999999999" x14ac:dyDescent="0.3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7" t="s">
        <v>517</v>
      </c>
      <c r="B111" s="27" t="s">
        <v>518</v>
      </c>
      <c r="C111" s="14">
        <v>978</v>
      </c>
      <c r="D111" s="14">
        <v>1118</v>
      </c>
      <c r="E111" s="28">
        <v>-0.125223613595707</v>
      </c>
      <c r="F111" s="14">
        <v>30</v>
      </c>
      <c r="G111" s="14">
        <v>37</v>
      </c>
      <c r="H111" s="14">
        <v>194</v>
      </c>
      <c r="I111" s="14">
        <v>194</v>
      </c>
      <c r="J111" s="14">
        <v>1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2">
        <v>179</v>
      </c>
    </row>
    <row r="112" spans="1:16" ht="20.399999999999999" x14ac:dyDescent="0.3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7" t="s">
        <v>521</v>
      </c>
      <c r="B113" s="27" t="s">
        <v>522</v>
      </c>
      <c r="C113" s="14">
        <v>2</v>
      </c>
      <c r="D113" s="14">
        <v>2</v>
      </c>
      <c r="E113" s="28">
        <v>0</v>
      </c>
      <c r="F113" s="14">
        <v>0</v>
      </c>
      <c r="G113" s="14">
        <v>0</v>
      </c>
      <c r="H113" s="14">
        <v>1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3">
      <c r="A114" s="27" t="s">
        <v>523</v>
      </c>
      <c r="B114" s="27" t="s">
        <v>524</v>
      </c>
      <c r="C114" s="14">
        <v>12</v>
      </c>
      <c r="D114" s="14">
        <v>2</v>
      </c>
      <c r="E114" s="28">
        <v>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7" t="s">
        <v>525</v>
      </c>
      <c r="B115" s="27" t="s">
        <v>526</v>
      </c>
      <c r="C115" s="14">
        <v>9</v>
      </c>
      <c r="D115" s="14">
        <v>10</v>
      </c>
      <c r="E115" s="28">
        <v>-0.1</v>
      </c>
      <c r="F115" s="14">
        <v>0</v>
      </c>
      <c r="G115" s="14">
        <v>0</v>
      </c>
      <c r="H115" s="14">
        <v>9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6</v>
      </c>
    </row>
    <row r="116" spans="1:16" ht="20.399999999999999" x14ac:dyDescent="0.3">
      <c r="A116" s="27" t="s">
        <v>527</v>
      </c>
      <c r="B116" s="27" t="s">
        <v>528</v>
      </c>
      <c r="C116" s="14">
        <v>38</v>
      </c>
      <c r="D116" s="14">
        <v>19</v>
      </c>
      <c r="E116" s="28">
        <v>1</v>
      </c>
      <c r="F116" s="14">
        <v>0</v>
      </c>
      <c r="G116" s="14">
        <v>0</v>
      </c>
      <c r="H116" s="14">
        <v>20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2</v>
      </c>
    </row>
    <row r="117" spans="1:16" ht="20.399999999999999" x14ac:dyDescent="0.3">
      <c r="A117" s="27" t="s">
        <v>529</v>
      </c>
      <c r="B117" s="27" t="s">
        <v>530</v>
      </c>
      <c r="C117" s="14">
        <v>2</v>
      </c>
      <c r="D117" s="14">
        <v>0</v>
      </c>
      <c r="E117" s="28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7" t="s">
        <v>531</v>
      </c>
      <c r="B118" s="27" t="s">
        <v>532</v>
      </c>
      <c r="C118" s="14">
        <v>2</v>
      </c>
      <c r="D118" s="14">
        <v>3</v>
      </c>
      <c r="E118" s="28">
        <v>-0.33333333333333298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6</v>
      </c>
    </row>
    <row r="119" spans="1:16" ht="20.399999999999999" x14ac:dyDescent="0.3">
      <c r="A119" s="27" t="s">
        <v>533</v>
      </c>
      <c r="B119" s="27" t="s">
        <v>534</v>
      </c>
      <c r="C119" s="14">
        <v>1</v>
      </c>
      <c r="D119" s="14">
        <v>0</v>
      </c>
      <c r="E119" s="28">
        <v>0</v>
      </c>
      <c r="F119" s="14">
        <v>0</v>
      </c>
      <c r="G119" s="14">
        <v>0</v>
      </c>
      <c r="H119" s="14">
        <v>0</v>
      </c>
      <c r="I119" s="14">
        <v>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7" t="s">
        <v>535</v>
      </c>
      <c r="B120" s="27" t="s">
        <v>536</v>
      </c>
      <c r="C120" s="14">
        <v>13</v>
      </c>
      <c r="D120" s="14">
        <v>9</v>
      </c>
      <c r="E120" s="28">
        <v>0.44444444444444398</v>
      </c>
      <c r="F120" s="14">
        <v>0</v>
      </c>
      <c r="G120" s="14">
        <v>0</v>
      </c>
      <c r="H120" s="14">
        <v>8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1</v>
      </c>
    </row>
    <row r="121" spans="1:16" x14ac:dyDescent="0.3">
      <c r="A121" s="27" t="s">
        <v>537</v>
      </c>
      <c r="B121" s="27" t="s">
        <v>538</v>
      </c>
      <c r="C121" s="14">
        <v>72</v>
      </c>
      <c r="D121" s="14">
        <v>73</v>
      </c>
      <c r="E121" s="28">
        <v>-1.3698630136986301E-2</v>
      </c>
      <c r="F121" s="14">
        <v>6</v>
      </c>
      <c r="G121" s="14">
        <v>5</v>
      </c>
      <c r="H121" s="14">
        <v>67</v>
      </c>
      <c r="I121" s="14">
        <v>59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53</v>
      </c>
    </row>
    <row r="122" spans="1:16" x14ac:dyDescent="0.3">
      <c r="A122" s="27" t="s">
        <v>539</v>
      </c>
      <c r="B122" s="27" t="s">
        <v>540</v>
      </c>
      <c r="C122" s="14">
        <v>46</v>
      </c>
      <c r="D122" s="14">
        <v>19</v>
      </c>
      <c r="E122" s="28">
        <v>1.42105263157895</v>
      </c>
      <c r="F122" s="14">
        <v>0</v>
      </c>
      <c r="G122" s="14">
        <v>0</v>
      </c>
      <c r="H122" s="14">
        <v>13</v>
      </c>
      <c r="I122" s="14">
        <v>16</v>
      </c>
      <c r="J122" s="14">
        <v>0</v>
      </c>
      <c r="K122" s="14">
        <v>0</v>
      </c>
      <c r="L122" s="14">
        <v>0</v>
      </c>
      <c r="M122" s="14">
        <v>0</v>
      </c>
      <c r="N122" s="14">
        <v>2</v>
      </c>
      <c r="O122" s="14">
        <v>0</v>
      </c>
      <c r="P122" s="22">
        <v>2</v>
      </c>
    </row>
    <row r="123" spans="1:16" x14ac:dyDescent="0.3">
      <c r="A123" s="27" t="s">
        <v>541</v>
      </c>
      <c r="B123" s="27" t="s">
        <v>542</v>
      </c>
      <c r="C123" s="14">
        <v>5</v>
      </c>
      <c r="D123" s="14">
        <v>1</v>
      </c>
      <c r="E123" s="28">
        <v>4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7" t="s">
        <v>543</v>
      </c>
      <c r="B124" s="27" t="s">
        <v>544</v>
      </c>
      <c r="C124" s="14">
        <v>0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7" t="s">
        <v>547</v>
      </c>
      <c r="B126" s="27" t="s">
        <v>548</v>
      </c>
      <c r="C126" s="14">
        <v>22</v>
      </c>
      <c r="D126" s="14">
        <v>21</v>
      </c>
      <c r="E126" s="28">
        <v>4.7619047619047603E-2</v>
      </c>
      <c r="F126" s="14">
        <v>0</v>
      </c>
      <c r="G126" s="14">
        <v>0</v>
      </c>
      <c r="H126" s="14">
        <v>7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2</v>
      </c>
    </row>
    <row r="127" spans="1:16" ht="20.399999999999999" x14ac:dyDescent="0.3">
      <c r="A127" s="27" t="s">
        <v>549</v>
      </c>
      <c r="B127" s="27" t="s">
        <v>550</v>
      </c>
      <c r="C127" s="14">
        <v>2</v>
      </c>
      <c r="D127" s="14">
        <v>31</v>
      </c>
      <c r="E127" s="28">
        <v>-0.93548387096774199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4</v>
      </c>
    </row>
    <row r="128" spans="1:16" ht="20.399999999999999" x14ac:dyDescent="0.3">
      <c r="A128" s="27" t="s">
        <v>551</v>
      </c>
      <c r="B128" s="27" t="s">
        <v>552</v>
      </c>
      <c r="C128" s="14">
        <v>14</v>
      </c>
      <c r="D128" s="14">
        <v>14</v>
      </c>
      <c r="E128" s="28">
        <v>0</v>
      </c>
      <c r="F128" s="14">
        <v>0</v>
      </c>
      <c r="G128" s="14">
        <v>0</v>
      </c>
      <c r="H128" s="14">
        <v>14</v>
      </c>
      <c r="I128" s="14">
        <v>12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18</v>
      </c>
    </row>
    <row r="129" spans="1:16" ht="20.399999999999999" x14ac:dyDescent="0.3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1</v>
      </c>
    </row>
    <row r="130" spans="1:16" ht="20.399999999999999" x14ac:dyDescent="0.3">
      <c r="A130" s="27" t="s">
        <v>555</v>
      </c>
      <c r="B130" s="27" t="s">
        <v>556</v>
      </c>
      <c r="C130" s="14">
        <v>0</v>
      </c>
      <c r="D130" s="14">
        <v>4</v>
      </c>
      <c r="E130" s="28">
        <v>-1</v>
      </c>
      <c r="F130" s="14">
        <v>0</v>
      </c>
      <c r="G130" s="14">
        <v>0</v>
      </c>
      <c r="H130" s="14">
        <v>3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8</v>
      </c>
    </row>
    <row r="131" spans="1:16" x14ac:dyDescent="0.3">
      <c r="A131" s="180" t="s">
        <v>557</v>
      </c>
      <c r="B131" s="181"/>
      <c r="C131" s="24">
        <v>17</v>
      </c>
      <c r="D131" s="24">
        <v>18</v>
      </c>
      <c r="E131" s="25">
        <v>-5.5555555555555601E-2</v>
      </c>
      <c r="F131" s="24">
        <v>0</v>
      </c>
      <c r="G131" s="24">
        <v>0</v>
      </c>
      <c r="H131" s="24">
        <v>31</v>
      </c>
      <c r="I131" s="24">
        <v>19</v>
      </c>
      <c r="J131" s="24">
        <v>0</v>
      </c>
      <c r="K131" s="24">
        <v>0</v>
      </c>
      <c r="L131" s="24">
        <v>0</v>
      </c>
      <c r="M131" s="24">
        <v>0</v>
      </c>
      <c r="N131" s="24">
        <v>9</v>
      </c>
      <c r="O131" s="24">
        <v>0</v>
      </c>
      <c r="P131" s="26">
        <v>18</v>
      </c>
    </row>
    <row r="132" spans="1:16" x14ac:dyDescent="0.3">
      <c r="A132" s="27" t="s">
        <v>558</v>
      </c>
      <c r="B132" s="27" t="s">
        <v>559</v>
      </c>
      <c r="C132" s="14">
        <v>5</v>
      </c>
      <c r="D132" s="14">
        <v>4</v>
      </c>
      <c r="E132" s="28">
        <v>0.25</v>
      </c>
      <c r="F132" s="14">
        <v>0</v>
      </c>
      <c r="G132" s="14">
        <v>0</v>
      </c>
      <c r="H132" s="14">
        <v>9</v>
      </c>
      <c r="I132" s="14">
        <v>6</v>
      </c>
      <c r="J132" s="14">
        <v>0</v>
      </c>
      <c r="K132" s="14">
        <v>0</v>
      </c>
      <c r="L132" s="14">
        <v>0</v>
      </c>
      <c r="M132" s="14">
        <v>0</v>
      </c>
      <c r="N132" s="14">
        <v>6</v>
      </c>
      <c r="O132" s="14">
        <v>0</v>
      </c>
      <c r="P132" s="22">
        <v>15</v>
      </c>
    </row>
    <row r="133" spans="1:16" x14ac:dyDescent="0.3">
      <c r="A133" s="27" t="s">
        <v>560</v>
      </c>
      <c r="B133" s="27" t="s">
        <v>561</v>
      </c>
      <c r="C133" s="14">
        <v>1</v>
      </c>
      <c r="D133" s="14">
        <v>0</v>
      </c>
      <c r="E133" s="28">
        <v>0</v>
      </c>
      <c r="F133" s="14">
        <v>0</v>
      </c>
      <c r="G133" s="14">
        <v>0</v>
      </c>
      <c r="H133" s="14">
        <v>1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1</v>
      </c>
    </row>
    <row r="134" spans="1:16" x14ac:dyDescent="0.3">
      <c r="A134" s="27" t="s">
        <v>562</v>
      </c>
      <c r="B134" s="27" t="s">
        <v>563</v>
      </c>
      <c r="C134" s="14">
        <v>10</v>
      </c>
      <c r="D134" s="14">
        <v>6</v>
      </c>
      <c r="E134" s="28">
        <v>0.66666666666666696</v>
      </c>
      <c r="F134" s="14">
        <v>0</v>
      </c>
      <c r="G134" s="14">
        <v>0</v>
      </c>
      <c r="H134" s="14">
        <v>11</v>
      </c>
      <c r="I134" s="14">
        <v>10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1</v>
      </c>
    </row>
    <row r="135" spans="1:16" x14ac:dyDescent="0.3">
      <c r="A135" s="27" t="s">
        <v>564</v>
      </c>
      <c r="B135" s="27" t="s">
        <v>565</v>
      </c>
      <c r="C135" s="14">
        <v>0</v>
      </c>
      <c r="D135" s="14">
        <v>6</v>
      </c>
      <c r="E135" s="28">
        <v>-1</v>
      </c>
      <c r="F135" s="14">
        <v>0</v>
      </c>
      <c r="G135" s="14">
        <v>0</v>
      </c>
      <c r="H135" s="14">
        <v>10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2">
        <v>1</v>
      </c>
    </row>
    <row r="136" spans="1:16" x14ac:dyDescent="0.3">
      <c r="A136" s="27" t="s">
        <v>566</v>
      </c>
      <c r="B136" s="27" t="s">
        <v>567</v>
      </c>
      <c r="C136" s="14">
        <v>1</v>
      </c>
      <c r="D136" s="14">
        <v>2</v>
      </c>
      <c r="E136" s="28">
        <v>-0.5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0" t="s">
        <v>568</v>
      </c>
      <c r="B137" s="181"/>
      <c r="C137" s="24">
        <v>89</v>
      </c>
      <c r="D137" s="24">
        <v>122</v>
      </c>
      <c r="E137" s="25">
        <v>-0.27049180327868799</v>
      </c>
      <c r="F137" s="24">
        <v>1</v>
      </c>
      <c r="G137" s="24">
        <v>0</v>
      </c>
      <c r="H137" s="24">
        <v>43</v>
      </c>
      <c r="I137" s="24">
        <v>17</v>
      </c>
      <c r="J137" s="24">
        <v>0</v>
      </c>
      <c r="K137" s="24">
        <v>0</v>
      </c>
      <c r="L137" s="24">
        <v>0</v>
      </c>
      <c r="M137" s="24">
        <v>0</v>
      </c>
      <c r="N137" s="24">
        <v>234</v>
      </c>
      <c r="O137" s="24">
        <v>0</v>
      </c>
      <c r="P137" s="26">
        <v>13</v>
      </c>
    </row>
    <row r="138" spans="1:16" ht="20.399999999999999" x14ac:dyDescent="0.3">
      <c r="A138" s="27" t="s">
        <v>569</v>
      </c>
      <c r="B138" s="27" t="s">
        <v>570</v>
      </c>
      <c r="C138" s="14">
        <v>3</v>
      </c>
      <c r="D138" s="14">
        <v>4</v>
      </c>
      <c r="E138" s="28">
        <v>-0.25</v>
      </c>
      <c r="F138" s="14">
        <v>1</v>
      </c>
      <c r="G138" s="14">
        <v>0</v>
      </c>
      <c r="H138" s="14">
        <v>2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7" t="s">
        <v>571</v>
      </c>
      <c r="B139" s="27" t="s">
        <v>572</v>
      </c>
      <c r="C139" s="14">
        <v>0</v>
      </c>
      <c r="D139" s="14">
        <v>1</v>
      </c>
      <c r="E139" s="28">
        <v>-1</v>
      </c>
      <c r="F139" s="14">
        <v>0</v>
      </c>
      <c r="G139" s="14">
        <v>0</v>
      </c>
      <c r="H139" s="14">
        <v>1</v>
      </c>
      <c r="I139" s="14">
        <v>3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2">
        <v>0</v>
      </c>
    </row>
    <row r="140" spans="1:16" x14ac:dyDescent="0.3">
      <c r="A140" s="27" t="s">
        <v>573</v>
      </c>
      <c r="B140" s="27" t="s">
        <v>574</v>
      </c>
      <c r="C140" s="14">
        <v>1</v>
      </c>
      <c r="D140" s="14">
        <v>2</v>
      </c>
      <c r="E140" s="28">
        <v>-0.5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7" t="s">
        <v>575</v>
      </c>
      <c r="B141" s="27" t="s">
        <v>576</v>
      </c>
      <c r="C141" s="14">
        <v>3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1</v>
      </c>
    </row>
    <row r="142" spans="1:16" ht="20.399999999999999" x14ac:dyDescent="0.3">
      <c r="A142" s="27" t="s">
        <v>577</v>
      </c>
      <c r="B142" s="27" t="s">
        <v>578</v>
      </c>
      <c r="C142" s="14">
        <v>79</v>
      </c>
      <c r="D142" s="14">
        <v>115</v>
      </c>
      <c r="E142" s="28">
        <v>-0.31304347826086898</v>
      </c>
      <c r="F142" s="14">
        <v>0</v>
      </c>
      <c r="G142" s="14">
        <v>0</v>
      </c>
      <c r="H142" s="14">
        <v>39</v>
      </c>
      <c r="I142" s="14">
        <v>12</v>
      </c>
      <c r="J142" s="14">
        <v>0</v>
      </c>
      <c r="K142" s="14">
        <v>0</v>
      </c>
      <c r="L142" s="14">
        <v>0</v>
      </c>
      <c r="M142" s="14">
        <v>0</v>
      </c>
      <c r="N142" s="14">
        <v>233</v>
      </c>
      <c r="O142" s="14">
        <v>0</v>
      </c>
      <c r="P142" s="22">
        <v>8</v>
      </c>
    </row>
    <row r="143" spans="1:16" ht="20.399999999999999" x14ac:dyDescent="0.3">
      <c r="A143" s="27" t="s">
        <v>579</v>
      </c>
      <c r="B143" s="27" t="s">
        <v>580</v>
      </c>
      <c r="C143" s="14">
        <v>3</v>
      </c>
      <c r="D143" s="14">
        <v>0</v>
      </c>
      <c r="E143" s="28">
        <v>0</v>
      </c>
      <c r="F143" s="14">
        <v>0</v>
      </c>
      <c r="G143" s="14">
        <v>0</v>
      </c>
      <c r="H143" s="14">
        <v>1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4</v>
      </c>
    </row>
    <row r="144" spans="1:16" x14ac:dyDescent="0.3">
      <c r="A144" s="180" t="s">
        <v>581</v>
      </c>
      <c r="B144" s="181"/>
      <c r="C144" s="24">
        <v>6</v>
      </c>
      <c r="D144" s="24">
        <v>8</v>
      </c>
      <c r="E144" s="25">
        <v>-0.25</v>
      </c>
      <c r="F144" s="24">
        <v>0</v>
      </c>
      <c r="G144" s="24">
        <v>0</v>
      </c>
      <c r="H144" s="24">
        <v>1</v>
      </c>
      <c r="I144" s="24">
        <v>7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20.399999999999999" x14ac:dyDescent="0.3">
      <c r="A145" s="27" t="s">
        <v>582</v>
      </c>
      <c r="B145" s="27" t="s">
        <v>583</v>
      </c>
      <c r="C145" s="14">
        <v>6</v>
      </c>
      <c r="D145" s="14">
        <v>6</v>
      </c>
      <c r="E145" s="28">
        <v>0</v>
      </c>
      <c r="F145" s="14">
        <v>0</v>
      </c>
      <c r="G145" s="14">
        <v>0</v>
      </c>
      <c r="H145" s="14">
        <v>0</v>
      </c>
      <c r="I145" s="14">
        <v>5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0.399999999999999" x14ac:dyDescent="0.3">
      <c r="A146" s="27" t="s">
        <v>584</v>
      </c>
      <c r="B146" s="27" t="s">
        <v>585</v>
      </c>
      <c r="C146" s="14">
        <v>0</v>
      </c>
      <c r="D146" s="14">
        <v>2</v>
      </c>
      <c r="E146" s="28">
        <v>-1</v>
      </c>
      <c r="F146" s="14">
        <v>0</v>
      </c>
      <c r="G146" s="14">
        <v>0</v>
      </c>
      <c r="H146" s="14">
        <v>1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1</v>
      </c>
    </row>
    <row r="147" spans="1:16" x14ac:dyDescent="0.3">
      <c r="A147" s="180" t="s">
        <v>586</v>
      </c>
      <c r="B147" s="181"/>
      <c r="C147" s="24">
        <v>205</v>
      </c>
      <c r="D147" s="24">
        <v>228</v>
      </c>
      <c r="E147" s="25">
        <v>-0.100877192982456</v>
      </c>
      <c r="F147" s="24">
        <v>10</v>
      </c>
      <c r="G147" s="24">
        <v>4</v>
      </c>
      <c r="H147" s="24">
        <v>145</v>
      </c>
      <c r="I147" s="24">
        <v>55</v>
      </c>
      <c r="J147" s="24">
        <v>0</v>
      </c>
      <c r="K147" s="24">
        <v>0</v>
      </c>
      <c r="L147" s="24">
        <v>0</v>
      </c>
      <c r="M147" s="24">
        <v>0</v>
      </c>
      <c r="N147" s="24">
        <v>236</v>
      </c>
      <c r="O147" s="24">
        <v>0</v>
      </c>
      <c r="P147" s="26">
        <v>44</v>
      </c>
    </row>
    <row r="148" spans="1:16" ht="20.399999999999999" x14ac:dyDescent="0.3">
      <c r="A148" s="27" t="s">
        <v>587</v>
      </c>
      <c r="B148" s="27" t="s">
        <v>588</v>
      </c>
      <c r="C148" s="14">
        <v>89</v>
      </c>
      <c r="D148" s="14">
        <v>106</v>
      </c>
      <c r="E148" s="28">
        <v>-0.160377358490566</v>
      </c>
      <c r="F148" s="14">
        <v>2</v>
      </c>
      <c r="G148" s="14">
        <v>2</v>
      </c>
      <c r="H148" s="14">
        <v>97</v>
      </c>
      <c r="I148" s="14">
        <v>42</v>
      </c>
      <c r="J148" s="14">
        <v>0</v>
      </c>
      <c r="K148" s="14">
        <v>0</v>
      </c>
      <c r="L148" s="14">
        <v>0</v>
      </c>
      <c r="M148" s="14">
        <v>0</v>
      </c>
      <c r="N148" s="14">
        <v>171</v>
      </c>
      <c r="O148" s="14">
        <v>0</v>
      </c>
      <c r="P148" s="22">
        <v>17</v>
      </c>
    </row>
    <row r="149" spans="1:16" x14ac:dyDescent="0.3">
      <c r="A149" s="27" t="s">
        <v>589</v>
      </c>
      <c r="B149" s="27" t="s">
        <v>590</v>
      </c>
      <c r="C149" s="14">
        <v>12</v>
      </c>
      <c r="D149" s="14">
        <v>19</v>
      </c>
      <c r="E149" s="28">
        <v>-0.36842105263157898</v>
      </c>
      <c r="F149" s="14">
        <v>3</v>
      </c>
      <c r="G149" s="14">
        <v>0</v>
      </c>
      <c r="H149" s="14">
        <v>9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8</v>
      </c>
      <c r="O149" s="14">
        <v>0</v>
      </c>
      <c r="P149" s="22">
        <v>3</v>
      </c>
    </row>
    <row r="150" spans="1:16" ht="20.399999999999999" x14ac:dyDescent="0.3">
      <c r="A150" s="27" t="s">
        <v>591</v>
      </c>
      <c r="B150" s="27" t="s">
        <v>592</v>
      </c>
      <c r="C150" s="14">
        <v>1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7" t="s">
        <v>593</v>
      </c>
      <c r="B151" s="27" t="s">
        <v>594</v>
      </c>
      <c r="C151" s="14">
        <v>17</v>
      </c>
      <c r="D151" s="14">
        <v>17</v>
      </c>
      <c r="E151" s="28">
        <v>0</v>
      </c>
      <c r="F151" s="14">
        <v>0</v>
      </c>
      <c r="G151" s="14">
        <v>0</v>
      </c>
      <c r="H151" s="14">
        <v>11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25</v>
      </c>
      <c r="O151" s="14">
        <v>0</v>
      </c>
      <c r="P151" s="22">
        <v>3</v>
      </c>
    </row>
    <row r="152" spans="1:16" ht="20.399999999999999" x14ac:dyDescent="0.3">
      <c r="A152" s="27" t="s">
        <v>595</v>
      </c>
      <c r="B152" s="27" t="s">
        <v>596</v>
      </c>
      <c r="C152" s="14">
        <v>1</v>
      </c>
      <c r="D152" s="14">
        <v>0</v>
      </c>
      <c r="E152" s="28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7" t="s">
        <v>597</v>
      </c>
      <c r="B153" s="27" t="s">
        <v>598</v>
      </c>
      <c r="C153" s="14">
        <v>0</v>
      </c>
      <c r="D153" s="14">
        <v>1</v>
      </c>
      <c r="E153" s="28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2</v>
      </c>
    </row>
    <row r="154" spans="1:16" x14ac:dyDescent="0.3">
      <c r="A154" s="27" t="s">
        <v>599</v>
      </c>
      <c r="B154" s="27" t="s">
        <v>600</v>
      </c>
      <c r="C154" s="14">
        <v>31</v>
      </c>
      <c r="D154" s="14">
        <v>18</v>
      </c>
      <c r="E154" s="28">
        <v>0.72222222222222199</v>
      </c>
      <c r="F154" s="14">
        <v>3</v>
      </c>
      <c r="G154" s="14">
        <v>2</v>
      </c>
      <c r="H154" s="14">
        <v>10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20</v>
      </c>
      <c r="O154" s="14">
        <v>0</v>
      </c>
      <c r="P154" s="22">
        <v>9</v>
      </c>
    </row>
    <row r="155" spans="1:16" x14ac:dyDescent="0.3">
      <c r="A155" s="27" t="s">
        <v>601</v>
      </c>
      <c r="B155" s="27" t="s">
        <v>602</v>
      </c>
      <c r="C155" s="14">
        <v>54</v>
      </c>
      <c r="D155" s="14">
        <v>67</v>
      </c>
      <c r="E155" s="28">
        <v>-0.19402985074626899</v>
      </c>
      <c r="F155" s="14">
        <v>2</v>
      </c>
      <c r="G155" s="14">
        <v>0</v>
      </c>
      <c r="H155" s="14">
        <v>17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12</v>
      </c>
      <c r="O155" s="14">
        <v>0</v>
      </c>
      <c r="P155" s="22">
        <v>10</v>
      </c>
    </row>
    <row r="156" spans="1:16" x14ac:dyDescent="0.3">
      <c r="A156" s="180" t="s">
        <v>603</v>
      </c>
      <c r="B156" s="181"/>
      <c r="C156" s="24">
        <v>28</v>
      </c>
      <c r="D156" s="24">
        <v>47</v>
      </c>
      <c r="E156" s="25">
        <v>-0.40425531914893598</v>
      </c>
      <c r="F156" s="24">
        <v>1</v>
      </c>
      <c r="G156" s="24">
        <v>1</v>
      </c>
      <c r="H156" s="24">
        <v>7</v>
      </c>
      <c r="I156" s="24">
        <v>3</v>
      </c>
      <c r="J156" s="24">
        <v>1</v>
      </c>
      <c r="K156" s="24">
        <v>3</v>
      </c>
      <c r="L156" s="24">
        <v>0</v>
      </c>
      <c r="M156" s="24">
        <v>0</v>
      </c>
      <c r="N156" s="24">
        <v>30</v>
      </c>
      <c r="O156" s="24">
        <v>4</v>
      </c>
      <c r="P156" s="26">
        <v>5</v>
      </c>
    </row>
    <row r="157" spans="1:16" ht="20.399999999999999" x14ac:dyDescent="0.3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7" t="s">
        <v>606</v>
      </c>
      <c r="B158" s="27" t="s">
        <v>607</v>
      </c>
      <c r="C158" s="14">
        <v>1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7" t="s">
        <v>612</v>
      </c>
      <c r="B161" s="27" t="s">
        <v>613</v>
      </c>
      <c r="C161" s="14">
        <v>3</v>
      </c>
      <c r="D161" s="14">
        <v>5</v>
      </c>
      <c r="E161" s="28">
        <v>-0.4</v>
      </c>
      <c r="F161" s="14">
        <v>0</v>
      </c>
      <c r="G161" s="14">
        <v>0</v>
      </c>
      <c r="H161" s="14">
        <v>2</v>
      </c>
      <c r="I161" s="14">
        <v>0</v>
      </c>
      <c r="J161" s="14">
        <v>1</v>
      </c>
      <c r="K161" s="14">
        <v>3</v>
      </c>
      <c r="L161" s="14">
        <v>0</v>
      </c>
      <c r="M161" s="14">
        <v>0</v>
      </c>
      <c r="N161" s="14">
        <v>0</v>
      </c>
      <c r="O161" s="14">
        <v>4</v>
      </c>
      <c r="P161" s="22">
        <v>3</v>
      </c>
    </row>
    <row r="162" spans="1:16" x14ac:dyDescent="0.3">
      <c r="A162" s="27" t="s">
        <v>614</v>
      </c>
      <c r="B162" s="27" t="s">
        <v>615</v>
      </c>
      <c r="C162" s="14">
        <v>9</v>
      </c>
      <c r="D162" s="14">
        <v>14</v>
      </c>
      <c r="E162" s="28">
        <v>-0.35714285714285698</v>
      </c>
      <c r="F162" s="14">
        <v>0</v>
      </c>
      <c r="G162" s="14">
        <v>0</v>
      </c>
      <c r="H162" s="14">
        <v>5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29</v>
      </c>
      <c r="O162" s="14">
        <v>0</v>
      </c>
      <c r="P162" s="22">
        <v>1</v>
      </c>
    </row>
    <row r="163" spans="1:16" ht="20.399999999999999" x14ac:dyDescent="0.3">
      <c r="A163" s="27" t="s">
        <v>616</v>
      </c>
      <c r="B163" s="27" t="s">
        <v>617</v>
      </c>
      <c r="C163" s="14">
        <v>6</v>
      </c>
      <c r="D163" s="14">
        <v>8</v>
      </c>
      <c r="E163" s="28">
        <v>-0.25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1</v>
      </c>
    </row>
    <row r="164" spans="1:16" x14ac:dyDescent="0.3">
      <c r="A164" s="27" t="s">
        <v>618</v>
      </c>
      <c r="B164" s="27" t="s">
        <v>619</v>
      </c>
      <c r="C164" s="14">
        <v>4</v>
      </c>
      <c r="D164" s="14">
        <v>5</v>
      </c>
      <c r="E164" s="28">
        <v>-0.2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7" t="s">
        <v>620</v>
      </c>
      <c r="B165" s="27" t="s">
        <v>621</v>
      </c>
      <c r="C165" s="14">
        <v>5</v>
      </c>
      <c r="D165" s="14">
        <v>15</v>
      </c>
      <c r="E165" s="28">
        <v>-0.66666666666666696</v>
      </c>
      <c r="F165" s="14">
        <v>1</v>
      </c>
      <c r="G165" s="14">
        <v>1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1</v>
      </c>
      <c r="O165" s="14">
        <v>0</v>
      </c>
      <c r="P165" s="22">
        <v>0</v>
      </c>
    </row>
    <row r="166" spans="1:16" x14ac:dyDescent="0.3">
      <c r="A166" s="180" t="s">
        <v>622</v>
      </c>
      <c r="B166" s="181"/>
      <c r="C166" s="24">
        <v>627</v>
      </c>
      <c r="D166" s="24">
        <v>547</v>
      </c>
      <c r="E166" s="25">
        <v>0.14625228519195599</v>
      </c>
      <c r="F166" s="24">
        <v>12</v>
      </c>
      <c r="G166" s="24">
        <v>6</v>
      </c>
      <c r="H166" s="24">
        <v>437</v>
      </c>
      <c r="I166" s="24">
        <v>302</v>
      </c>
      <c r="J166" s="24">
        <v>1</v>
      </c>
      <c r="K166" s="24">
        <v>2</v>
      </c>
      <c r="L166" s="24">
        <v>0</v>
      </c>
      <c r="M166" s="24">
        <v>0</v>
      </c>
      <c r="N166" s="24">
        <v>9</v>
      </c>
      <c r="O166" s="24">
        <v>89</v>
      </c>
      <c r="P166" s="26">
        <v>279</v>
      </c>
    </row>
    <row r="167" spans="1:16" ht="20.399999999999999" x14ac:dyDescent="0.3">
      <c r="A167" s="27" t="s">
        <v>623</v>
      </c>
      <c r="B167" s="27" t="s">
        <v>624</v>
      </c>
      <c r="C167" s="14">
        <v>22</v>
      </c>
      <c r="D167" s="14">
        <v>19</v>
      </c>
      <c r="E167" s="28">
        <v>0.157894736842105</v>
      </c>
      <c r="F167" s="14">
        <v>0</v>
      </c>
      <c r="G167" s="14">
        <v>0</v>
      </c>
      <c r="H167" s="14">
        <v>14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2</v>
      </c>
    </row>
    <row r="168" spans="1:16" ht="20.399999999999999" x14ac:dyDescent="0.3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7" t="s">
        <v>627</v>
      </c>
      <c r="B169" s="27" t="s">
        <v>628</v>
      </c>
      <c r="C169" s="14">
        <v>0</v>
      </c>
      <c r="D169" s="14">
        <v>1</v>
      </c>
      <c r="E169" s="28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7" t="s">
        <v>631</v>
      </c>
      <c r="B171" s="27" t="s">
        <v>632</v>
      </c>
      <c r="C171" s="14">
        <v>1</v>
      </c>
      <c r="D171" s="14">
        <v>0</v>
      </c>
      <c r="E171" s="28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x14ac:dyDescent="0.3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7" t="s">
        <v>635</v>
      </c>
      <c r="B173" s="27" t="s">
        <v>636</v>
      </c>
      <c r="C173" s="14">
        <v>191</v>
      </c>
      <c r="D173" s="14">
        <v>124</v>
      </c>
      <c r="E173" s="28">
        <v>0.54032258064516103</v>
      </c>
      <c r="F173" s="14">
        <v>2</v>
      </c>
      <c r="G173" s="14">
        <v>0</v>
      </c>
      <c r="H173" s="14">
        <v>138</v>
      </c>
      <c r="I173" s="14">
        <v>86</v>
      </c>
      <c r="J173" s="14">
        <v>0</v>
      </c>
      <c r="K173" s="14">
        <v>2</v>
      </c>
      <c r="L173" s="14">
        <v>0</v>
      </c>
      <c r="M173" s="14">
        <v>0</v>
      </c>
      <c r="N173" s="14">
        <v>1</v>
      </c>
      <c r="O173" s="14">
        <v>62</v>
      </c>
      <c r="P173" s="22">
        <v>71</v>
      </c>
    </row>
    <row r="174" spans="1:16" ht="20.399999999999999" x14ac:dyDescent="0.3">
      <c r="A174" s="27" t="s">
        <v>637</v>
      </c>
      <c r="B174" s="27" t="s">
        <v>638</v>
      </c>
      <c r="C174" s="14">
        <v>354</v>
      </c>
      <c r="D174" s="14">
        <v>376</v>
      </c>
      <c r="E174" s="28">
        <v>-5.85106382978723E-2</v>
      </c>
      <c r="F174" s="14">
        <v>10</v>
      </c>
      <c r="G174" s="14">
        <v>6</v>
      </c>
      <c r="H174" s="14">
        <v>262</v>
      </c>
      <c r="I174" s="14">
        <v>178</v>
      </c>
      <c r="J174" s="14">
        <v>1</v>
      </c>
      <c r="K174" s="14">
        <v>0</v>
      </c>
      <c r="L174" s="14">
        <v>0</v>
      </c>
      <c r="M174" s="14">
        <v>0</v>
      </c>
      <c r="N174" s="14">
        <v>6</v>
      </c>
      <c r="O174" s="14">
        <v>24</v>
      </c>
      <c r="P174" s="22">
        <v>189</v>
      </c>
    </row>
    <row r="175" spans="1:16" x14ac:dyDescent="0.3">
      <c r="A175" s="27" t="s">
        <v>639</v>
      </c>
      <c r="B175" s="27" t="s">
        <v>640</v>
      </c>
      <c r="C175" s="14">
        <v>59</v>
      </c>
      <c r="D175" s="14">
        <v>27</v>
      </c>
      <c r="E175" s="28">
        <v>1.18518518518519</v>
      </c>
      <c r="F175" s="14">
        <v>0</v>
      </c>
      <c r="G175" s="14">
        <v>0</v>
      </c>
      <c r="H175" s="14">
        <v>23</v>
      </c>
      <c r="I175" s="14">
        <v>37</v>
      </c>
      <c r="J175" s="14">
        <v>0</v>
      </c>
      <c r="K175" s="14">
        <v>0</v>
      </c>
      <c r="L175" s="14">
        <v>0</v>
      </c>
      <c r="M175" s="14">
        <v>0</v>
      </c>
      <c r="N175" s="14">
        <v>2</v>
      </c>
      <c r="O175" s="14">
        <v>3</v>
      </c>
      <c r="P175" s="22">
        <v>13</v>
      </c>
    </row>
    <row r="176" spans="1:16" ht="20.399999999999999" x14ac:dyDescent="0.3">
      <c r="A176" s="27" t="s">
        <v>641</v>
      </c>
      <c r="B176" s="27" t="s">
        <v>642</v>
      </c>
      <c r="C176" s="14">
        <v>0</v>
      </c>
      <c r="D176" s="14">
        <v>0</v>
      </c>
      <c r="E176" s="28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4</v>
      </c>
    </row>
    <row r="177" spans="1:16" x14ac:dyDescent="0.3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0" t="s">
        <v>645</v>
      </c>
      <c r="B178" s="181"/>
      <c r="C178" s="24">
        <v>1221</v>
      </c>
      <c r="D178" s="24">
        <v>1228</v>
      </c>
      <c r="E178" s="25">
        <v>-5.7003257328990201E-3</v>
      </c>
      <c r="F178" s="24">
        <v>2865</v>
      </c>
      <c r="G178" s="24">
        <v>2509</v>
      </c>
      <c r="H178" s="24">
        <v>1080</v>
      </c>
      <c r="I178" s="24">
        <v>925</v>
      </c>
      <c r="J178" s="24">
        <v>0</v>
      </c>
      <c r="K178" s="24">
        <v>2</v>
      </c>
      <c r="L178" s="24">
        <v>0</v>
      </c>
      <c r="M178" s="24">
        <v>0</v>
      </c>
      <c r="N178" s="24">
        <v>5</v>
      </c>
      <c r="O178" s="24">
        <v>1</v>
      </c>
      <c r="P178" s="26">
        <v>3815</v>
      </c>
    </row>
    <row r="179" spans="1:16" ht="20.399999999999999" x14ac:dyDescent="0.3">
      <c r="A179" s="27" t="s">
        <v>646</v>
      </c>
      <c r="B179" s="27" t="s">
        <v>647</v>
      </c>
      <c r="C179" s="14">
        <v>8</v>
      </c>
      <c r="D179" s="14">
        <v>5</v>
      </c>
      <c r="E179" s="28">
        <v>0.6</v>
      </c>
      <c r="F179" s="14">
        <v>7</v>
      </c>
      <c r="G179" s="14">
        <v>8</v>
      </c>
      <c r="H179" s="14">
        <v>6</v>
      </c>
      <c r="I179" s="14">
        <v>5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2">
        <v>9</v>
      </c>
    </row>
    <row r="180" spans="1:16" ht="20.399999999999999" x14ac:dyDescent="0.3">
      <c r="A180" s="27" t="s">
        <v>648</v>
      </c>
      <c r="B180" s="27" t="s">
        <v>649</v>
      </c>
      <c r="C180" s="14">
        <v>503</v>
      </c>
      <c r="D180" s="14">
        <v>451</v>
      </c>
      <c r="E180" s="28">
        <v>0.11529933481153</v>
      </c>
      <c r="F180" s="14">
        <v>1449</v>
      </c>
      <c r="G180" s="14">
        <v>1257</v>
      </c>
      <c r="H180" s="14">
        <v>396</v>
      </c>
      <c r="I180" s="14">
        <v>328</v>
      </c>
      <c r="J180" s="14">
        <v>0</v>
      </c>
      <c r="K180" s="14">
        <v>2</v>
      </c>
      <c r="L180" s="14">
        <v>0</v>
      </c>
      <c r="M180" s="14">
        <v>0</v>
      </c>
      <c r="N180" s="14">
        <v>1</v>
      </c>
      <c r="O180" s="14">
        <v>0</v>
      </c>
      <c r="P180" s="22">
        <v>1771</v>
      </c>
    </row>
    <row r="181" spans="1:16" x14ac:dyDescent="0.3">
      <c r="A181" s="27" t="s">
        <v>650</v>
      </c>
      <c r="B181" s="27" t="s">
        <v>651</v>
      </c>
      <c r="C181" s="14">
        <v>53</v>
      </c>
      <c r="D181" s="14">
        <v>51</v>
      </c>
      <c r="E181" s="28">
        <v>3.9215686274509803E-2</v>
      </c>
      <c r="F181" s="14">
        <v>18</v>
      </c>
      <c r="G181" s="14">
        <v>17</v>
      </c>
      <c r="H181" s="14">
        <v>53</v>
      </c>
      <c r="I181" s="14">
        <v>59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1</v>
      </c>
      <c r="P181" s="22">
        <v>72</v>
      </c>
    </row>
    <row r="182" spans="1:16" ht="20.399999999999999" x14ac:dyDescent="0.3">
      <c r="A182" s="27" t="s">
        <v>652</v>
      </c>
      <c r="B182" s="27" t="s">
        <v>653</v>
      </c>
      <c r="C182" s="14">
        <v>3</v>
      </c>
      <c r="D182" s="14">
        <v>7</v>
      </c>
      <c r="E182" s="28">
        <v>-0.57142857142857095</v>
      </c>
      <c r="F182" s="14">
        <v>2</v>
      </c>
      <c r="G182" s="14">
        <v>3</v>
      </c>
      <c r="H182" s="14">
        <v>6</v>
      </c>
      <c r="I182" s="14">
        <v>8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2</v>
      </c>
    </row>
    <row r="183" spans="1:16" ht="20.399999999999999" x14ac:dyDescent="0.3">
      <c r="A183" s="27" t="s">
        <v>654</v>
      </c>
      <c r="B183" s="27" t="s">
        <v>655</v>
      </c>
      <c r="C183" s="14">
        <v>10</v>
      </c>
      <c r="D183" s="14">
        <v>11</v>
      </c>
      <c r="E183" s="28">
        <v>-9.0909090909090898E-2</v>
      </c>
      <c r="F183" s="14">
        <v>9</v>
      </c>
      <c r="G183" s="14">
        <v>30</v>
      </c>
      <c r="H183" s="14">
        <v>10</v>
      </c>
      <c r="I183" s="14">
        <v>29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95</v>
      </c>
    </row>
    <row r="184" spans="1:16" x14ac:dyDescent="0.3">
      <c r="A184" s="27" t="s">
        <v>656</v>
      </c>
      <c r="B184" s="27" t="s">
        <v>657</v>
      </c>
      <c r="C184" s="14">
        <v>643</v>
      </c>
      <c r="D184" s="14">
        <v>702</v>
      </c>
      <c r="E184" s="28">
        <v>-8.4045584045584001E-2</v>
      </c>
      <c r="F184" s="14">
        <v>1380</v>
      </c>
      <c r="G184" s="14">
        <v>1194</v>
      </c>
      <c r="H184" s="14">
        <v>609</v>
      </c>
      <c r="I184" s="14">
        <v>494</v>
      </c>
      <c r="J184" s="14">
        <v>0</v>
      </c>
      <c r="K184" s="14">
        <v>0</v>
      </c>
      <c r="L184" s="14">
        <v>0</v>
      </c>
      <c r="M184" s="14">
        <v>0</v>
      </c>
      <c r="N184" s="14">
        <v>2</v>
      </c>
      <c r="O184" s="14">
        <v>0</v>
      </c>
      <c r="P184" s="22">
        <v>1866</v>
      </c>
    </row>
    <row r="185" spans="1:16" ht="20.399999999999999" x14ac:dyDescent="0.3">
      <c r="A185" s="27" t="s">
        <v>658</v>
      </c>
      <c r="B185" s="27" t="s">
        <v>659</v>
      </c>
      <c r="C185" s="14">
        <v>1</v>
      </c>
      <c r="D185" s="14">
        <v>1</v>
      </c>
      <c r="E185" s="28">
        <v>0</v>
      </c>
      <c r="F185" s="14">
        <v>0</v>
      </c>
      <c r="G185" s="14">
        <v>0</v>
      </c>
      <c r="H185" s="14">
        <v>0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3">
      <c r="A186" s="180" t="s">
        <v>660</v>
      </c>
      <c r="B186" s="181"/>
      <c r="C186" s="24">
        <v>279</v>
      </c>
      <c r="D186" s="24">
        <v>318</v>
      </c>
      <c r="E186" s="25">
        <v>-0.122641509433962</v>
      </c>
      <c r="F186" s="24">
        <v>21</v>
      </c>
      <c r="G186" s="24">
        <v>27</v>
      </c>
      <c r="H186" s="24">
        <v>151</v>
      </c>
      <c r="I186" s="24">
        <v>131</v>
      </c>
      <c r="J186" s="24">
        <v>1</v>
      </c>
      <c r="K186" s="24">
        <v>2</v>
      </c>
      <c r="L186" s="24">
        <v>0</v>
      </c>
      <c r="M186" s="24">
        <v>0</v>
      </c>
      <c r="N186" s="24">
        <v>28</v>
      </c>
      <c r="O186" s="24">
        <v>0</v>
      </c>
      <c r="P186" s="26">
        <v>138</v>
      </c>
    </row>
    <row r="187" spans="1:16" x14ac:dyDescent="0.3">
      <c r="A187" s="27" t="s">
        <v>661</v>
      </c>
      <c r="B187" s="27" t="s">
        <v>662</v>
      </c>
      <c r="C187" s="14">
        <v>16</v>
      </c>
      <c r="D187" s="14">
        <v>18</v>
      </c>
      <c r="E187" s="28">
        <v>-0.11111111111111099</v>
      </c>
      <c r="F187" s="14">
        <v>0</v>
      </c>
      <c r="G187" s="14">
        <v>0</v>
      </c>
      <c r="H187" s="14">
        <v>10</v>
      </c>
      <c r="I187" s="14">
        <v>6</v>
      </c>
      <c r="J187" s="14">
        <v>1</v>
      </c>
      <c r="K187" s="14">
        <v>2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0.399999999999999" x14ac:dyDescent="0.3">
      <c r="A188" s="27" t="s">
        <v>663</v>
      </c>
      <c r="B188" s="27" t="s">
        <v>664</v>
      </c>
      <c r="C188" s="14">
        <v>2</v>
      </c>
      <c r="D188" s="14">
        <v>2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7" t="s">
        <v>665</v>
      </c>
      <c r="B189" s="27" t="s">
        <v>666</v>
      </c>
      <c r="C189" s="14">
        <v>119</v>
      </c>
      <c r="D189" s="14">
        <v>136</v>
      </c>
      <c r="E189" s="28">
        <v>-0.125</v>
      </c>
      <c r="F189" s="14">
        <v>14</v>
      </c>
      <c r="G189" s="14">
        <v>14</v>
      </c>
      <c r="H189" s="14">
        <v>74</v>
      </c>
      <c r="I189" s="14">
        <v>32</v>
      </c>
      <c r="J189" s="14">
        <v>0</v>
      </c>
      <c r="K189" s="14">
        <v>0</v>
      </c>
      <c r="L189" s="14">
        <v>0</v>
      </c>
      <c r="M189" s="14">
        <v>0</v>
      </c>
      <c r="N189" s="14">
        <v>18</v>
      </c>
      <c r="O189" s="14">
        <v>0</v>
      </c>
      <c r="P189" s="22">
        <v>66</v>
      </c>
    </row>
    <row r="190" spans="1:16" ht="20.399999999999999" x14ac:dyDescent="0.3">
      <c r="A190" s="27" t="s">
        <v>667</v>
      </c>
      <c r="B190" s="27" t="s">
        <v>668</v>
      </c>
      <c r="C190" s="14">
        <v>3</v>
      </c>
      <c r="D190" s="14">
        <v>3</v>
      </c>
      <c r="E190" s="28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1</v>
      </c>
    </row>
    <row r="191" spans="1:16" ht="30.6" x14ac:dyDescent="0.3">
      <c r="A191" s="27" t="s">
        <v>669</v>
      </c>
      <c r="B191" s="27" t="s">
        <v>670</v>
      </c>
      <c r="C191" s="14">
        <v>29</v>
      </c>
      <c r="D191" s="14">
        <v>28</v>
      </c>
      <c r="E191" s="28">
        <v>3.5714285714285698E-2</v>
      </c>
      <c r="F191" s="14">
        <v>5</v>
      </c>
      <c r="G191" s="14">
        <v>9</v>
      </c>
      <c r="H191" s="14">
        <v>20</v>
      </c>
      <c r="I191" s="14">
        <v>62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2">
        <v>50</v>
      </c>
    </row>
    <row r="192" spans="1:16" ht="20.399999999999999" x14ac:dyDescent="0.3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7" t="s">
        <v>673</v>
      </c>
      <c r="B193" s="27" t="s">
        <v>674</v>
      </c>
      <c r="C193" s="14">
        <v>47</v>
      </c>
      <c r="D193" s="14">
        <v>58</v>
      </c>
      <c r="E193" s="28">
        <v>-0.18965517241379301</v>
      </c>
      <c r="F193" s="14">
        <v>2</v>
      </c>
      <c r="G193" s="14">
        <v>2</v>
      </c>
      <c r="H193" s="14">
        <v>29</v>
      </c>
      <c r="I193" s="14">
        <v>18</v>
      </c>
      <c r="J193" s="14">
        <v>0</v>
      </c>
      <c r="K193" s="14">
        <v>0</v>
      </c>
      <c r="L193" s="14">
        <v>0</v>
      </c>
      <c r="M193" s="14">
        <v>0</v>
      </c>
      <c r="N193" s="14">
        <v>6</v>
      </c>
      <c r="O193" s="14">
        <v>0</v>
      </c>
      <c r="P193" s="22">
        <v>15</v>
      </c>
    </row>
    <row r="194" spans="1:16" x14ac:dyDescent="0.3">
      <c r="A194" s="27" t="s">
        <v>675</v>
      </c>
      <c r="B194" s="27" t="s">
        <v>676</v>
      </c>
      <c r="C194" s="14">
        <v>5</v>
      </c>
      <c r="D194" s="14">
        <v>13</v>
      </c>
      <c r="E194" s="28">
        <v>-0.61538461538461497</v>
      </c>
      <c r="F194" s="14">
        <v>0</v>
      </c>
      <c r="G194" s="14">
        <v>1</v>
      </c>
      <c r="H194" s="14">
        <v>4</v>
      </c>
      <c r="I194" s="14">
        <v>5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2</v>
      </c>
    </row>
    <row r="195" spans="1:16" ht="20.399999999999999" x14ac:dyDescent="0.3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7" t="s">
        <v>679</v>
      </c>
      <c r="B196" s="27" t="s">
        <v>680</v>
      </c>
      <c r="C196" s="14">
        <v>1</v>
      </c>
      <c r="D196" s="14">
        <v>6</v>
      </c>
      <c r="E196" s="28">
        <v>-0.83333333333333304</v>
      </c>
      <c r="F196" s="14">
        <v>0</v>
      </c>
      <c r="G196" s="14">
        <v>1</v>
      </c>
      <c r="H196" s="14">
        <v>1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1</v>
      </c>
    </row>
    <row r="197" spans="1:16" x14ac:dyDescent="0.3">
      <c r="A197" s="27" t="s">
        <v>681</v>
      </c>
      <c r="B197" s="27" t="s">
        <v>682</v>
      </c>
      <c r="C197" s="14">
        <v>46</v>
      </c>
      <c r="D197" s="14">
        <v>49</v>
      </c>
      <c r="E197" s="28">
        <v>-6.1224489795918401E-2</v>
      </c>
      <c r="F197" s="14">
        <v>0</v>
      </c>
      <c r="G197" s="14">
        <v>0</v>
      </c>
      <c r="H197" s="14">
        <v>10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2">
        <v>1</v>
      </c>
    </row>
    <row r="198" spans="1:16" ht="20.399999999999999" x14ac:dyDescent="0.3">
      <c r="A198" s="27" t="s">
        <v>683</v>
      </c>
      <c r="B198" s="27" t="s">
        <v>684</v>
      </c>
      <c r="C198" s="14">
        <v>3</v>
      </c>
      <c r="D198" s="14">
        <v>1</v>
      </c>
      <c r="E198" s="28">
        <v>2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3">
      <c r="A199" s="27" t="s">
        <v>685</v>
      </c>
      <c r="B199" s="27" t="s">
        <v>686</v>
      </c>
      <c r="C199" s="14">
        <v>8</v>
      </c>
      <c r="D199" s="14">
        <v>3</v>
      </c>
      <c r="E199" s="28">
        <v>1.6666666666666701</v>
      </c>
      <c r="F199" s="14">
        <v>0</v>
      </c>
      <c r="G199" s="14">
        <v>0</v>
      </c>
      <c r="H199" s="14">
        <v>3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2">
        <v>1</v>
      </c>
    </row>
    <row r="200" spans="1:16" ht="20.399999999999999" x14ac:dyDescent="0.3">
      <c r="A200" s="27" t="s">
        <v>687</v>
      </c>
      <c r="B200" s="27" t="s">
        <v>688</v>
      </c>
      <c r="C200" s="14">
        <v>0</v>
      </c>
      <c r="D200" s="14">
        <v>1</v>
      </c>
      <c r="E200" s="28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0" t="s">
        <v>689</v>
      </c>
      <c r="B201" s="181"/>
      <c r="C201" s="24">
        <v>153</v>
      </c>
      <c r="D201" s="24">
        <v>126</v>
      </c>
      <c r="E201" s="25">
        <v>0.214285714285714</v>
      </c>
      <c r="F201" s="24">
        <v>23</v>
      </c>
      <c r="G201" s="24">
        <v>22</v>
      </c>
      <c r="H201" s="24">
        <v>77</v>
      </c>
      <c r="I201" s="24">
        <v>96</v>
      </c>
      <c r="J201" s="24">
        <v>0</v>
      </c>
      <c r="K201" s="24">
        <v>0</v>
      </c>
      <c r="L201" s="24">
        <v>1</v>
      </c>
      <c r="M201" s="24">
        <v>0</v>
      </c>
      <c r="N201" s="24">
        <v>29</v>
      </c>
      <c r="O201" s="24">
        <v>0</v>
      </c>
      <c r="P201" s="26">
        <v>90</v>
      </c>
    </row>
    <row r="202" spans="1:16" x14ac:dyDescent="0.3">
      <c r="A202" s="27" t="s">
        <v>690</v>
      </c>
      <c r="B202" s="27" t="s">
        <v>691</v>
      </c>
      <c r="C202" s="14">
        <v>22</v>
      </c>
      <c r="D202" s="14">
        <v>24</v>
      </c>
      <c r="E202" s="28">
        <v>-8.3333333333333301E-2</v>
      </c>
      <c r="F202" s="14">
        <v>0</v>
      </c>
      <c r="G202" s="14">
        <v>0</v>
      </c>
      <c r="H202" s="14">
        <v>13</v>
      </c>
      <c r="I202" s="14">
        <v>10</v>
      </c>
      <c r="J202" s="14">
        <v>0</v>
      </c>
      <c r="K202" s="14">
        <v>0</v>
      </c>
      <c r="L202" s="14">
        <v>1</v>
      </c>
      <c r="M202" s="14">
        <v>0</v>
      </c>
      <c r="N202" s="14">
        <v>15</v>
      </c>
      <c r="O202" s="14">
        <v>0</v>
      </c>
      <c r="P202" s="22">
        <v>3</v>
      </c>
    </row>
    <row r="203" spans="1:16" x14ac:dyDescent="0.3">
      <c r="A203" s="27" t="s">
        <v>692</v>
      </c>
      <c r="B203" s="27" t="s">
        <v>693</v>
      </c>
      <c r="C203" s="14">
        <v>1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7" t="s">
        <v>694</v>
      </c>
      <c r="B204" s="27" t="s">
        <v>695</v>
      </c>
      <c r="C204" s="14">
        <v>2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7" t="s">
        <v>696</v>
      </c>
      <c r="B205" s="27" t="s">
        <v>697</v>
      </c>
      <c r="C205" s="14">
        <v>0</v>
      </c>
      <c r="D205" s="14">
        <v>0</v>
      </c>
      <c r="E205" s="28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7" t="s">
        <v>698</v>
      </c>
      <c r="B206" s="27" t="s">
        <v>699</v>
      </c>
      <c r="C206" s="14">
        <v>106</v>
      </c>
      <c r="D206" s="14">
        <v>91</v>
      </c>
      <c r="E206" s="28">
        <v>0.164835164835165</v>
      </c>
      <c r="F206" s="14">
        <v>23</v>
      </c>
      <c r="G206" s="14">
        <v>22</v>
      </c>
      <c r="H206" s="14">
        <v>52</v>
      </c>
      <c r="I206" s="14">
        <v>74</v>
      </c>
      <c r="J206" s="14">
        <v>0</v>
      </c>
      <c r="K206" s="14">
        <v>0</v>
      </c>
      <c r="L206" s="14">
        <v>0</v>
      </c>
      <c r="M206" s="14">
        <v>0</v>
      </c>
      <c r="N206" s="14">
        <v>6</v>
      </c>
      <c r="O206" s="14">
        <v>0</v>
      </c>
      <c r="P206" s="22">
        <v>85</v>
      </c>
    </row>
    <row r="207" spans="1:16" ht="20.399999999999999" x14ac:dyDescent="0.3">
      <c r="A207" s="27" t="s">
        <v>700</v>
      </c>
      <c r="B207" s="27" t="s">
        <v>701</v>
      </c>
      <c r="C207" s="14">
        <v>0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2">
        <v>0</v>
      </c>
    </row>
    <row r="208" spans="1:16" ht="20.399999999999999" x14ac:dyDescent="0.3">
      <c r="A208" s="27" t="s">
        <v>702</v>
      </c>
      <c r="B208" s="27" t="s">
        <v>703</v>
      </c>
      <c r="C208" s="14">
        <v>0</v>
      </c>
      <c r="D208" s="14">
        <v>0</v>
      </c>
      <c r="E208" s="28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2">
        <v>0</v>
      </c>
    </row>
    <row r="209" spans="1:16" ht="20.399999999999999" x14ac:dyDescent="0.3">
      <c r="A209" s="27" t="s">
        <v>704</v>
      </c>
      <c r="B209" s="27" t="s">
        <v>705</v>
      </c>
      <c r="C209" s="14">
        <v>0</v>
      </c>
      <c r="D209" s="14">
        <v>1</v>
      </c>
      <c r="E209" s="28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7" t="s">
        <v>706</v>
      </c>
      <c r="B210" s="27" t="s">
        <v>707</v>
      </c>
      <c r="C210" s="14">
        <v>2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7" t="s">
        <v>708</v>
      </c>
      <c r="B211" s="27" t="s">
        <v>709</v>
      </c>
      <c r="C211" s="14">
        <v>2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7" t="s">
        <v>710</v>
      </c>
      <c r="B212" s="27" t="s">
        <v>711</v>
      </c>
      <c r="C212" s="14">
        <v>1</v>
      </c>
      <c r="D212" s="14">
        <v>3</v>
      </c>
      <c r="E212" s="28">
        <v>-0.66666666666666696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3">
      <c r="A213" s="27" t="s">
        <v>712</v>
      </c>
      <c r="B213" s="27" t="s">
        <v>713</v>
      </c>
      <c r="C213" s="14">
        <v>0</v>
      </c>
      <c r="D213" s="14">
        <v>0</v>
      </c>
      <c r="E213" s="28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3">
      <c r="A214" s="27" t="s">
        <v>714</v>
      </c>
      <c r="B214" s="27" t="s">
        <v>715</v>
      </c>
      <c r="C214" s="14">
        <v>7</v>
      </c>
      <c r="D214" s="14">
        <v>3</v>
      </c>
      <c r="E214" s="28">
        <v>1.3333333333333299</v>
      </c>
      <c r="F214" s="14">
        <v>0</v>
      </c>
      <c r="G214" s="14">
        <v>0</v>
      </c>
      <c r="H214" s="14">
        <v>5</v>
      </c>
      <c r="I214" s="14">
        <v>10</v>
      </c>
      <c r="J214" s="14">
        <v>0</v>
      </c>
      <c r="K214" s="14">
        <v>0</v>
      </c>
      <c r="L214" s="14">
        <v>0</v>
      </c>
      <c r="M214" s="14">
        <v>0</v>
      </c>
      <c r="N214" s="14">
        <v>5</v>
      </c>
      <c r="O214" s="14">
        <v>0</v>
      </c>
      <c r="P214" s="22">
        <v>2</v>
      </c>
    </row>
    <row r="215" spans="1:16" ht="20.399999999999999" x14ac:dyDescent="0.3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7" t="s">
        <v>722</v>
      </c>
      <c r="B218" s="27" t="s">
        <v>723</v>
      </c>
      <c r="C218" s="14">
        <v>8</v>
      </c>
      <c r="D218" s="14">
        <v>4</v>
      </c>
      <c r="E218" s="28">
        <v>1</v>
      </c>
      <c r="F218" s="14">
        <v>0</v>
      </c>
      <c r="G218" s="14">
        <v>0</v>
      </c>
      <c r="H218" s="14">
        <v>3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1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20.399999999999999" x14ac:dyDescent="0.3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7" t="s">
        <v>730</v>
      </c>
      <c r="B222" s="27" t="s">
        <v>731</v>
      </c>
      <c r="C222" s="14">
        <v>2</v>
      </c>
      <c r="D222" s="14">
        <v>0</v>
      </c>
      <c r="E222" s="28">
        <v>0</v>
      </c>
      <c r="F222" s="14">
        <v>0</v>
      </c>
      <c r="G222" s="14">
        <v>0</v>
      </c>
      <c r="H222" s="14">
        <v>2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2">
        <v>0</v>
      </c>
    </row>
    <row r="223" spans="1:16" x14ac:dyDescent="0.3">
      <c r="A223" s="180" t="s">
        <v>732</v>
      </c>
      <c r="B223" s="181"/>
      <c r="C223" s="24">
        <v>1165</v>
      </c>
      <c r="D223" s="24">
        <v>1104</v>
      </c>
      <c r="E223" s="25">
        <v>5.52536231884058E-2</v>
      </c>
      <c r="F223" s="24">
        <v>349</v>
      </c>
      <c r="G223" s="24">
        <v>215</v>
      </c>
      <c r="H223" s="24">
        <v>582</v>
      </c>
      <c r="I223" s="24">
        <v>509</v>
      </c>
      <c r="J223" s="24">
        <v>2</v>
      </c>
      <c r="K223" s="24">
        <v>1</v>
      </c>
      <c r="L223" s="24">
        <v>0</v>
      </c>
      <c r="M223" s="24">
        <v>1</v>
      </c>
      <c r="N223" s="24">
        <v>6</v>
      </c>
      <c r="O223" s="24">
        <v>32</v>
      </c>
      <c r="P223" s="26">
        <v>609</v>
      </c>
    </row>
    <row r="224" spans="1:16" x14ac:dyDescent="0.3">
      <c r="A224" s="27" t="s">
        <v>733</v>
      </c>
      <c r="B224" s="27" t="s">
        <v>734</v>
      </c>
      <c r="C224" s="14">
        <v>0</v>
      </c>
      <c r="D224" s="14">
        <v>1</v>
      </c>
      <c r="E224" s="28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0.399999999999999" x14ac:dyDescent="0.3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7" t="s">
        <v>737</v>
      </c>
      <c r="B226" s="27" t="s">
        <v>738</v>
      </c>
      <c r="C226" s="14">
        <v>0</v>
      </c>
      <c r="D226" s="14">
        <v>1</v>
      </c>
      <c r="E226" s="28">
        <v>-1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1</v>
      </c>
    </row>
    <row r="227" spans="1:16" ht="20.399999999999999" x14ac:dyDescent="0.3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7" t="s">
        <v>741</v>
      </c>
      <c r="B228" s="27" t="s">
        <v>742</v>
      </c>
      <c r="C228" s="14">
        <v>0</v>
      </c>
      <c r="D228" s="14">
        <v>0</v>
      </c>
      <c r="E228" s="28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7" t="s">
        <v>743</v>
      </c>
      <c r="B229" s="27" t="s">
        <v>744</v>
      </c>
      <c r="C229" s="14">
        <v>1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1</v>
      </c>
      <c r="L229" s="14">
        <v>0</v>
      </c>
      <c r="M229" s="14">
        <v>0</v>
      </c>
      <c r="N229" s="14">
        <v>0</v>
      </c>
      <c r="O229" s="14">
        <v>0</v>
      </c>
      <c r="P229" s="22">
        <v>1</v>
      </c>
    </row>
    <row r="230" spans="1:16" ht="20.399999999999999" x14ac:dyDescent="0.3">
      <c r="A230" s="27" t="s">
        <v>745</v>
      </c>
      <c r="B230" s="27" t="s">
        <v>746</v>
      </c>
      <c r="C230" s="14">
        <v>4</v>
      </c>
      <c r="D230" s="14">
        <v>5</v>
      </c>
      <c r="E230" s="28">
        <v>-0.2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1</v>
      </c>
      <c r="N230" s="14">
        <v>0</v>
      </c>
      <c r="O230" s="14">
        <v>0</v>
      </c>
      <c r="P230" s="22">
        <v>4</v>
      </c>
    </row>
    <row r="231" spans="1:16" x14ac:dyDescent="0.3">
      <c r="A231" s="27" t="s">
        <v>747</v>
      </c>
      <c r="B231" s="27" t="s">
        <v>748</v>
      </c>
      <c r="C231" s="14">
        <v>28</v>
      </c>
      <c r="D231" s="14">
        <v>27</v>
      </c>
      <c r="E231" s="28">
        <v>3.7037037037037E-2</v>
      </c>
      <c r="F231" s="14">
        <v>1</v>
      </c>
      <c r="G231" s="14">
        <v>1</v>
      </c>
      <c r="H231" s="14">
        <v>6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5</v>
      </c>
    </row>
    <row r="232" spans="1:16" x14ac:dyDescent="0.3">
      <c r="A232" s="27" t="s">
        <v>749</v>
      </c>
      <c r="B232" s="27" t="s">
        <v>750</v>
      </c>
      <c r="C232" s="14">
        <v>47</v>
      </c>
      <c r="D232" s="14">
        <v>83</v>
      </c>
      <c r="E232" s="28">
        <v>-0.43373493975903599</v>
      </c>
      <c r="F232" s="14">
        <v>7</v>
      </c>
      <c r="G232" s="14">
        <v>6</v>
      </c>
      <c r="H232" s="14">
        <v>14</v>
      </c>
      <c r="I232" s="14">
        <v>8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21</v>
      </c>
    </row>
    <row r="233" spans="1:16" x14ac:dyDescent="0.3">
      <c r="A233" s="27" t="s">
        <v>751</v>
      </c>
      <c r="B233" s="27" t="s">
        <v>752</v>
      </c>
      <c r="C233" s="14">
        <v>33</v>
      </c>
      <c r="D233" s="14">
        <v>37</v>
      </c>
      <c r="E233" s="28">
        <v>-0.108108108108108</v>
      </c>
      <c r="F233" s="14">
        <v>3</v>
      </c>
      <c r="G233" s="14">
        <v>1</v>
      </c>
      <c r="H233" s="14">
        <v>15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2">
        <v>5</v>
      </c>
    </row>
    <row r="234" spans="1:16" ht="20.399999999999999" x14ac:dyDescent="0.3">
      <c r="A234" s="27" t="s">
        <v>753</v>
      </c>
      <c r="B234" s="27" t="s">
        <v>754</v>
      </c>
      <c r="C234" s="14">
        <v>5</v>
      </c>
      <c r="D234" s="14">
        <v>17</v>
      </c>
      <c r="E234" s="28">
        <v>-0.70588235294117596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7</v>
      </c>
    </row>
    <row r="235" spans="1:16" ht="20.399999999999999" x14ac:dyDescent="0.3">
      <c r="A235" s="27" t="s">
        <v>755</v>
      </c>
      <c r="B235" s="27" t="s">
        <v>756</v>
      </c>
      <c r="C235" s="14">
        <v>3</v>
      </c>
      <c r="D235" s="14">
        <v>3</v>
      </c>
      <c r="E235" s="28">
        <v>0</v>
      </c>
      <c r="F235" s="14">
        <v>0</v>
      </c>
      <c r="G235" s="14">
        <v>1</v>
      </c>
      <c r="H235" s="14">
        <v>2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5</v>
      </c>
    </row>
    <row r="236" spans="1:16" x14ac:dyDescent="0.3">
      <c r="A236" s="27" t="s">
        <v>757</v>
      </c>
      <c r="B236" s="27" t="s">
        <v>758</v>
      </c>
      <c r="C236" s="14">
        <v>8</v>
      </c>
      <c r="D236" s="14">
        <v>3</v>
      </c>
      <c r="E236" s="28">
        <v>1.6666666666666701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2</v>
      </c>
    </row>
    <row r="237" spans="1:16" ht="20.399999999999999" x14ac:dyDescent="0.3">
      <c r="A237" s="27" t="s">
        <v>759</v>
      </c>
      <c r="B237" s="27" t="s">
        <v>760</v>
      </c>
      <c r="C237" s="14">
        <v>1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7" t="s">
        <v>761</v>
      </c>
      <c r="B238" s="27" t="s">
        <v>762</v>
      </c>
      <c r="C238" s="14">
        <v>1034</v>
      </c>
      <c r="D238" s="14">
        <v>918</v>
      </c>
      <c r="E238" s="28">
        <v>0.12636165577342001</v>
      </c>
      <c r="F238" s="14">
        <v>338</v>
      </c>
      <c r="G238" s="14">
        <v>206</v>
      </c>
      <c r="H238" s="14">
        <v>544</v>
      </c>
      <c r="I238" s="14">
        <v>483</v>
      </c>
      <c r="J238" s="14">
        <v>2</v>
      </c>
      <c r="K238" s="14">
        <v>0</v>
      </c>
      <c r="L238" s="14">
        <v>0</v>
      </c>
      <c r="M238" s="14">
        <v>0</v>
      </c>
      <c r="N238" s="14">
        <v>3</v>
      </c>
      <c r="O238" s="14">
        <v>32</v>
      </c>
      <c r="P238" s="22">
        <v>555</v>
      </c>
    </row>
    <row r="239" spans="1:16" x14ac:dyDescent="0.3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7" t="s">
        <v>767</v>
      </c>
      <c r="B241" s="27" t="s">
        <v>768</v>
      </c>
      <c r="C241" s="14">
        <v>1</v>
      </c>
      <c r="D241" s="14">
        <v>2</v>
      </c>
      <c r="E241" s="28">
        <v>-0.5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7" t="s">
        <v>769</v>
      </c>
      <c r="B242" s="27" t="s">
        <v>770</v>
      </c>
      <c r="C242" s="14">
        <v>0</v>
      </c>
      <c r="D242" s="14">
        <v>5</v>
      </c>
      <c r="E242" s="28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3</v>
      </c>
    </row>
    <row r="243" spans="1:16" ht="30.6" x14ac:dyDescent="0.3">
      <c r="A243" s="27" t="s">
        <v>771</v>
      </c>
      <c r="B243" s="27" t="s">
        <v>772</v>
      </c>
      <c r="C243" s="14">
        <v>0</v>
      </c>
      <c r="D243" s="14">
        <v>2</v>
      </c>
      <c r="E243" s="28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0" t="s">
        <v>773</v>
      </c>
      <c r="B244" s="181"/>
      <c r="C244" s="24">
        <v>6</v>
      </c>
      <c r="D244" s="24">
        <v>12</v>
      </c>
      <c r="E244" s="25">
        <v>-0.5</v>
      </c>
      <c r="F244" s="24">
        <v>0</v>
      </c>
      <c r="G244" s="24">
        <v>0</v>
      </c>
      <c r="H244" s="24">
        <v>2</v>
      </c>
      <c r="I244" s="24">
        <v>1</v>
      </c>
      <c r="J244" s="24">
        <v>0</v>
      </c>
      <c r="K244" s="24">
        <v>0</v>
      </c>
      <c r="L244" s="24">
        <v>0</v>
      </c>
      <c r="M244" s="24">
        <v>0</v>
      </c>
      <c r="N244" s="24">
        <v>2</v>
      </c>
      <c r="O244" s="24">
        <v>0</v>
      </c>
      <c r="P244" s="26">
        <v>3</v>
      </c>
    </row>
    <row r="245" spans="1:16" x14ac:dyDescent="0.3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7" t="s">
        <v>782</v>
      </c>
      <c r="B249" s="27" t="s">
        <v>783</v>
      </c>
      <c r="C249" s="14">
        <v>5</v>
      </c>
      <c r="D249" s="14">
        <v>7</v>
      </c>
      <c r="E249" s="28">
        <v>-0.28571428571428598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2">
        <v>2</v>
      </c>
    </row>
    <row r="250" spans="1:16" x14ac:dyDescent="0.3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1</v>
      </c>
    </row>
    <row r="253" spans="1:16" ht="20.399999999999999" x14ac:dyDescent="0.3">
      <c r="A253" s="27" t="s">
        <v>790</v>
      </c>
      <c r="B253" s="27" t="s">
        <v>791</v>
      </c>
      <c r="C253" s="14">
        <v>1</v>
      </c>
      <c r="D253" s="14">
        <v>2</v>
      </c>
      <c r="E253" s="28">
        <v>-0.5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7" t="s">
        <v>792</v>
      </c>
      <c r="B254" s="27" t="s">
        <v>793</v>
      </c>
      <c r="C254" s="14">
        <v>0</v>
      </c>
      <c r="D254" s="14">
        <v>1</v>
      </c>
      <c r="E254" s="28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x14ac:dyDescent="0.3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7" t="s">
        <v>798</v>
      </c>
      <c r="B257" s="27" t="s">
        <v>799</v>
      </c>
      <c r="C257" s="14">
        <v>0</v>
      </c>
      <c r="D257" s="14">
        <v>1</v>
      </c>
      <c r="E257" s="28">
        <v>-1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7" t="s">
        <v>800</v>
      </c>
      <c r="B258" s="27" t="s">
        <v>801</v>
      </c>
      <c r="C258" s="14">
        <v>0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1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7" t="s">
        <v>808</v>
      </c>
      <c r="B262" s="27" t="s">
        <v>809</v>
      </c>
      <c r="C262" s="14">
        <v>0</v>
      </c>
      <c r="D262" s="14">
        <v>1</v>
      </c>
      <c r="E262" s="28">
        <v>-1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7" t="s">
        <v>822</v>
      </c>
      <c r="B269" s="27" t="s">
        <v>823</v>
      </c>
      <c r="C269" s="14">
        <v>0</v>
      </c>
      <c r="D269" s="14">
        <v>0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0.399999999999999" x14ac:dyDescent="0.3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0" t="s">
        <v>826</v>
      </c>
      <c r="B271" s="181"/>
      <c r="C271" s="24">
        <v>430</v>
      </c>
      <c r="D271" s="24">
        <v>442</v>
      </c>
      <c r="E271" s="25">
        <v>-2.7149321266968299E-2</v>
      </c>
      <c r="F271" s="24">
        <v>173</v>
      </c>
      <c r="G271" s="24">
        <v>173</v>
      </c>
      <c r="H271" s="24">
        <v>351</v>
      </c>
      <c r="I271" s="24">
        <v>378</v>
      </c>
      <c r="J271" s="24">
        <v>1</v>
      </c>
      <c r="K271" s="24">
        <v>1</v>
      </c>
      <c r="L271" s="24">
        <v>0</v>
      </c>
      <c r="M271" s="24">
        <v>1</v>
      </c>
      <c r="N271" s="24">
        <v>3</v>
      </c>
      <c r="O271" s="24">
        <v>6</v>
      </c>
      <c r="P271" s="26">
        <v>509</v>
      </c>
    </row>
    <row r="272" spans="1:16" x14ac:dyDescent="0.3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7" t="s">
        <v>829</v>
      </c>
      <c r="B273" s="27" t="s">
        <v>830</v>
      </c>
      <c r="C273" s="14">
        <v>248</v>
      </c>
      <c r="D273" s="14">
        <v>262</v>
      </c>
      <c r="E273" s="28">
        <v>-5.34351145038168E-2</v>
      </c>
      <c r="F273" s="14">
        <v>125</v>
      </c>
      <c r="G273" s="14">
        <v>115</v>
      </c>
      <c r="H273" s="14">
        <v>240</v>
      </c>
      <c r="I273" s="14">
        <v>256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1</v>
      </c>
      <c r="P273" s="22">
        <v>308</v>
      </c>
    </row>
    <row r="274" spans="1:16" ht="30.6" x14ac:dyDescent="0.3">
      <c r="A274" s="27" t="s">
        <v>831</v>
      </c>
      <c r="B274" s="27" t="s">
        <v>832</v>
      </c>
      <c r="C274" s="14">
        <v>131</v>
      </c>
      <c r="D274" s="14">
        <v>124</v>
      </c>
      <c r="E274" s="28">
        <v>5.6451612903225798E-2</v>
      </c>
      <c r="F274" s="14">
        <v>43</v>
      </c>
      <c r="G274" s="14">
        <v>54</v>
      </c>
      <c r="H274" s="14">
        <v>85</v>
      </c>
      <c r="I274" s="14">
        <v>79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150</v>
      </c>
    </row>
    <row r="275" spans="1:16" ht="20.399999999999999" x14ac:dyDescent="0.3">
      <c r="A275" s="27" t="s">
        <v>833</v>
      </c>
      <c r="B275" s="27" t="s">
        <v>834</v>
      </c>
      <c r="C275" s="14">
        <v>1</v>
      </c>
      <c r="D275" s="14">
        <v>4</v>
      </c>
      <c r="E275" s="28">
        <v>-0.75</v>
      </c>
      <c r="F275" s="14">
        <v>1</v>
      </c>
      <c r="G275" s="14">
        <v>1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1</v>
      </c>
      <c r="O275" s="14">
        <v>0</v>
      </c>
      <c r="P275" s="22">
        <v>16</v>
      </c>
    </row>
    <row r="276" spans="1:16" x14ac:dyDescent="0.3">
      <c r="A276" s="27" t="s">
        <v>835</v>
      </c>
      <c r="B276" s="27" t="s">
        <v>836</v>
      </c>
      <c r="C276" s="14">
        <v>6</v>
      </c>
      <c r="D276" s="14">
        <v>11</v>
      </c>
      <c r="E276" s="28">
        <v>-0.45454545454545398</v>
      </c>
      <c r="F276" s="14">
        <v>0</v>
      </c>
      <c r="G276" s="14">
        <v>0</v>
      </c>
      <c r="H276" s="14">
        <v>2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2">
        <v>3</v>
      </c>
    </row>
    <row r="277" spans="1:16" x14ac:dyDescent="0.3">
      <c r="A277" s="27" t="s">
        <v>837</v>
      </c>
      <c r="B277" s="27" t="s">
        <v>838</v>
      </c>
      <c r="C277" s="14">
        <v>10</v>
      </c>
      <c r="D277" s="14">
        <v>9</v>
      </c>
      <c r="E277" s="28">
        <v>0.11111111111111099</v>
      </c>
      <c r="F277" s="14">
        <v>1</v>
      </c>
      <c r="G277" s="14">
        <v>2</v>
      </c>
      <c r="H277" s="14">
        <v>9</v>
      </c>
      <c r="I277" s="14">
        <v>19</v>
      </c>
      <c r="J277" s="14">
        <v>1</v>
      </c>
      <c r="K277" s="14">
        <v>0</v>
      </c>
      <c r="L277" s="14">
        <v>0</v>
      </c>
      <c r="M277" s="14">
        <v>0</v>
      </c>
      <c r="N277" s="14">
        <v>0</v>
      </c>
      <c r="O277" s="14">
        <v>1</v>
      </c>
      <c r="P277" s="22">
        <v>8</v>
      </c>
    </row>
    <row r="278" spans="1:16" ht="20.399999999999999" x14ac:dyDescent="0.3">
      <c r="A278" s="27" t="s">
        <v>839</v>
      </c>
      <c r="B278" s="27" t="s">
        <v>840</v>
      </c>
      <c r="C278" s="14">
        <v>20</v>
      </c>
      <c r="D278" s="14">
        <v>17</v>
      </c>
      <c r="E278" s="28">
        <v>0.17647058823529399</v>
      </c>
      <c r="F278" s="14">
        <v>2</v>
      </c>
      <c r="G278" s="14">
        <v>1</v>
      </c>
      <c r="H278" s="14">
        <v>15</v>
      </c>
      <c r="I278" s="14">
        <v>16</v>
      </c>
      <c r="J278" s="14">
        <v>0</v>
      </c>
      <c r="K278" s="14">
        <v>0</v>
      </c>
      <c r="L278" s="14">
        <v>0</v>
      </c>
      <c r="M278" s="14">
        <v>1</v>
      </c>
      <c r="N278" s="14">
        <v>0</v>
      </c>
      <c r="O278" s="14">
        <v>3</v>
      </c>
      <c r="P278" s="22">
        <v>18</v>
      </c>
    </row>
    <row r="279" spans="1:16" x14ac:dyDescent="0.3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1</v>
      </c>
    </row>
    <row r="280" spans="1:16" ht="20.399999999999999" x14ac:dyDescent="0.3">
      <c r="A280" s="27" t="s">
        <v>843</v>
      </c>
      <c r="B280" s="27" t="s">
        <v>844</v>
      </c>
      <c r="C280" s="14">
        <v>0</v>
      </c>
      <c r="D280" s="14">
        <v>0</v>
      </c>
      <c r="E280" s="2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1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1</v>
      </c>
    </row>
    <row r="283" spans="1:16" ht="30.6" x14ac:dyDescent="0.3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1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7" t="s">
        <v>859</v>
      </c>
      <c r="B288" s="27" t="s">
        <v>860</v>
      </c>
      <c r="C288" s="14">
        <v>1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7" t="s">
        <v>861</v>
      </c>
      <c r="B289" s="27" t="s">
        <v>862</v>
      </c>
      <c r="C289" s="14">
        <v>1</v>
      </c>
      <c r="D289" s="14">
        <v>2</v>
      </c>
      <c r="E289" s="28">
        <v>-0.5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7" t="s">
        <v>865</v>
      </c>
      <c r="B291" s="27" t="s">
        <v>866</v>
      </c>
      <c r="C291" s="14">
        <v>1</v>
      </c>
      <c r="D291" s="14">
        <v>2</v>
      </c>
      <c r="E291" s="28">
        <v>-0.5</v>
      </c>
      <c r="F291" s="14">
        <v>0</v>
      </c>
      <c r="G291" s="14">
        <v>0</v>
      </c>
      <c r="H291" s="14">
        <v>0</v>
      </c>
      <c r="I291" s="14">
        <v>6</v>
      </c>
      <c r="J291" s="14">
        <v>0</v>
      </c>
      <c r="K291" s="14">
        <v>0</v>
      </c>
      <c r="L291" s="14">
        <v>0</v>
      </c>
      <c r="M291" s="14">
        <v>0</v>
      </c>
      <c r="N291" s="14">
        <v>1</v>
      </c>
      <c r="O291" s="14">
        <v>0</v>
      </c>
      <c r="P291" s="22">
        <v>3</v>
      </c>
    </row>
    <row r="292" spans="1:16" ht="20.399999999999999" x14ac:dyDescent="0.3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7" t="s">
        <v>871</v>
      </c>
      <c r="B294" s="27" t="s">
        <v>872</v>
      </c>
      <c r="C294" s="14">
        <v>2</v>
      </c>
      <c r="D294" s="14">
        <v>3</v>
      </c>
      <c r="E294" s="28">
        <v>-0.33333333333333298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1</v>
      </c>
    </row>
    <row r="295" spans="1:16" x14ac:dyDescent="0.3">
      <c r="A295" s="27" t="s">
        <v>873</v>
      </c>
      <c r="B295" s="27" t="s">
        <v>874</v>
      </c>
      <c r="C295" s="14">
        <v>8</v>
      </c>
      <c r="D295" s="14">
        <v>6</v>
      </c>
      <c r="E295" s="28">
        <v>0.33333333333333298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1</v>
      </c>
      <c r="P295" s="22">
        <v>0</v>
      </c>
    </row>
    <row r="296" spans="1:16" x14ac:dyDescent="0.3">
      <c r="A296" s="27" t="s">
        <v>875</v>
      </c>
      <c r="B296" s="27" t="s">
        <v>876</v>
      </c>
      <c r="C296" s="14">
        <v>0</v>
      </c>
      <c r="D296" s="14">
        <v>1</v>
      </c>
      <c r="E296" s="28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7" t="s">
        <v>881</v>
      </c>
      <c r="B299" s="27" t="s">
        <v>882</v>
      </c>
      <c r="C299" s="14">
        <v>1</v>
      </c>
      <c r="D299" s="14">
        <v>1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0" t="s">
        <v>885</v>
      </c>
      <c r="B301" s="181"/>
      <c r="C301" s="24">
        <v>0</v>
      </c>
      <c r="D301" s="24">
        <v>1</v>
      </c>
      <c r="E301" s="25">
        <v>-1</v>
      </c>
      <c r="F301" s="24">
        <v>0</v>
      </c>
      <c r="G301" s="24">
        <v>0</v>
      </c>
      <c r="H301" s="24">
        <v>1</v>
      </c>
      <c r="I301" s="24">
        <v>1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1</v>
      </c>
    </row>
    <row r="302" spans="1:16" x14ac:dyDescent="0.3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7" t="s">
        <v>890</v>
      </c>
      <c r="B304" s="27" t="s">
        <v>891</v>
      </c>
      <c r="C304" s="14">
        <v>0</v>
      </c>
      <c r="D304" s="14">
        <v>1</v>
      </c>
      <c r="E304" s="28">
        <v>-1</v>
      </c>
      <c r="F304" s="14">
        <v>0</v>
      </c>
      <c r="G304" s="14">
        <v>0</v>
      </c>
      <c r="H304" s="14">
        <v>1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1</v>
      </c>
    </row>
    <row r="305" spans="1:16" x14ac:dyDescent="0.3">
      <c r="A305" s="180" t="s">
        <v>892</v>
      </c>
      <c r="B305" s="181"/>
      <c r="C305" s="24">
        <v>5</v>
      </c>
      <c r="D305" s="24">
        <v>6</v>
      </c>
      <c r="E305" s="25">
        <v>-0.16666666666666699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">
      <c r="A306" s="27" t="s">
        <v>893</v>
      </c>
      <c r="B306" s="27" t="s">
        <v>894</v>
      </c>
      <c r="C306" s="14">
        <v>0</v>
      </c>
      <c r="D306" s="14">
        <v>1</v>
      </c>
      <c r="E306" s="28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7" t="s">
        <v>897</v>
      </c>
      <c r="B308" s="27" t="s">
        <v>898</v>
      </c>
      <c r="C308" s="14">
        <v>5</v>
      </c>
      <c r="D308" s="14">
        <v>5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0" t="s">
        <v>905</v>
      </c>
      <c r="B312" s="181"/>
      <c r="C312" s="24">
        <v>18</v>
      </c>
      <c r="D312" s="24">
        <v>32</v>
      </c>
      <c r="E312" s="25">
        <v>-0.4375</v>
      </c>
      <c r="F312" s="24">
        <v>0</v>
      </c>
      <c r="G312" s="24">
        <v>0</v>
      </c>
      <c r="H312" s="24">
        <v>22</v>
      </c>
      <c r="I312" s="24">
        <v>17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6</v>
      </c>
    </row>
    <row r="313" spans="1:16" x14ac:dyDescent="0.3">
      <c r="A313" s="27" t="s">
        <v>906</v>
      </c>
      <c r="B313" s="27" t="s">
        <v>907</v>
      </c>
      <c r="C313" s="14">
        <v>17</v>
      </c>
      <c r="D313" s="14">
        <v>32</v>
      </c>
      <c r="E313" s="28">
        <v>-0.46875</v>
      </c>
      <c r="F313" s="14">
        <v>0</v>
      </c>
      <c r="G313" s="14">
        <v>0</v>
      </c>
      <c r="H313" s="14">
        <v>22</v>
      </c>
      <c r="I313" s="14">
        <v>17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5</v>
      </c>
    </row>
    <row r="314" spans="1:16" ht="20.399999999999999" x14ac:dyDescent="0.3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7" t="s">
        <v>910</v>
      </c>
      <c r="B315" s="27" t="s">
        <v>911</v>
      </c>
      <c r="C315" s="14">
        <v>1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1</v>
      </c>
    </row>
    <row r="316" spans="1:16" ht="30.6" x14ac:dyDescent="0.3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0" t="s">
        <v>916</v>
      </c>
      <c r="B318" s="181"/>
      <c r="C318" s="24">
        <v>22</v>
      </c>
      <c r="D318" s="24">
        <v>5</v>
      </c>
      <c r="E318" s="25">
        <v>3.4</v>
      </c>
      <c r="F318" s="24">
        <v>1</v>
      </c>
      <c r="G318" s="24">
        <v>1</v>
      </c>
      <c r="H318" s="24">
        <v>3</v>
      </c>
      <c r="I318" s="24">
        <v>2</v>
      </c>
      <c r="J318" s="24">
        <v>0</v>
      </c>
      <c r="K318" s="24">
        <v>0</v>
      </c>
      <c r="L318" s="24">
        <v>0</v>
      </c>
      <c r="M318" s="24">
        <v>0</v>
      </c>
      <c r="N318" s="24">
        <v>54</v>
      </c>
      <c r="O318" s="24">
        <v>0</v>
      </c>
      <c r="P318" s="26">
        <v>1</v>
      </c>
    </row>
    <row r="319" spans="1:16" x14ac:dyDescent="0.3">
      <c r="A319" s="27" t="s">
        <v>917</v>
      </c>
      <c r="B319" s="27" t="s">
        <v>918</v>
      </c>
      <c r="C319" s="14">
        <v>22</v>
      </c>
      <c r="D319" s="14">
        <v>5</v>
      </c>
      <c r="E319" s="28">
        <v>3.4</v>
      </c>
      <c r="F319" s="14">
        <v>1</v>
      </c>
      <c r="G319" s="14">
        <v>1</v>
      </c>
      <c r="H319" s="14">
        <v>3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54</v>
      </c>
      <c r="O319" s="14">
        <v>0</v>
      </c>
      <c r="P319" s="22">
        <v>1</v>
      </c>
    </row>
    <row r="320" spans="1:16" x14ac:dyDescent="0.3">
      <c r="A320" s="180" t="s">
        <v>919</v>
      </c>
      <c r="B320" s="181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0.399999999999999" x14ac:dyDescent="0.3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0" t="s">
        <v>924</v>
      </c>
      <c r="B323" s="181"/>
      <c r="C323" s="24">
        <v>34332</v>
      </c>
      <c r="D323" s="24">
        <v>31000</v>
      </c>
      <c r="E323" s="25">
        <v>0.10748387096774201</v>
      </c>
      <c r="F323" s="24">
        <v>343</v>
      </c>
      <c r="G323" s="24">
        <v>0</v>
      </c>
      <c r="H323" s="24">
        <v>658</v>
      </c>
      <c r="I323" s="24">
        <v>0</v>
      </c>
      <c r="J323" s="24">
        <v>4</v>
      </c>
      <c r="K323" s="24">
        <v>0</v>
      </c>
      <c r="L323" s="24">
        <v>0</v>
      </c>
      <c r="M323" s="24">
        <v>0</v>
      </c>
      <c r="N323" s="24">
        <v>16</v>
      </c>
      <c r="O323" s="24">
        <v>12</v>
      </c>
      <c r="P323" s="26">
        <v>2</v>
      </c>
    </row>
    <row r="324" spans="1:16" x14ac:dyDescent="0.3">
      <c r="A324" s="27" t="s">
        <v>925</v>
      </c>
      <c r="B324" s="27" t="s">
        <v>926</v>
      </c>
      <c r="C324" s="14">
        <v>34332</v>
      </c>
      <c r="D324" s="14">
        <v>31000</v>
      </c>
      <c r="E324" s="28">
        <v>0.10748387096774201</v>
      </c>
      <c r="F324" s="14">
        <v>343</v>
      </c>
      <c r="G324" s="14">
        <v>0</v>
      </c>
      <c r="H324" s="14">
        <v>658</v>
      </c>
      <c r="I324" s="14">
        <v>0</v>
      </c>
      <c r="J324" s="14">
        <v>4</v>
      </c>
      <c r="K324" s="14">
        <v>0</v>
      </c>
      <c r="L324" s="14">
        <v>0</v>
      </c>
      <c r="M324" s="14">
        <v>0</v>
      </c>
      <c r="N324" s="14">
        <v>16</v>
      </c>
      <c r="O324" s="14">
        <v>12</v>
      </c>
      <c r="P324" s="22">
        <v>2</v>
      </c>
    </row>
    <row r="325" spans="1:16" x14ac:dyDescent="0.3">
      <c r="A325" s="180" t="s">
        <v>927</v>
      </c>
      <c r="B325" s="181"/>
      <c r="C325" s="24">
        <v>0</v>
      </c>
      <c r="D325" s="24">
        <v>2</v>
      </c>
      <c r="E325" s="25">
        <v>-1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0.6" x14ac:dyDescent="0.3">
      <c r="A326" s="27" t="s">
        <v>928</v>
      </c>
      <c r="B326" s="27" t="s">
        <v>929</v>
      </c>
      <c r="C326" s="14">
        <v>0</v>
      </c>
      <c r="D326" s="14">
        <v>2</v>
      </c>
      <c r="E326" s="28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40.799999999999997" x14ac:dyDescent="0.3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7" t="s">
        <v>932</v>
      </c>
      <c r="B328" s="27" t="s">
        <v>933</v>
      </c>
      <c r="C328" s="14">
        <v>0</v>
      </c>
      <c r="D328" s="14">
        <v>0</v>
      </c>
      <c r="E328" s="28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0" t="s">
        <v>950</v>
      </c>
      <c r="B337" s="181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0.399999999999999" x14ac:dyDescent="0.3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0" t="s">
        <v>953</v>
      </c>
      <c r="B339" s="181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0.6" x14ac:dyDescent="0.3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82" t="s">
        <v>956</v>
      </c>
      <c r="B341" s="183"/>
      <c r="C341" s="29">
        <v>72887</v>
      </c>
      <c r="D341" s="29">
        <v>70078</v>
      </c>
      <c r="E341" s="30">
        <v>4.0083906504181102E-2</v>
      </c>
      <c r="F341" s="29">
        <v>6907</v>
      </c>
      <c r="G341" s="29">
        <v>4596</v>
      </c>
      <c r="H341" s="29">
        <v>9857</v>
      </c>
      <c r="I341" s="29">
        <v>6890</v>
      </c>
      <c r="J341" s="29">
        <v>97</v>
      </c>
      <c r="K341" s="29">
        <v>156</v>
      </c>
      <c r="L341" s="29">
        <v>20</v>
      </c>
      <c r="M341" s="29">
        <v>12</v>
      </c>
      <c r="N341" s="29">
        <v>842</v>
      </c>
      <c r="O341" s="29">
        <v>452</v>
      </c>
      <c r="P341" s="29">
        <v>10452</v>
      </c>
    </row>
    <row r="342" spans="1:16" x14ac:dyDescent="0.3">
      <c r="A342" s="6"/>
    </row>
  </sheetData>
  <sheetProtection algorithmName="SHA-512" hashValue="ztxL4TZONUWskpWo/FFJkng3eL0PSyxx7IxmSqigl1uFXhH3upYnirf+UUri61m4tAQqidaLE9gd2sfqVJlXKg==" saltValue="QGuP3d4RiPE7Rz1FgXq1F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1" t="s">
        <v>959</v>
      </c>
      <c r="B5" s="13" t="s">
        <v>960</v>
      </c>
      <c r="C5" s="22">
        <v>8</v>
      </c>
    </row>
    <row r="6" spans="1:3" x14ac:dyDescent="0.3">
      <c r="A6" s="173"/>
      <c r="B6" s="13" t="s">
        <v>334</v>
      </c>
      <c r="C6" s="22">
        <v>1031</v>
      </c>
    </row>
    <row r="7" spans="1:3" x14ac:dyDescent="0.3">
      <c r="A7" s="173"/>
      <c r="B7" s="13" t="s">
        <v>961</v>
      </c>
      <c r="C7" s="22">
        <v>110</v>
      </c>
    </row>
    <row r="8" spans="1:3" x14ac:dyDescent="0.3">
      <c r="A8" s="173"/>
      <c r="B8" s="13" t="s">
        <v>962</v>
      </c>
      <c r="C8" s="22">
        <v>92</v>
      </c>
    </row>
    <row r="9" spans="1:3" x14ac:dyDescent="0.3">
      <c r="A9" s="173"/>
      <c r="B9" s="13" t="s">
        <v>963</v>
      </c>
      <c r="C9" s="22">
        <v>98</v>
      </c>
    </row>
    <row r="10" spans="1:3" x14ac:dyDescent="0.3">
      <c r="A10" s="173"/>
      <c r="B10" s="13" t="s">
        <v>964</v>
      </c>
      <c r="C10" s="22">
        <v>173</v>
      </c>
    </row>
    <row r="11" spans="1:3" x14ac:dyDescent="0.3">
      <c r="A11" s="173"/>
      <c r="B11" s="13" t="s">
        <v>965</v>
      </c>
      <c r="C11" s="22">
        <v>398</v>
      </c>
    </row>
    <row r="12" spans="1:3" x14ac:dyDescent="0.3">
      <c r="A12" s="173"/>
      <c r="B12" s="13" t="s">
        <v>518</v>
      </c>
      <c r="C12" s="22">
        <v>119</v>
      </c>
    </row>
    <row r="13" spans="1:3" x14ac:dyDescent="0.3">
      <c r="A13" s="173"/>
      <c r="B13" s="13" t="s">
        <v>966</v>
      </c>
      <c r="C13" s="22">
        <v>19</v>
      </c>
    </row>
    <row r="14" spans="1:3" x14ac:dyDescent="0.3">
      <c r="A14" s="173"/>
      <c r="B14" s="13" t="s">
        <v>967</v>
      </c>
      <c r="C14" s="22">
        <v>11</v>
      </c>
    </row>
    <row r="15" spans="1:3" x14ac:dyDescent="0.3">
      <c r="A15" s="173"/>
      <c r="B15" s="13" t="s">
        <v>651</v>
      </c>
      <c r="C15" s="22">
        <v>3</v>
      </c>
    </row>
    <row r="16" spans="1:3" x14ac:dyDescent="0.3">
      <c r="A16" s="173"/>
      <c r="B16" s="13" t="s">
        <v>968</v>
      </c>
      <c r="C16" s="22">
        <v>119</v>
      </c>
    </row>
    <row r="17" spans="1:3" x14ac:dyDescent="0.3">
      <c r="A17" s="173"/>
      <c r="B17" s="13" t="s">
        <v>969</v>
      </c>
      <c r="C17" s="22">
        <v>470</v>
      </c>
    </row>
    <row r="18" spans="1:3" x14ac:dyDescent="0.3">
      <c r="A18" s="173"/>
      <c r="B18" s="13" t="s">
        <v>970</v>
      </c>
      <c r="C18" s="22">
        <v>21</v>
      </c>
    </row>
    <row r="19" spans="1:3" x14ac:dyDescent="0.3">
      <c r="A19" s="172"/>
      <c r="B19" s="13" t="s">
        <v>111</v>
      </c>
      <c r="C19" s="22">
        <v>1267</v>
      </c>
    </row>
    <row r="20" spans="1:3" x14ac:dyDescent="0.3">
      <c r="A20" s="171" t="s">
        <v>971</v>
      </c>
      <c r="B20" s="13" t="s">
        <v>972</v>
      </c>
      <c r="C20" s="22">
        <v>58</v>
      </c>
    </row>
    <row r="21" spans="1:3" x14ac:dyDescent="0.3">
      <c r="A21" s="172"/>
      <c r="B21" s="13" t="s">
        <v>973</v>
      </c>
      <c r="C21" s="22">
        <v>9</v>
      </c>
    </row>
    <row r="22" spans="1:3" x14ac:dyDescent="0.3">
      <c r="A22" s="171" t="s">
        <v>974</v>
      </c>
      <c r="B22" s="13" t="s">
        <v>975</v>
      </c>
      <c r="C22" s="22">
        <v>0</v>
      </c>
    </row>
    <row r="23" spans="1:3" x14ac:dyDescent="0.3">
      <c r="A23" s="173"/>
      <c r="B23" s="13" t="s">
        <v>976</v>
      </c>
      <c r="C23" s="22">
        <v>0</v>
      </c>
    </row>
    <row r="24" spans="1:3" x14ac:dyDescent="0.3">
      <c r="A24" s="172"/>
      <c r="B24" s="13" t="s">
        <v>977</v>
      </c>
      <c r="C24" s="22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2">
        <v>623</v>
      </c>
    </row>
    <row r="29" spans="1:3" x14ac:dyDescent="0.3">
      <c r="A29" s="171" t="s">
        <v>980</v>
      </c>
      <c r="B29" s="13" t="s">
        <v>981</v>
      </c>
      <c r="C29" s="22">
        <v>14</v>
      </c>
    </row>
    <row r="30" spans="1:3" x14ac:dyDescent="0.3">
      <c r="A30" s="173"/>
      <c r="B30" s="13" t="s">
        <v>982</v>
      </c>
      <c r="C30" s="22">
        <v>94</v>
      </c>
    </row>
    <row r="31" spans="1:3" x14ac:dyDescent="0.3">
      <c r="A31" s="173"/>
      <c r="B31" s="13" t="s">
        <v>983</v>
      </c>
      <c r="C31" s="22">
        <v>0</v>
      </c>
    </row>
    <row r="32" spans="1:3" x14ac:dyDescent="0.3">
      <c r="A32" s="172"/>
      <c r="B32" s="13" t="s">
        <v>984</v>
      </c>
      <c r="C32" s="22">
        <v>31</v>
      </c>
    </row>
    <row r="33" spans="1:3" x14ac:dyDescent="0.3">
      <c r="A33" s="12" t="s">
        <v>985</v>
      </c>
      <c r="B33" s="16"/>
      <c r="C33" s="22">
        <v>0</v>
      </c>
    </row>
    <row r="34" spans="1:3" x14ac:dyDescent="0.3">
      <c r="A34" s="12" t="s">
        <v>986</v>
      </c>
      <c r="B34" s="16"/>
      <c r="C34" s="22">
        <v>356</v>
      </c>
    </row>
    <row r="35" spans="1:3" x14ac:dyDescent="0.3">
      <c r="A35" s="12" t="s">
        <v>987</v>
      </c>
      <c r="B35" s="16"/>
      <c r="C35" s="22">
        <v>9</v>
      </c>
    </row>
    <row r="36" spans="1:3" x14ac:dyDescent="0.3">
      <c r="A36" s="12" t="s">
        <v>988</v>
      </c>
      <c r="B36" s="16"/>
      <c r="C36" s="22">
        <v>0</v>
      </c>
    </row>
    <row r="37" spans="1:3" x14ac:dyDescent="0.3">
      <c r="A37" s="12" t="s">
        <v>989</v>
      </c>
      <c r="B37" s="16"/>
      <c r="C37" s="22">
        <v>25</v>
      </c>
    </row>
    <row r="38" spans="1:3" x14ac:dyDescent="0.3">
      <c r="A38" s="12" t="s">
        <v>990</v>
      </c>
      <c r="B38" s="16"/>
      <c r="C38" s="22">
        <v>18</v>
      </c>
    </row>
    <row r="39" spans="1:3" x14ac:dyDescent="0.3">
      <c r="A39" s="12" t="s">
        <v>977</v>
      </c>
      <c r="B39" s="16"/>
      <c r="C39" s="22">
        <v>139</v>
      </c>
    </row>
    <row r="40" spans="1:3" x14ac:dyDescent="0.3">
      <c r="A40" s="171" t="s">
        <v>991</v>
      </c>
      <c r="B40" s="13" t="s">
        <v>992</v>
      </c>
      <c r="C40" s="22">
        <v>50</v>
      </c>
    </row>
    <row r="41" spans="1:3" x14ac:dyDescent="0.3">
      <c r="A41" s="173"/>
      <c r="B41" s="13" t="s">
        <v>993</v>
      </c>
      <c r="C41" s="22">
        <v>14</v>
      </c>
    </row>
    <row r="42" spans="1:3" x14ac:dyDescent="0.3">
      <c r="A42" s="173"/>
      <c r="B42" s="13" t="s">
        <v>994</v>
      </c>
      <c r="C42" s="22">
        <v>0</v>
      </c>
    </row>
    <row r="43" spans="1:3" x14ac:dyDescent="0.3">
      <c r="A43" s="173"/>
      <c r="B43" s="13" t="s">
        <v>995</v>
      </c>
      <c r="C43" s="22">
        <v>0</v>
      </c>
    </row>
    <row r="44" spans="1:3" x14ac:dyDescent="0.3">
      <c r="A44" s="172"/>
      <c r="B44" s="13" t="s">
        <v>996</v>
      </c>
      <c r="C44" s="22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2">
        <v>48</v>
      </c>
    </row>
    <row r="49" spans="1:3" x14ac:dyDescent="0.3">
      <c r="A49" s="171" t="s">
        <v>81</v>
      </c>
      <c r="B49" s="13" t="s">
        <v>998</v>
      </c>
      <c r="C49" s="22">
        <v>109</v>
      </c>
    </row>
    <row r="50" spans="1:3" x14ac:dyDescent="0.3">
      <c r="A50" s="172"/>
      <c r="B50" s="13" t="s">
        <v>999</v>
      </c>
      <c r="C50" s="22">
        <v>400</v>
      </c>
    </row>
    <row r="51" spans="1:3" x14ac:dyDescent="0.3">
      <c r="A51" s="171" t="s">
        <v>1000</v>
      </c>
      <c r="B51" s="13" t="s">
        <v>1001</v>
      </c>
      <c r="C51" s="22">
        <v>5</v>
      </c>
    </row>
    <row r="52" spans="1:3" x14ac:dyDescent="0.3">
      <c r="A52" s="172"/>
      <c r="B52" s="13" t="s">
        <v>1002</v>
      </c>
      <c r="C52" s="22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1" t="s">
        <v>245</v>
      </c>
      <c r="B56" s="13" t="s">
        <v>20</v>
      </c>
      <c r="C56" s="22">
        <v>4003</v>
      </c>
    </row>
    <row r="57" spans="1:3" x14ac:dyDescent="0.3">
      <c r="A57" s="173"/>
      <c r="B57" s="13" t="s">
        <v>1004</v>
      </c>
      <c r="C57" s="22">
        <v>3073</v>
      </c>
    </row>
    <row r="58" spans="1:3" x14ac:dyDescent="0.3">
      <c r="A58" s="173"/>
      <c r="B58" s="13" t="s">
        <v>1005</v>
      </c>
      <c r="C58" s="22">
        <v>184</v>
      </c>
    </row>
    <row r="59" spans="1:3" x14ac:dyDescent="0.3">
      <c r="A59" s="173"/>
      <c r="B59" s="13" t="s">
        <v>1006</v>
      </c>
      <c r="C59" s="22">
        <v>3394</v>
      </c>
    </row>
    <row r="60" spans="1:3" x14ac:dyDescent="0.3">
      <c r="A60" s="172"/>
      <c r="B60" s="13" t="s">
        <v>1007</v>
      </c>
      <c r="C60" s="22">
        <v>165</v>
      </c>
    </row>
    <row r="61" spans="1:3" x14ac:dyDescent="0.3">
      <c r="A61" s="171" t="s">
        <v>1008</v>
      </c>
      <c r="B61" s="13" t="s">
        <v>1009</v>
      </c>
      <c r="C61" s="22">
        <v>845</v>
      </c>
    </row>
    <row r="62" spans="1:3" x14ac:dyDescent="0.3">
      <c r="A62" s="173"/>
      <c r="B62" s="13" t="s">
        <v>1010</v>
      </c>
      <c r="C62" s="22">
        <v>116</v>
      </c>
    </row>
    <row r="63" spans="1:3" x14ac:dyDescent="0.3">
      <c r="A63" s="173"/>
      <c r="B63" s="13" t="s">
        <v>1011</v>
      </c>
      <c r="C63" s="22">
        <v>2</v>
      </c>
    </row>
    <row r="64" spans="1:3" x14ac:dyDescent="0.3">
      <c r="A64" s="173"/>
      <c r="B64" s="13" t="s">
        <v>1012</v>
      </c>
      <c r="C64" s="22">
        <v>579</v>
      </c>
    </row>
    <row r="65" spans="1:3" x14ac:dyDescent="0.3">
      <c r="A65" s="172"/>
      <c r="B65" s="13" t="s">
        <v>1007</v>
      </c>
      <c r="C65" s="22">
        <v>259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2">
        <v>176</v>
      </c>
    </row>
    <row r="70" spans="1:3" x14ac:dyDescent="0.3">
      <c r="A70" s="12" t="s">
        <v>1015</v>
      </c>
      <c r="B70" s="16"/>
      <c r="C70" s="22">
        <v>10</v>
      </c>
    </row>
    <row r="71" spans="1:3" x14ac:dyDescent="0.3">
      <c r="A71" s="12" t="s">
        <v>1016</v>
      </c>
      <c r="B71" s="16"/>
      <c r="C71" s="22">
        <v>1127</v>
      </c>
    </row>
    <row r="72" spans="1:3" x14ac:dyDescent="0.3">
      <c r="A72" s="171" t="s">
        <v>1017</v>
      </c>
      <c r="B72" s="13" t="s">
        <v>1018</v>
      </c>
      <c r="C72" s="22">
        <v>0</v>
      </c>
    </row>
    <row r="73" spans="1:3" x14ac:dyDescent="0.3">
      <c r="A73" s="172"/>
      <c r="B73" s="13" t="s">
        <v>1019</v>
      </c>
      <c r="C73" s="22">
        <v>36</v>
      </c>
    </row>
    <row r="74" spans="1:3" x14ac:dyDescent="0.3">
      <c r="A74" s="12" t="s">
        <v>1020</v>
      </c>
      <c r="B74" s="16"/>
      <c r="C74" s="22">
        <v>0</v>
      </c>
    </row>
    <row r="75" spans="1:3" x14ac:dyDescent="0.3">
      <c r="A75" s="12" t="s">
        <v>1021</v>
      </c>
      <c r="B75" s="16"/>
      <c r="C75" s="22">
        <v>58</v>
      </c>
    </row>
    <row r="76" spans="1:3" x14ac:dyDescent="0.3">
      <c r="A76" s="12" t="s">
        <v>1022</v>
      </c>
      <c r="B76" s="16"/>
      <c r="C76" s="22">
        <v>0</v>
      </c>
    </row>
    <row r="77" spans="1:3" x14ac:dyDescent="0.3">
      <c r="A77" s="12" t="s">
        <v>1023</v>
      </c>
      <c r="B77" s="16"/>
      <c r="C77" s="22">
        <v>4</v>
      </c>
    </row>
    <row r="78" spans="1:3" x14ac:dyDescent="0.3">
      <c r="A78" s="12" t="s">
        <v>1024</v>
      </c>
      <c r="B78" s="16"/>
      <c r="C78" s="22">
        <v>2</v>
      </c>
    </row>
    <row r="79" spans="1:3" x14ac:dyDescent="0.3">
      <c r="A79" s="12" t="s">
        <v>1025</v>
      </c>
      <c r="B79" s="16"/>
      <c r="C79" s="22">
        <v>1</v>
      </c>
    </row>
    <row r="80" spans="1:3" x14ac:dyDescent="0.3">
      <c r="A80" s="6"/>
    </row>
  </sheetData>
  <sheetProtection algorithmName="SHA-512" hashValue="8z8wpadqcX033Vp0iI9FAWHfmdMbn2Hm1Bjwqj/A402hs4uy14mK+IHy7SfMm/dJTN2nQ9Dj6gTxtUlQYu4zSw==" saltValue="T0vPQGOxMrJ+uwd1r5uay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1" t="s">
        <v>1027</v>
      </c>
    </row>
    <row r="4" spans="1:3" x14ac:dyDescent="0.3">
      <c r="A4" s="32" t="s">
        <v>14</v>
      </c>
      <c r="B4" s="32" t="s">
        <v>15</v>
      </c>
      <c r="C4" s="33" t="s">
        <v>3</v>
      </c>
    </row>
    <row r="5" spans="1:3" x14ac:dyDescent="0.3">
      <c r="A5" s="186" t="s">
        <v>1028</v>
      </c>
      <c r="B5" s="35" t="s">
        <v>1029</v>
      </c>
      <c r="C5" s="36">
        <v>50</v>
      </c>
    </row>
    <row r="6" spans="1:3" x14ac:dyDescent="0.3">
      <c r="A6" s="187"/>
      <c r="B6" s="35" t="s">
        <v>304</v>
      </c>
      <c r="C6" s="36">
        <v>896</v>
      </c>
    </row>
    <row r="7" spans="1:3" x14ac:dyDescent="0.3">
      <c r="A7" s="187"/>
      <c r="B7" s="35" t="s">
        <v>1030</v>
      </c>
      <c r="C7" s="36">
        <v>151</v>
      </c>
    </row>
    <row r="8" spans="1:3" x14ac:dyDescent="0.3">
      <c r="A8" s="187"/>
      <c r="B8" s="35" t="s">
        <v>1031</v>
      </c>
      <c r="C8" s="36">
        <v>2</v>
      </c>
    </row>
    <row r="9" spans="1:3" x14ac:dyDescent="0.3">
      <c r="A9" s="187"/>
      <c r="B9" s="35" t="s">
        <v>1032</v>
      </c>
      <c r="C9" s="36">
        <v>10</v>
      </c>
    </row>
    <row r="10" spans="1:3" x14ac:dyDescent="0.3">
      <c r="A10" s="187"/>
      <c r="B10" s="35" t="s">
        <v>1033</v>
      </c>
      <c r="C10" s="36">
        <v>1</v>
      </c>
    </row>
    <row r="11" spans="1:3" x14ac:dyDescent="0.3">
      <c r="A11" s="188"/>
      <c r="B11" s="35" t="s">
        <v>1034</v>
      </c>
      <c r="C11" s="36">
        <v>0</v>
      </c>
    </row>
    <row r="12" spans="1:3" x14ac:dyDescent="0.3">
      <c r="A12" s="186" t="s">
        <v>1035</v>
      </c>
      <c r="B12" s="35" t="s">
        <v>65</v>
      </c>
      <c r="C12" s="36">
        <v>334</v>
      </c>
    </row>
    <row r="13" spans="1:3" x14ac:dyDescent="0.3">
      <c r="A13" s="187"/>
      <c r="B13" s="35" t="s">
        <v>1036</v>
      </c>
      <c r="C13" s="36">
        <v>64</v>
      </c>
    </row>
    <row r="14" spans="1:3" x14ac:dyDescent="0.3">
      <c r="A14" s="187"/>
      <c r="B14" s="35" t="s">
        <v>1037</v>
      </c>
      <c r="C14" s="36">
        <v>67</v>
      </c>
    </row>
    <row r="15" spans="1:3" x14ac:dyDescent="0.3">
      <c r="A15" s="188"/>
      <c r="B15" s="35" t="s">
        <v>1038</v>
      </c>
      <c r="C15" s="36">
        <v>63</v>
      </c>
    </row>
    <row r="16" spans="1:3" x14ac:dyDescent="0.3">
      <c r="A16" s="3"/>
    </row>
    <row r="17" spans="1:3" x14ac:dyDescent="0.3">
      <c r="A17" s="31" t="s">
        <v>1039</v>
      </c>
    </row>
    <row r="18" spans="1:3" x14ac:dyDescent="0.3">
      <c r="A18" s="32" t="s">
        <v>14</v>
      </c>
      <c r="B18" s="32" t="s">
        <v>15</v>
      </c>
      <c r="C18" s="33" t="s">
        <v>3</v>
      </c>
    </row>
    <row r="19" spans="1:3" x14ac:dyDescent="0.3">
      <c r="A19" s="34" t="s">
        <v>1040</v>
      </c>
      <c r="B19" s="37"/>
      <c r="C19" s="36">
        <v>37</v>
      </c>
    </row>
    <row r="20" spans="1:3" x14ac:dyDescent="0.3">
      <c r="A20" s="34" t="s">
        <v>1041</v>
      </c>
      <c r="B20" s="37"/>
      <c r="C20" s="36">
        <v>28</v>
      </c>
    </row>
    <row r="21" spans="1:3" x14ac:dyDescent="0.3">
      <c r="A21" s="34" t="s">
        <v>1042</v>
      </c>
      <c r="B21" s="37"/>
      <c r="C21" s="36">
        <v>48</v>
      </c>
    </row>
    <row r="22" spans="1:3" x14ac:dyDescent="0.3">
      <c r="A22" s="34" t="s">
        <v>1043</v>
      </c>
      <c r="B22" s="37"/>
      <c r="C22" s="36">
        <v>89</v>
      </c>
    </row>
    <row r="23" spans="1:3" x14ac:dyDescent="0.3">
      <c r="A23" s="34" t="s">
        <v>1044</v>
      </c>
      <c r="B23" s="37"/>
      <c r="C23" s="36">
        <v>408</v>
      </c>
    </row>
    <row r="24" spans="1:3" x14ac:dyDescent="0.3">
      <c r="A24" s="34" t="s">
        <v>1045</v>
      </c>
      <c r="B24" s="37"/>
      <c r="C24" s="36">
        <v>196</v>
      </c>
    </row>
    <row r="25" spans="1:3" x14ac:dyDescent="0.3">
      <c r="A25" s="34" t="s">
        <v>1046</v>
      </c>
      <c r="B25" s="37"/>
      <c r="C25" s="36">
        <v>106</v>
      </c>
    </row>
    <row r="26" spans="1:3" x14ac:dyDescent="0.3">
      <c r="A26" s="34" t="s">
        <v>1047</v>
      </c>
      <c r="B26" s="37"/>
      <c r="C26" s="36">
        <v>4</v>
      </c>
    </row>
    <row r="27" spans="1:3" x14ac:dyDescent="0.3">
      <c r="A27" s="34" t="s">
        <v>1048</v>
      </c>
      <c r="B27" s="37"/>
      <c r="C27" s="36">
        <v>3</v>
      </c>
    </row>
    <row r="28" spans="1:3" x14ac:dyDescent="0.3">
      <c r="A28" s="34" t="s">
        <v>1049</v>
      </c>
      <c r="B28" s="37"/>
      <c r="C28" s="36">
        <v>119</v>
      </c>
    </row>
    <row r="29" spans="1:3" x14ac:dyDescent="0.3">
      <c r="A29" s="3"/>
    </row>
    <row r="30" spans="1:3" x14ac:dyDescent="0.3">
      <c r="A30" s="31" t="s">
        <v>1050</v>
      </c>
    </row>
    <row r="31" spans="1:3" x14ac:dyDescent="0.3">
      <c r="A31" s="32" t="s">
        <v>14</v>
      </c>
      <c r="B31" s="32" t="s">
        <v>15</v>
      </c>
      <c r="C31" s="33" t="s">
        <v>3</v>
      </c>
    </row>
    <row r="32" spans="1:3" x14ac:dyDescent="0.3">
      <c r="A32" s="34" t="s">
        <v>1051</v>
      </c>
      <c r="B32" s="37"/>
      <c r="C32" s="36">
        <v>24</v>
      </c>
    </row>
    <row r="33" spans="1:6" x14ac:dyDescent="0.3">
      <c r="A33" s="34" t="s">
        <v>1052</v>
      </c>
      <c r="B33" s="37"/>
      <c r="C33" s="36">
        <v>85</v>
      </c>
    </row>
    <row r="34" spans="1:6" x14ac:dyDescent="0.3">
      <c r="A34" s="34" t="s">
        <v>1053</v>
      </c>
      <c r="B34" s="37"/>
      <c r="C34" s="36">
        <v>87</v>
      </c>
    </row>
    <row r="35" spans="1:6" x14ac:dyDescent="0.3">
      <c r="A35" s="34" t="s">
        <v>1054</v>
      </c>
      <c r="B35" s="37"/>
      <c r="C35" s="36">
        <v>87</v>
      </c>
    </row>
    <row r="36" spans="1:6" x14ac:dyDescent="0.3">
      <c r="A36" s="34" t="s">
        <v>1055</v>
      </c>
      <c r="B36" s="37"/>
      <c r="C36" s="36">
        <v>42</v>
      </c>
    </row>
    <row r="37" spans="1:6" x14ac:dyDescent="0.3">
      <c r="A37" s="34" t="s">
        <v>1056</v>
      </c>
      <c r="B37" s="37"/>
      <c r="C37" s="36">
        <v>38</v>
      </c>
    </row>
    <row r="38" spans="1:6" x14ac:dyDescent="0.3">
      <c r="A38" s="34" t="s">
        <v>1057</v>
      </c>
      <c r="B38" s="37"/>
      <c r="C38" s="36">
        <v>5</v>
      </c>
    </row>
    <row r="39" spans="1:6" x14ac:dyDescent="0.3">
      <c r="A39" s="34" t="s">
        <v>1058</v>
      </c>
      <c r="B39" s="37"/>
      <c r="C39" s="36">
        <v>2</v>
      </c>
    </row>
    <row r="40" spans="1:6" x14ac:dyDescent="0.3">
      <c r="A40" s="3"/>
    </row>
    <row r="41" spans="1:6" x14ac:dyDescent="0.3">
      <c r="A41" s="31" t="s">
        <v>1059</v>
      </c>
    </row>
    <row r="42" spans="1:6" x14ac:dyDescent="0.3">
      <c r="A42" s="32" t="s">
        <v>14</v>
      </c>
      <c r="B42" s="32" t="s">
        <v>15</v>
      </c>
      <c r="C42" s="33" t="s">
        <v>3</v>
      </c>
    </row>
    <row r="43" spans="1:6" x14ac:dyDescent="0.3">
      <c r="A43" s="34" t="s">
        <v>104</v>
      </c>
      <c r="B43" s="37"/>
      <c r="C43" s="36">
        <v>31</v>
      </c>
    </row>
    <row r="44" spans="1:6" x14ac:dyDescent="0.3">
      <c r="A44" s="34" t="s">
        <v>114</v>
      </c>
      <c r="B44" s="37"/>
      <c r="C44" s="36">
        <v>11</v>
      </c>
    </row>
    <row r="45" spans="1:6" x14ac:dyDescent="0.3">
      <c r="A45" s="34" t="s">
        <v>1060</v>
      </c>
      <c r="B45" s="37"/>
      <c r="C45" s="36">
        <v>2</v>
      </c>
    </row>
    <row r="46" spans="1:6" x14ac:dyDescent="0.3">
      <c r="A46" s="31" t="s">
        <v>1061</v>
      </c>
    </row>
    <row r="47" spans="1:6" ht="30.6" x14ac:dyDescent="0.3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3">
      <c r="A48" s="189" t="s">
        <v>959</v>
      </c>
      <c r="B48" s="40" t="s">
        <v>1063</v>
      </c>
      <c r="C48" s="41">
        <v>0</v>
      </c>
      <c r="D48" s="41">
        <v>0</v>
      </c>
      <c r="E48" s="41">
        <v>0</v>
      </c>
      <c r="F48" s="36">
        <v>0</v>
      </c>
    </row>
    <row r="49" spans="1:6" x14ac:dyDescent="0.3">
      <c r="A49" s="190"/>
      <c r="B49" s="40" t="s">
        <v>1064</v>
      </c>
      <c r="C49" s="41">
        <v>2</v>
      </c>
      <c r="D49" s="41">
        <v>0</v>
      </c>
      <c r="E49" s="41">
        <v>0</v>
      </c>
      <c r="F49" s="36">
        <v>0</v>
      </c>
    </row>
    <row r="50" spans="1:6" x14ac:dyDescent="0.3">
      <c r="A50" s="190"/>
      <c r="B50" s="40" t="s">
        <v>1065</v>
      </c>
      <c r="C50" s="41">
        <v>0</v>
      </c>
      <c r="D50" s="41">
        <v>0</v>
      </c>
      <c r="E50" s="41">
        <v>0</v>
      </c>
      <c r="F50" s="36">
        <v>0</v>
      </c>
    </row>
    <row r="51" spans="1:6" x14ac:dyDescent="0.3">
      <c r="A51" s="190"/>
      <c r="B51" s="40" t="s">
        <v>1066</v>
      </c>
      <c r="C51" s="41">
        <v>0</v>
      </c>
      <c r="D51" s="41">
        <v>0</v>
      </c>
      <c r="E51" s="41">
        <v>0</v>
      </c>
      <c r="F51" s="36">
        <v>0</v>
      </c>
    </row>
    <row r="52" spans="1:6" x14ac:dyDescent="0.3">
      <c r="A52" s="190"/>
      <c r="B52" s="40" t="s">
        <v>334</v>
      </c>
      <c r="C52" s="41">
        <v>38</v>
      </c>
      <c r="D52" s="41">
        <v>28</v>
      </c>
      <c r="E52" s="41">
        <v>10</v>
      </c>
      <c r="F52" s="36">
        <v>9</v>
      </c>
    </row>
    <row r="53" spans="1:6" x14ac:dyDescent="0.3">
      <c r="A53" s="190"/>
      <c r="B53" s="40" t="s">
        <v>1067</v>
      </c>
      <c r="C53" s="41">
        <v>604</v>
      </c>
      <c r="D53" s="41">
        <v>153</v>
      </c>
      <c r="E53" s="41">
        <v>34</v>
      </c>
      <c r="F53" s="36">
        <v>31</v>
      </c>
    </row>
    <row r="54" spans="1:6" x14ac:dyDescent="0.3">
      <c r="A54" s="190"/>
      <c r="B54" s="40" t="s">
        <v>1068</v>
      </c>
      <c r="C54" s="41">
        <v>192</v>
      </c>
      <c r="D54" s="41">
        <v>28</v>
      </c>
      <c r="E54" s="41">
        <v>6</v>
      </c>
      <c r="F54" s="36">
        <v>18</v>
      </c>
    </row>
    <row r="55" spans="1:6" x14ac:dyDescent="0.3">
      <c r="A55" s="190"/>
      <c r="B55" s="40" t="s">
        <v>1069</v>
      </c>
      <c r="C55" s="41">
        <v>2</v>
      </c>
      <c r="D55" s="41">
        <v>1</v>
      </c>
      <c r="E55" s="41">
        <v>1</v>
      </c>
      <c r="F55" s="36">
        <v>0</v>
      </c>
    </row>
    <row r="56" spans="1:6" x14ac:dyDescent="0.3">
      <c r="A56" s="190"/>
      <c r="B56" s="40" t="s">
        <v>1070</v>
      </c>
      <c r="C56" s="41">
        <v>0</v>
      </c>
      <c r="D56" s="41">
        <v>0</v>
      </c>
      <c r="E56" s="41">
        <v>0</v>
      </c>
      <c r="F56" s="36">
        <v>0</v>
      </c>
    </row>
    <row r="57" spans="1:6" x14ac:dyDescent="0.3">
      <c r="A57" s="190"/>
      <c r="B57" s="40" t="s">
        <v>1071</v>
      </c>
      <c r="C57" s="41">
        <v>16</v>
      </c>
      <c r="D57" s="41">
        <v>13</v>
      </c>
      <c r="E57" s="41">
        <v>6</v>
      </c>
      <c r="F57" s="36">
        <v>5</v>
      </c>
    </row>
    <row r="58" spans="1:6" x14ac:dyDescent="0.3">
      <c r="A58" s="190"/>
      <c r="B58" s="40" t="s">
        <v>1072</v>
      </c>
      <c r="C58" s="41">
        <v>6</v>
      </c>
      <c r="D58" s="41">
        <v>3</v>
      </c>
      <c r="E58" s="41">
        <v>1</v>
      </c>
      <c r="F58" s="36">
        <v>1</v>
      </c>
    </row>
    <row r="59" spans="1:6" x14ac:dyDescent="0.3">
      <c r="A59" s="190"/>
      <c r="B59" s="40" t="s">
        <v>1073</v>
      </c>
      <c r="C59" s="41">
        <v>2</v>
      </c>
      <c r="D59" s="41">
        <v>0</v>
      </c>
      <c r="E59" s="41">
        <v>0</v>
      </c>
      <c r="F59" s="36">
        <v>0</v>
      </c>
    </row>
    <row r="60" spans="1:6" x14ac:dyDescent="0.3">
      <c r="A60" s="190"/>
      <c r="B60" s="40" t="s">
        <v>405</v>
      </c>
      <c r="C60" s="41">
        <v>0</v>
      </c>
      <c r="D60" s="41">
        <v>0</v>
      </c>
      <c r="E60" s="41">
        <v>0</v>
      </c>
      <c r="F60" s="36">
        <v>0</v>
      </c>
    </row>
    <row r="61" spans="1:6" x14ac:dyDescent="0.3">
      <c r="A61" s="190"/>
      <c r="B61" s="40" t="s">
        <v>1074</v>
      </c>
      <c r="C61" s="41">
        <v>2</v>
      </c>
      <c r="D61" s="41">
        <v>0</v>
      </c>
      <c r="E61" s="41">
        <v>2</v>
      </c>
      <c r="F61" s="36">
        <v>0</v>
      </c>
    </row>
    <row r="62" spans="1:6" x14ac:dyDescent="0.3">
      <c r="A62" s="190"/>
      <c r="B62" s="40" t="s">
        <v>1075</v>
      </c>
      <c r="C62" s="41">
        <v>5</v>
      </c>
      <c r="D62" s="41">
        <v>0</v>
      </c>
      <c r="E62" s="41">
        <v>0</v>
      </c>
      <c r="F62" s="36">
        <v>0</v>
      </c>
    </row>
    <row r="63" spans="1:6" x14ac:dyDescent="0.3">
      <c r="A63" s="190"/>
      <c r="B63" s="40" t="s">
        <v>1076</v>
      </c>
      <c r="C63" s="41">
        <v>0</v>
      </c>
      <c r="D63" s="41">
        <v>0</v>
      </c>
      <c r="E63" s="41">
        <v>0</v>
      </c>
      <c r="F63" s="36">
        <v>0</v>
      </c>
    </row>
    <row r="64" spans="1:6" x14ac:dyDescent="0.3">
      <c r="A64" s="190"/>
      <c r="B64" s="40" t="s">
        <v>1077</v>
      </c>
      <c r="C64" s="41">
        <v>67</v>
      </c>
      <c r="D64" s="41">
        <v>48</v>
      </c>
      <c r="E64" s="41">
        <v>28</v>
      </c>
      <c r="F64" s="36">
        <v>17</v>
      </c>
    </row>
    <row r="65" spans="1:6" x14ac:dyDescent="0.3">
      <c r="A65" s="190"/>
      <c r="B65" s="40" t="s">
        <v>1078</v>
      </c>
      <c r="C65" s="41">
        <v>0</v>
      </c>
      <c r="D65" s="41">
        <v>0</v>
      </c>
      <c r="E65" s="41">
        <v>4</v>
      </c>
      <c r="F65" s="36">
        <v>0</v>
      </c>
    </row>
    <row r="66" spans="1:6" x14ac:dyDescent="0.3">
      <c r="A66" s="191"/>
      <c r="B66" s="40" t="s">
        <v>1079</v>
      </c>
      <c r="C66" s="41">
        <v>0</v>
      </c>
      <c r="D66" s="41">
        <v>0</v>
      </c>
      <c r="E66" s="41">
        <v>0</v>
      </c>
      <c r="F66" s="36">
        <v>0</v>
      </c>
    </row>
    <row r="67" spans="1:6" x14ac:dyDescent="0.3">
      <c r="A67" s="184" t="s">
        <v>1080</v>
      </c>
      <c r="B67" s="185"/>
      <c r="C67" s="42">
        <v>936</v>
      </c>
      <c r="D67" s="42">
        <v>274</v>
      </c>
      <c r="E67" s="42">
        <v>92</v>
      </c>
      <c r="F67" s="42">
        <v>81</v>
      </c>
    </row>
    <row r="68" spans="1:6" x14ac:dyDescent="0.3">
      <c r="A68" s="189" t="s">
        <v>974</v>
      </c>
      <c r="B68" s="40" t="s">
        <v>1081</v>
      </c>
      <c r="C68" s="41">
        <v>6</v>
      </c>
      <c r="D68" s="41">
        <v>4</v>
      </c>
      <c r="E68" s="41">
        <v>0</v>
      </c>
      <c r="F68" s="36">
        <v>4</v>
      </c>
    </row>
    <row r="69" spans="1:6" x14ac:dyDescent="0.3">
      <c r="A69" s="190"/>
      <c r="B69" s="40" t="s">
        <v>1082</v>
      </c>
      <c r="C69" s="41">
        <v>2</v>
      </c>
      <c r="D69" s="41">
        <v>2</v>
      </c>
      <c r="E69" s="41">
        <v>0</v>
      </c>
      <c r="F69" s="36">
        <v>2</v>
      </c>
    </row>
    <row r="70" spans="1:6" x14ac:dyDescent="0.3">
      <c r="A70" s="191"/>
      <c r="B70" s="40" t="s">
        <v>111</v>
      </c>
      <c r="C70" s="41">
        <v>2</v>
      </c>
      <c r="D70" s="41">
        <v>0</v>
      </c>
      <c r="E70" s="41">
        <v>0</v>
      </c>
      <c r="F70" s="36">
        <v>0</v>
      </c>
    </row>
    <row r="71" spans="1:6" x14ac:dyDescent="0.3">
      <c r="A71" s="184" t="s">
        <v>1083</v>
      </c>
      <c r="B71" s="185"/>
      <c r="C71" s="42">
        <v>10</v>
      </c>
      <c r="D71" s="42">
        <v>6</v>
      </c>
      <c r="E71" s="42">
        <v>0</v>
      </c>
      <c r="F71" s="42">
        <v>6</v>
      </c>
    </row>
    <row r="72" spans="1:6" x14ac:dyDescent="0.3">
      <c r="A72" s="6"/>
    </row>
  </sheetData>
  <sheetProtection algorithmName="SHA-512" hashValue="b7n2FPMfQXspry4zOsU32QceRQ0ZnxJHwhVY/usBAqKuJXx3L6xWIiODgiXrAjGfFHyomkFMEodLA8jTOQTnQQ==" saltValue="m6BM/LXbix6vSKEHh0KjT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3" t="s">
        <v>15</v>
      </c>
      <c r="C4" s="11" t="s">
        <v>3</v>
      </c>
    </row>
    <row r="5" spans="1:3" x14ac:dyDescent="0.3">
      <c r="A5" s="177" t="s">
        <v>1086</v>
      </c>
      <c r="B5" s="13" t="s">
        <v>1087</v>
      </c>
      <c r="C5" s="22">
        <v>2091</v>
      </c>
    </row>
    <row r="6" spans="1:3" x14ac:dyDescent="0.3">
      <c r="A6" s="178"/>
      <c r="B6" s="13" t="s">
        <v>1029</v>
      </c>
      <c r="C6" s="22">
        <v>502</v>
      </c>
    </row>
    <row r="7" spans="1:3" x14ac:dyDescent="0.3">
      <c r="A7" s="178"/>
      <c r="B7" s="13" t="s">
        <v>1088</v>
      </c>
      <c r="C7" s="22">
        <v>4299</v>
      </c>
    </row>
    <row r="8" spans="1:3" x14ac:dyDescent="0.3">
      <c r="A8" s="178"/>
      <c r="B8" s="13" t="s">
        <v>1089</v>
      </c>
      <c r="C8" s="22">
        <v>592</v>
      </c>
    </row>
    <row r="9" spans="1:3" x14ac:dyDescent="0.3">
      <c r="A9" s="178"/>
      <c r="B9" s="13" t="s">
        <v>1031</v>
      </c>
      <c r="C9" s="22">
        <v>8</v>
      </c>
    </row>
    <row r="10" spans="1:3" x14ac:dyDescent="0.3">
      <c r="A10" s="178"/>
      <c r="B10" s="13" t="s">
        <v>1032</v>
      </c>
      <c r="C10" s="22">
        <v>9</v>
      </c>
    </row>
    <row r="11" spans="1:3" x14ac:dyDescent="0.3">
      <c r="A11" s="178"/>
      <c r="B11" s="13" t="s">
        <v>1090</v>
      </c>
      <c r="C11" s="22">
        <v>2</v>
      </c>
    </row>
    <row r="12" spans="1:3" x14ac:dyDescent="0.3">
      <c r="A12" s="179"/>
      <c r="B12" s="13" t="s">
        <v>1091</v>
      </c>
      <c r="C12" s="22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3" t="s">
        <v>15</v>
      </c>
      <c r="C15" s="11" t="s">
        <v>3</v>
      </c>
    </row>
    <row r="16" spans="1:3" x14ac:dyDescent="0.3">
      <c r="A16" s="21" t="s">
        <v>1093</v>
      </c>
      <c r="B16" s="16"/>
      <c r="C16" s="22">
        <v>1605</v>
      </c>
    </row>
    <row r="17" spans="1:3" x14ac:dyDescent="0.3">
      <c r="A17" s="21" t="s">
        <v>1094</v>
      </c>
      <c r="B17" s="16"/>
      <c r="C17" s="22">
        <v>423</v>
      </c>
    </row>
    <row r="18" spans="1:3" x14ac:dyDescent="0.3">
      <c r="A18" s="21" t="s">
        <v>1095</v>
      </c>
      <c r="B18" s="16"/>
      <c r="C18" s="22">
        <v>450</v>
      </c>
    </row>
    <row r="19" spans="1:3" x14ac:dyDescent="0.3">
      <c r="A19" s="21" t="s">
        <v>1096</v>
      </c>
      <c r="B19" s="16"/>
      <c r="C19" s="22">
        <v>284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3" t="s">
        <v>15</v>
      </c>
      <c r="C22" s="11" t="s">
        <v>3</v>
      </c>
    </row>
    <row r="23" spans="1:3" x14ac:dyDescent="0.3">
      <c r="A23" s="21" t="s">
        <v>1098</v>
      </c>
      <c r="B23" s="16"/>
      <c r="C23" s="22">
        <v>0</v>
      </c>
    </row>
    <row r="24" spans="1:3" x14ac:dyDescent="0.3">
      <c r="A24" s="21" t="s">
        <v>1099</v>
      </c>
      <c r="B24" s="16"/>
      <c r="C24" s="22">
        <v>1</v>
      </c>
    </row>
    <row r="25" spans="1:3" x14ac:dyDescent="0.3">
      <c r="A25" s="21" t="s">
        <v>1100</v>
      </c>
      <c r="B25" s="16"/>
      <c r="C25" s="22">
        <v>0</v>
      </c>
    </row>
    <row r="26" spans="1:3" x14ac:dyDescent="0.3">
      <c r="A26" s="21" t="s">
        <v>1101</v>
      </c>
      <c r="B26" s="16"/>
      <c r="C26" s="22">
        <v>0</v>
      </c>
    </row>
    <row r="27" spans="1:3" x14ac:dyDescent="0.3">
      <c r="A27" s="21" t="s">
        <v>1102</v>
      </c>
      <c r="B27" s="16"/>
      <c r="C27" s="22">
        <v>0</v>
      </c>
    </row>
    <row r="28" spans="1:3" x14ac:dyDescent="0.3">
      <c r="A28" s="21" t="s">
        <v>1103</v>
      </c>
      <c r="B28" s="16"/>
      <c r="C28" s="22">
        <v>0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3" t="s">
        <v>15</v>
      </c>
      <c r="C31" s="11" t="s">
        <v>3</v>
      </c>
    </row>
    <row r="32" spans="1:3" x14ac:dyDescent="0.3">
      <c r="A32" s="21" t="s">
        <v>1105</v>
      </c>
      <c r="B32" s="16"/>
      <c r="C32" s="22">
        <v>0</v>
      </c>
    </row>
    <row r="33" spans="1:3" x14ac:dyDescent="0.3">
      <c r="A33" s="21" t="s">
        <v>1106</v>
      </c>
      <c r="B33" s="16"/>
      <c r="C33" s="22">
        <v>1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3" t="s">
        <v>15</v>
      </c>
      <c r="C36" s="11" t="s">
        <v>3</v>
      </c>
    </row>
    <row r="37" spans="1:3" x14ac:dyDescent="0.3">
      <c r="A37" s="21" t="s">
        <v>1107</v>
      </c>
      <c r="B37" s="16"/>
      <c r="C37" s="22">
        <v>52</v>
      </c>
    </row>
    <row r="38" spans="1:3" x14ac:dyDescent="0.3">
      <c r="A38" s="21" t="s">
        <v>1108</v>
      </c>
      <c r="B38" s="16"/>
      <c r="C38" s="22">
        <v>306</v>
      </c>
    </row>
    <row r="39" spans="1:3" x14ac:dyDescent="0.3">
      <c r="A39" s="21" t="s">
        <v>1109</v>
      </c>
      <c r="B39" s="16"/>
      <c r="C39" s="22">
        <v>703</v>
      </c>
    </row>
    <row r="40" spans="1:3" x14ac:dyDescent="0.3">
      <c r="A40" s="21" t="s">
        <v>1110</v>
      </c>
      <c r="B40" s="16"/>
      <c r="C40" s="22">
        <v>347</v>
      </c>
    </row>
    <row r="41" spans="1:3" x14ac:dyDescent="0.3">
      <c r="A41" s="21" t="s">
        <v>1111</v>
      </c>
      <c r="B41" s="16"/>
      <c r="C41" s="22">
        <v>233</v>
      </c>
    </row>
    <row r="42" spans="1:3" x14ac:dyDescent="0.3">
      <c r="A42" s="21" t="s">
        <v>1112</v>
      </c>
      <c r="B42" s="16"/>
      <c r="C42" s="22">
        <v>99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3" t="s">
        <v>15</v>
      </c>
      <c r="C45" s="11" t="s">
        <v>3</v>
      </c>
    </row>
    <row r="46" spans="1:3" x14ac:dyDescent="0.3">
      <c r="A46" s="21" t="s">
        <v>1114</v>
      </c>
      <c r="B46" s="16"/>
      <c r="C46" s="22">
        <v>0</v>
      </c>
    </row>
    <row r="47" spans="1:3" x14ac:dyDescent="0.3">
      <c r="A47" s="21" t="s">
        <v>1115</v>
      </c>
      <c r="B47" s="16"/>
      <c r="C47" s="22">
        <v>16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3" t="s">
        <v>15</v>
      </c>
      <c r="C50" s="11" t="s">
        <v>3</v>
      </c>
    </row>
    <row r="51" spans="1:6" x14ac:dyDescent="0.3">
      <c r="A51" s="177" t="s">
        <v>1117</v>
      </c>
      <c r="B51" s="13" t="s">
        <v>1118</v>
      </c>
      <c r="C51" s="22">
        <v>313</v>
      </c>
    </row>
    <row r="52" spans="1:6" x14ac:dyDescent="0.3">
      <c r="A52" s="178"/>
      <c r="B52" s="13" t="s">
        <v>1119</v>
      </c>
      <c r="C52" s="22">
        <v>333</v>
      </c>
    </row>
    <row r="53" spans="1:6" x14ac:dyDescent="0.3">
      <c r="A53" s="178"/>
      <c r="B53" s="13" t="s">
        <v>1120</v>
      </c>
      <c r="C53" s="22">
        <v>180</v>
      </c>
    </row>
    <row r="54" spans="1:6" x14ac:dyDescent="0.3">
      <c r="A54" s="179"/>
      <c r="B54" s="13" t="s">
        <v>1121</v>
      </c>
      <c r="C54" s="22">
        <v>3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3" t="s">
        <v>15</v>
      </c>
      <c r="C57" s="11" t="s">
        <v>3</v>
      </c>
    </row>
    <row r="58" spans="1:6" x14ac:dyDescent="0.3">
      <c r="A58" s="21" t="s">
        <v>104</v>
      </c>
      <c r="B58" s="16"/>
      <c r="C58" s="22">
        <v>29</v>
      </c>
    </row>
    <row r="59" spans="1:6" x14ac:dyDescent="0.3">
      <c r="A59" s="21" t="s">
        <v>114</v>
      </c>
      <c r="B59" s="16"/>
      <c r="C59" s="22">
        <v>11</v>
      </c>
    </row>
    <row r="60" spans="1:6" x14ac:dyDescent="0.3">
      <c r="A60" s="21" t="s">
        <v>1060</v>
      </c>
      <c r="B60" s="16"/>
      <c r="C60" s="22">
        <v>0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3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3">
      <c r="A63" s="177" t="s">
        <v>959</v>
      </c>
      <c r="B63" s="13" t="s">
        <v>1063</v>
      </c>
      <c r="C63" s="14">
        <v>1</v>
      </c>
      <c r="D63" s="14">
        <v>0</v>
      </c>
      <c r="E63" s="14">
        <v>0</v>
      </c>
      <c r="F63" s="22">
        <v>0</v>
      </c>
    </row>
    <row r="64" spans="1:6" x14ac:dyDescent="0.3">
      <c r="A64" s="178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78"/>
      <c r="B65" s="13" t="s">
        <v>1065</v>
      </c>
      <c r="C65" s="14">
        <v>2</v>
      </c>
      <c r="D65" s="14">
        <v>0</v>
      </c>
      <c r="E65" s="14">
        <v>0</v>
      </c>
      <c r="F65" s="22">
        <v>0</v>
      </c>
    </row>
    <row r="66" spans="1:6" x14ac:dyDescent="0.3">
      <c r="A66" s="178"/>
      <c r="B66" s="13" t="s">
        <v>1066</v>
      </c>
      <c r="C66" s="14">
        <v>1</v>
      </c>
      <c r="D66" s="14">
        <v>0</v>
      </c>
      <c r="E66" s="14">
        <v>0</v>
      </c>
      <c r="F66" s="22">
        <v>0</v>
      </c>
    </row>
    <row r="67" spans="1:6" x14ac:dyDescent="0.3">
      <c r="A67" s="178"/>
      <c r="B67" s="13" t="s">
        <v>334</v>
      </c>
      <c r="C67" s="14">
        <v>50</v>
      </c>
      <c r="D67" s="14">
        <v>103</v>
      </c>
      <c r="E67" s="14">
        <v>40</v>
      </c>
      <c r="F67" s="22">
        <v>43</v>
      </c>
    </row>
    <row r="68" spans="1:6" x14ac:dyDescent="0.3">
      <c r="A68" s="178"/>
      <c r="B68" s="13" t="s">
        <v>1122</v>
      </c>
      <c r="C68" s="14">
        <v>3327</v>
      </c>
      <c r="D68" s="14">
        <v>555</v>
      </c>
      <c r="E68" s="14">
        <v>211</v>
      </c>
      <c r="F68" s="22">
        <v>225</v>
      </c>
    </row>
    <row r="69" spans="1:6" x14ac:dyDescent="0.3">
      <c r="A69" s="178"/>
      <c r="B69" s="13" t="s">
        <v>1123</v>
      </c>
      <c r="C69" s="14">
        <v>1313</v>
      </c>
      <c r="D69" s="14">
        <v>176</v>
      </c>
      <c r="E69" s="14">
        <v>66</v>
      </c>
      <c r="F69" s="22">
        <v>118</v>
      </c>
    </row>
    <row r="70" spans="1:6" x14ac:dyDescent="0.3">
      <c r="A70" s="178"/>
      <c r="B70" s="13" t="s">
        <v>1069</v>
      </c>
      <c r="C70" s="14">
        <v>7</v>
      </c>
      <c r="D70" s="14">
        <v>25</v>
      </c>
      <c r="E70" s="14">
        <v>12</v>
      </c>
      <c r="F70" s="22">
        <v>7</v>
      </c>
    </row>
    <row r="71" spans="1:6" x14ac:dyDescent="0.3">
      <c r="A71" s="178"/>
      <c r="B71" s="13" t="s">
        <v>1124</v>
      </c>
      <c r="C71" s="14">
        <v>1</v>
      </c>
      <c r="D71" s="14">
        <v>0</v>
      </c>
      <c r="E71" s="14">
        <v>0</v>
      </c>
      <c r="F71" s="22">
        <v>0</v>
      </c>
    </row>
    <row r="72" spans="1:6" x14ac:dyDescent="0.3">
      <c r="A72" s="178"/>
      <c r="B72" s="13" t="s">
        <v>1125</v>
      </c>
      <c r="C72" s="14">
        <v>33</v>
      </c>
      <c r="D72" s="14">
        <v>116</v>
      </c>
      <c r="E72" s="14">
        <v>39</v>
      </c>
      <c r="F72" s="22">
        <v>38</v>
      </c>
    </row>
    <row r="73" spans="1:6" x14ac:dyDescent="0.3">
      <c r="A73" s="178"/>
      <c r="B73" s="13" t="s">
        <v>1126</v>
      </c>
      <c r="C73" s="14">
        <v>7</v>
      </c>
      <c r="D73" s="14">
        <v>15</v>
      </c>
      <c r="E73" s="14">
        <v>9</v>
      </c>
      <c r="F73" s="22">
        <v>6</v>
      </c>
    </row>
    <row r="74" spans="1:6" x14ac:dyDescent="0.3">
      <c r="A74" s="178"/>
      <c r="B74" s="13" t="s">
        <v>1073</v>
      </c>
      <c r="C74" s="14">
        <v>1</v>
      </c>
      <c r="D74" s="14">
        <v>1</v>
      </c>
      <c r="E74" s="14">
        <v>0</v>
      </c>
      <c r="F74" s="22">
        <v>0</v>
      </c>
    </row>
    <row r="75" spans="1:6" x14ac:dyDescent="0.3">
      <c r="A75" s="178"/>
      <c r="B75" s="13" t="s">
        <v>405</v>
      </c>
      <c r="C75" s="14">
        <v>3</v>
      </c>
      <c r="D75" s="14">
        <v>0</v>
      </c>
      <c r="E75" s="14">
        <v>0</v>
      </c>
      <c r="F75" s="22">
        <v>0</v>
      </c>
    </row>
    <row r="76" spans="1:6" x14ac:dyDescent="0.3">
      <c r="A76" s="178"/>
      <c r="B76" s="13" t="s">
        <v>1074</v>
      </c>
      <c r="C76" s="14">
        <v>0</v>
      </c>
      <c r="D76" s="14">
        <v>0</v>
      </c>
      <c r="E76" s="14">
        <v>2</v>
      </c>
      <c r="F76" s="22">
        <v>0</v>
      </c>
    </row>
    <row r="77" spans="1:6" x14ac:dyDescent="0.3">
      <c r="A77" s="178"/>
      <c r="B77" s="13" t="s">
        <v>1075</v>
      </c>
      <c r="C77" s="14">
        <v>7</v>
      </c>
      <c r="D77" s="14">
        <v>4</v>
      </c>
      <c r="E77" s="14">
        <v>2</v>
      </c>
      <c r="F77" s="22">
        <v>0</v>
      </c>
    </row>
    <row r="78" spans="1:6" x14ac:dyDescent="0.3">
      <c r="A78" s="178"/>
      <c r="B78" s="13" t="s">
        <v>1076</v>
      </c>
      <c r="C78" s="14">
        <v>0</v>
      </c>
      <c r="D78" s="14">
        <v>0</v>
      </c>
      <c r="E78" s="14">
        <v>1</v>
      </c>
      <c r="F78" s="22">
        <v>0</v>
      </c>
    </row>
    <row r="79" spans="1:6" x14ac:dyDescent="0.3">
      <c r="A79" s="178"/>
      <c r="B79" s="13" t="s">
        <v>1077</v>
      </c>
      <c r="C79" s="14">
        <v>336</v>
      </c>
      <c r="D79" s="14">
        <v>312</v>
      </c>
      <c r="E79" s="14">
        <v>129</v>
      </c>
      <c r="F79" s="22">
        <v>67</v>
      </c>
    </row>
    <row r="80" spans="1:6" x14ac:dyDescent="0.3">
      <c r="A80" s="178"/>
      <c r="B80" s="13" t="s">
        <v>1078</v>
      </c>
      <c r="C80" s="14">
        <v>0</v>
      </c>
      <c r="D80" s="14">
        <v>0</v>
      </c>
      <c r="E80" s="14">
        <v>2</v>
      </c>
      <c r="F80" s="22">
        <v>0</v>
      </c>
    </row>
    <row r="81" spans="1:6" x14ac:dyDescent="0.3">
      <c r="A81" s="179"/>
      <c r="B81" s="13" t="s">
        <v>1079</v>
      </c>
      <c r="C81" s="14">
        <v>0</v>
      </c>
      <c r="D81" s="14">
        <v>3</v>
      </c>
      <c r="E81" s="14">
        <v>2</v>
      </c>
      <c r="F81" s="22">
        <v>0</v>
      </c>
    </row>
    <row r="82" spans="1:6" x14ac:dyDescent="0.3">
      <c r="A82" s="192" t="s">
        <v>1080</v>
      </c>
      <c r="B82" s="193"/>
      <c r="C82" s="29">
        <v>5089</v>
      </c>
      <c r="D82" s="29">
        <v>1310</v>
      </c>
      <c r="E82" s="29">
        <v>515</v>
      </c>
      <c r="F82" s="29">
        <v>504</v>
      </c>
    </row>
    <row r="83" spans="1:6" x14ac:dyDescent="0.3">
      <c r="A83" s="177" t="s">
        <v>1127</v>
      </c>
      <c r="B83" s="13" t="s">
        <v>1081</v>
      </c>
      <c r="C83" s="14">
        <v>51</v>
      </c>
      <c r="D83" s="14">
        <v>0</v>
      </c>
      <c r="E83" s="14">
        <v>0</v>
      </c>
      <c r="F83" s="22">
        <v>0</v>
      </c>
    </row>
    <row r="84" spans="1:6" x14ac:dyDescent="0.3">
      <c r="A84" s="178"/>
      <c r="B84" s="13" t="s">
        <v>1082</v>
      </c>
      <c r="C84" s="14">
        <v>13</v>
      </c>
      <c r="D84" s="14">
        <v>0</v>
      </c>
      <c r="E84" s="14">
        <v>0</v>
      </c>
      <c r="F84" s="22">
        <v>0</v>
      </c>
    </row>
    <row r="85" spans="1:6" x14ac:dyDescent="0.3">
      <c r="A85" s="179"/>
      <c r="B85" s="13" t="s">
        <v>111</v>
      </c>
      <c r="C85" s="14">
        <v>41</v>
      </c>
      <c r="D85" s="14">
        <v>0</v>
      </c>
      <c r="E85" s="14">
        <v>0</v>
      </c>
      <c r="F85" s="22">
        <v>0</v>
      </c>
    </row>
    <row r="86" spans="1:6" x14ac:dyDescent="0.3">
      <c r="A86" s="192" t="s">
        <v>1128</v>
      </c>
      <c r="B86" s="193"/>
      <c r="C86" s="29">
        <v>105</v>
      </c>
      <c r="D86" s="29">
        <v>0</v>
      </c>
      <c r="E86" s="29">
        <v>0</v>
      </c>
      <c r="F86" s="29">
        <v>0</v>
      </c>
    </row>
    <row r="87" spans="1:6" x14ac:dyDescent="0.3">
      <c r="A87" s="6"/>
    </row>
  </sheetData>
  <sheetProtection algorithmName="SHA-512" hashValue="wPHKA94+vmmCP1vSE+EDL+ODAQZIWq4SkVUMAk7Bp4XuxErZKME3LUktxWpx1nwbE0XPCggkw/2aNq4IYjwEpg==" saltValue="PUXR3GLZxMuM4dXUBaSIM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>
        <v>11</v>
      </c>
    </row>
    <row r="6" spans="1:3" x14ac:dyDescent="0.3">
      <c r="A6" s="12" t="s">
        <v>1132</v>
      </c>
      <c r="B6" s="16"/>
      <c r="C6" s="22">
        <v>116</v>
      </c>
    </row>
    <row r="7" spans="1:3" x14ac:dyDescent="0.3">
      <c r="A7" s="12" t="s">
        <v>1133</v>
      </c>
      <c r="B7" s="16"/>
      <c r="C7" s="22">
        <v>164</v>
      </c>
    </row>
    <row r="8" spans="1:3" x14ac:dyDescent="0.3">
      <c r="A8" s="12" t="s">
        <v>1134</v>
      </c>
      <c r="B8" s="16"/>
      <c r="C8" s="22">
        <v>0</v>
      </c>
    </row>
    <row r="9" spans="1:3" x14ac:dyDescent="0.3">
      <c r="A9" s="12" t="s">
        <v>1135</v>
      </c>
      <c r="B9" s="16"/>
      <c r="C9" s="22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2">
        <v>11</v>
      </c>
    </row>
    <row r="14" spans="1:3" x14ac:dyDescent="0.3">
      <c r="A14" s="12" t="s">
        <v>1132</v>
      </c>
      <c r="B14" s="16"/>
      <c r="C14" s="22">
        <v>76</v>
      </c>
    </row>
    <row r="15" spans="1:3" x14ac:dyDescent="0.3">
      <c r="A15" s="12" t="s">
        <v>1137</v>
      </c>
      <c r="B15" s="16"/>
      <c r="C15" s="22">
        <v>144</v>
      </c>
    </row>
    <row r="16" spans="1:3" x14ac:dyDescent="0.3">
      <c r="A16" s="12" t="s">
        <v>1134</v>
      </c>
      <c r="B16" s="16"/>
      <c r="C16" s="22">
        <v>0</v>
      </c>
    </row>
    <row r="17" spans="1:3" x14ac:dyDescent="0.3">
      <c r="A17" s="12" t="s">
        <v>1135</v>
      </c>
      <c r="B17" s="16"/>
      <c r="C17" s="22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2">
        <v>284</v>
      </c>
    </row>
    <row r="22" spans="1:3" x14ac:dyDescent="0.3">
      <c r="A22" s="12" t="s">
        <v>1139</v>
      </c>
      <c r="B22" s="16"/>
      <c r="C22" s="22">
        <v>248</v>
      </c>
    </row>
    <row r="23" spans="1:3" x14ac:dyDescent="0.3">
      <c r="A23" s="12" t="s">
        <v>1140</v>
      </c>
      <c r="B23" s="16"/>
      <c r="C23" s="22">
        <v>33</v>
      </c>
    </row>
    <row r="24" spans="1:3" x14ac:dyDescent="0.3">
      <c r="A24" s="12" t="s">
        <v>1141</v>
      </c>
      <c r="B24" s="16"/>
      <c r="C24" s="22">
        <v>7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2">
        <v>29</v>
      </c>
    </row>
    <row r="29" spans="1:3" x14ac:dyDescent="0.3">
      <c r="A29" s="12" t="s">
        <v>1144</v>
      </c>
      <c r="B29" s="16"/>
      <c r="C29" s="22">
        <v>18</v>
      </c>
    </row>
    <row r="30" spans="1:3" x14ac:dyDescent="0.3">
      <c r="A30" s="12" t="s">
        <v>1145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>
        <v>9</v>
      </c>
    </row>
    <row r="35" spans="1:3" x14ac:dyDescent="0.3">
      <c r="A35" s="12" t="s">
        <v>1148</v>
      </c>
      <c r="B35" s="16"/>
      <c r="C35" s="22">
        <v>19</v>
      </c>
    </row>
    <row r="36" spans="1:3" x14ac:dyDescent="0.3">
      <c r="A36" s="12" t="s">
        <v>1149</v>
      </c>
      <c r="B36" s="16"/>
      <c r="C36" s="22">
        <v>3</v>
      </c>
    </row>
    <row r="37" spans="1:3" x14ac:dyDescent="0.3">
      <c r="A37" s="6"/>
    </row>
  </sheetData>
  <sheetProtection algorithmName="SHA-512" hashValue="70UGSycYiO+xqC5rq+0iZNPLWgOzNNSU+qplMBlepyGajhSwTIO2RCd6nGWpBm3vSMc9nasfvKVcFGDitCsl8g==" saltValue="mk9DJvqMgC6FBMOLhKTb8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>
        <v>14</v>
      </c>
    </row>
    <row r="6" spans="1:3" x14ac:dyDescent="0.3">
      <c r="A6" s="12" t="s">
        <v>1153</v>
      </c>
      <c r="B6" s="16"/>
      <c r="C6" s="22">
        <v>0</v>
      </c>
    </row>
    <row r="7" spans="1:3" x14ac:dyDescent="0.3">
      <c r="A7" s="12" t="s">
        <v>1154</v>
      </c>
      <c r="B7" s="16"/>
      <c r="C7" s="22">
        <v>1</v>
      </c>
    </row>
    <row r="8" spans="1:3" x14ac:dyDescent="0.3">
      <c r="A8" s="12" t="s">
        <v>1155</v>
      </c>
      <c r="B8" s="16"/>
      <c r="C8" s="22">
        <v>49</v>
      </c>
    </row>
    <row r="9" spans="1:3" x14ac:dyDescent="0.3">
      <c r="A9" s="12" t="s">
        <v>1156</v>
      </c>
      <c r="B9" s="16"/>
      <c r="C9" s="22">
        <v>5</v>
      </c>
    </row>
    <row r="10" spans="1:3" x14ac:dyDescent="0.3">
      <c r="A10" s="12" t="s">
        <v>1157</v>
      </c>
      <c r="B10" s="16"/>
      <c r="C10" s="22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>
        <v>24</v>
      </c>
    </row>
    <row r="15" spans="1:3" x14ac:dyDescent="0.3">
      <c r="A15" s="12" t="s">
        <v>1160</v>
      </c>
      <c r="B15" s="16"/>
      <c r="C15" s="22">
        <v>0</v>
      </c>
    </row>
    <row r="16" spans="1:3" x14ac:dyDescent="0.3">
      <c r="A16" s="12" t="s">
        <v>1161</v>
      </c>
      <c r="B16" s="16"/>
      <c r="C16" s="22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>
        <v>0</v>
      </c>
    </row>
    <row r="21" spans="1:3" x14ac:dyDescent="0.3">
      <c r="A21" s="12" t="s">
        <v>1164</v>
      </c>
      <c r="B21" s="16"/>
      <c r="C21" s="22">
        <v>0</v>
      </c>
    </row>
    <row r="22" spans="1:3" x14ac:dyDescent="0.3">
      <c r="A22" s="12" t="s">
        <v>1165</v>
      </c>
      <c r="B22" s="16"/>
      <c r="C22" s="22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>
        <v>0</v>
      </c>
    </row>
    <row r="27" spans="1:3" x14ac:dyDescent="0.3">
      <c r="A27" s="12" t="s">
        <v>1168</v>
      </c>
      <c r="B27" s="16"/>
      <c r="C27" s="22">
        <v>0</v>
      </c>
    </row>
    <row r="28" spans="1:3" x14ac:dyDescent="0.3">
      <c r="A28" s="12" t="s">
        <v>1169</v>
      </c>
      <c r="B28" s="16"/>
      <c r="C28" s="22">
        <v>0</v>
      </c>
    </row>
    <row r="29" spans="1:3" x14ac:dyDescent="0.3">
      <c r="A29" s="12" t="s">
        <v>1170</v>
      </c>
      <c r="B29" s="16"/>
      <c r="C29" s="22">
        <v>0</v>
      </c>
    </row>
    <row r="30" spans="1:3" x14ac:dyDescent="0.3">
      <c r="A30" s="12" t="s">
        <v>1171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>
        <v>0</v>
      </c>
    </row>
    <row r="35" spans="1:3" x14ac:dyDescent="0.3">
      <c r="A35" s="12" t="s">
        <v>1174</v>
      </c>
      <c r="B35" s="16"/>
      <c r="C35" s="22">
        <v>0</v>
      </c>
    </row>
    <row r="36" spans="1:3" x14ac:dyDescent="0.3">
      <c r="A36" s="12" t="s">
        <v>1175</v>
      </c>
      <c r="B36" s="16"/>
      <c r="C36" s="22">
        <v>10</v>
      </c>
    </row>
    <row r="37" spans="1:3" x14ac:dyDescent="0.3">
      <c r="A37" s="12" t="s">
        <v>1093</v>
      </c>
      <c r="B37" s="16"/>
      <c r="C37" s="22">
        <v>1</v>
      </c>
    </row>
    <row r="38" spans="1:3" x14ac:dyDescent="0.3">
      <c r="A38" s="12" t="s">
        <v>1176</v>
      </c>
      <c r="B38" s="16"/>
      <c r="C38" s="22">
        <v>1</v>
      </c>
    </row>
    <row r="39" spans="1:3" x14ac:dyDescent="0.3">
      <c r="A39" s="12" t="s">
        <v>1177</v>
      </c>
      <c r="B39" s="16"/>
      <c r="C39" s="22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>
        <v>0</v>
      </c>
    </row>
    <row r="44" spans="1:3" x14ac:dyDescent="0.3">
      <c r="A44" s="12" t="s">
        <v>1174</v>
      </c>
      <c r="B44" s="16"/>
      <c r="C44" s="22">
        <v>0</v>
      </c>
    </row>
    <row r="45" spans="1:3" x14ac:dyDescent="0.3">
      <c r="A45" s="12" t="s">
        <v>1175</v>
      </c>
      <c r="B45" s="16"/>
      <c r="C45" s="22">
        <v>0</v>
      </c>
    </row>
    <row r="46" spans="1:3" x14ac:dyDescent="0.3">
      <c r="A46" s="12" t="s">
        <v>1093</v>
      </c>
      <c r="B46" s="16"/>
      <c r="C46" s="22">
        <v>2</v>
      </c>
    </row>
    <row r="47" spans="1:3" x14ac:dyDescent="0.3">
      <c r="A47" s="12" t="s">
        <v>1176</v>
      </c>
      <c r="B47" s="16"/>
      <c r="C47" s="22">
        <v>1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>
        <v>0</v>
      </c>
    </row>
    <row r="52" spans="1:3" x14ac:dyDescent="0.3">
      <c r="A52" s="12" t="s">
        <v>1174</v>
      </c>
      <c r="B52" s="16"/>
      <c r="C52" s="22">
        <v>0</v>
      </c>
    </row>
    <row r="53" spans="1:3" x14ac:dyDescent="0.3">
      <c r="A53" s="12" t="s">
        <v>1175</v>
      </c>
      <c r="B53" s="16"/>
      <c r="C53" s="22">
        <v>0</v>
      </c>
    </row>
    <row r="54" spans="1:3" x14ac:dyDescent="0.3">
      <c r="A54" s="12" t="s">
        <v>1093</v>
      </c>
      <c r="B54" s="16"/>
      <c r="C54" s="22">
        <v>4</v>
      </c>
    </row>
    <row r="55" spans="1:3" x14ac:dyDescent="0.3">
      <c r="A55" s="12" t="s">
        <v>1176</v>
      </c>
      <c r="B55" s="16"/>
      <c r="C55" s="22">
        <v>2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>
        <v>0</v>
      </c>
    </row>
    <row r="60" spans="1:3" x14ac:dyDescent="0.3">
      <c r="A60" s="12" t="s">
        <v>1174</v>
      </c>
      <c r="B60" s="16"/>
      <c r="C60" s="22">
        <v>0</v>
      </c>
    </row>
    <row r="61" spans="1:3" x14ac:dyDescent="0.3">
      <c r="A61" s="12" t="s">
        <v>1175</v>
      </c>
      <c r="B61" s="16"/>
      <c r="C61" s="22">
        <v>0</v>
      </c>
    </row>
    <row r="62" spans="1:3" x14ac:dyDescent="0.3">
      <c r="A62" s="12" t="s">
        <v>1093</v>
      </c>
      <c r="B62" s="16"/>
      <c r="C62" s="22">
        <v>3</v>
      </c>
    </row>
    <row r="63" spans="1:3" x14ac:dyDescent="0.3">
      <c r="A63" s="12" t="s">
        <v>1176</v>
      </c>
      <c r="B63" s="16"/>
      <c r="C63" s="22">
        <v>1</v>
      </c>
    </row>
    <row r="64" spans="1:3" x14ac:dyDescent="0.3">
      <c r="A64" s="6"/>
    </row>
  </sheetData>
  <sheetProtection algorithmName="SHA-512" hashValue="z2WAYAIK7e7lzSUIL516zV9PvlIkxI7AZUkCAJfMdmVnZZm6dr8TguRMxZXGEw1XjwDObDdaSR4eFjxHZPdArg==" saltValue="s7BjfA33abneTyd54WvSH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">
      <c r="A4" s="194" t="s">
        <v>645</v>
      </c>
      <c r="B4" s="195"/>
      <c r="C4" s="29">
        <v>1221</v>
      </c>
      <c r="D4" s="29">
        <v>1228</v>
      </c>
      <c r="E4" s="30">
        <v>-1</v>
      </c>
      <c r="F4" s="29">
        <v>2865</v>
      </c>
      <c r="G4" s="29">
        <v>2509</v>
      </c>
      <c r="H4" s="29">
        <v>1080</v>
      </c>
      <c r="I4" s="29">
        <v>925</v>
      </c>
      <c r="J4" s="29">
        <v>0</v>
      </c>
      <c r="K4" s="29">
        <v>2</v>
      </c>
      <c r="L4" s="29">
        <v>0</v>
      </c>
      <c r="M4" s="29">
        <v>0</v>
      </c>
      <c r="N4" s="29">
        <v>5</v>
      </c>
      <c r="O4" s="29">
        <v>1</v>
      </c>
      <c r="P4" s="29">
        <v>3815</v>
      </c>
    </row>
    <row r="5" spans="1:16" ht="40.799999999999997" x14ac:dyDescent="0.3">
      <c r="A5" s="44" t="s">
        <v>646</v>
      </c>
      <c r="B5" s="44" t="s">
        <v>647</v>
      </c>
      <c r="C5" s="14">
        <v>8</v>
      </c>
      <c r="D5" s="14">
        <v>5</v>
      </c>
      <c r="E5" s="28">
        <v>0</v>
      </c>
      <c r="F5" s="14">
        <v>7</v>
      </c>
      <c r="G5" s="14">
        <v>8</v>
      </c>
      <c r="H5" s="14">
        <v>6</v>
      </c>
      <c r="I5" s="14">
        <v>5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2">
        <v>9</v>
      </c>
    </row>
    <row r="6" spans="1:16" ht="30.6" x14ac:dyDescent="0.3">
      <c r="A6" s="44" t="s">
        <v>648</v>
      </c>
      <c r="B6" s="44" t="s">
        <v>649</v>
      </c>
      <c r="C6" s="14">
        <v>503</v>
      </c>
      <c r="D6" s="14">
        <v>451</v>
      </c>
      <c r="E6" s="28">
        <v>0</v>
      </c>
      <c r="F6" s="14">
        <v>1449</v>
      </c>
      <c r="G6" s="14">
        <v>1257</v>
      </c>
      <c r="H6" s="14">
        <v>396</v>
      </c>
      <c r="I6" s="14">
        <v>328</v>
      </c>
      <c r="J6" s="14">
        <v>0</v>
      </c>
      <c r="K6" s="14">
        <v>2</v>
      </c>
      <c r="L6" s="14">
        <v>0</v>
      </c>
      <c r="M6" s="14">
        <v>0</v>
      </c>
      <c r="N6" s="14">
        <v>1</v>
      </c>
      <c r="O6" s="14">
        <v>0</v>
      </c>
      <c r="P6" s="22">
        <v>1771</v>
      </c>
    </row>
    <row r="7" spans="1:16" ht="20.399999999999999" x14ac:dyDescent="0.3">
      <c r="A7" s="44" t="s">
        <v>650</v>
      </c>
      <c r="B7" s="44" t="s">
        <v>651</v>
      </c>
      <c r="C7" s="14">
        <v>53</v>
      </c>
      <c r="D7" s="14">
        <v>51</v>
      </c>
      <c r="E7" s="28">
        <v>0</v>
      </c>
      <c r="F7" s="14">
        <v>18</v>
      </c>
      <c r="G7" s="14">
        <v>17</v>
      </c>
      <c r="H7" s="14">
        <v>53</v>
      </c>
      <c r="I7" s="14">
        <v>59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1</v>
      </c>
      <c r="P7" s="22">
        <v>72</v>
      </c>
    </row>
    <row r="8" spans="1:16" ht="30.6" x14ac:dyDescent="0.3">
      <c r="A8" s="44" t="s">
        <v>652</v>
      </c>
      <c r="B8" s="44" t="s">
        <v>653</v>
      </c>
      <c r="C8" s="14">
        <v>3</v>
      </c>
      <c r="D8" s="14">
        <v>7</v>
      </c>
      <c r="E8" s="28">
        <v>-1</v>
      </c>
      <c r="F8" s="14">
        <v>2</v>
      </c>
      <c r="G8" s="14">
        <v>3</v>
      </c>
      <c r="H8" s="14">
        <v>6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ht="40.799999999999997" x14ac:dyDescent="0.3">
      <c r="A9" s="44" t="s">
        <v>654</v>
      </c>
      <c r="B9" s="44" t="s">
        <v>655</v>
      </c>
      <c r="C9" s="14">
        <v>10</v>
      </c>
      <c r="D9" s="14">
        <v>11</v>
      </c>
      <c r="E9" s="28">
        <v>-1</v>
      </c>
      <c r="F9" s="14">
        <v>9</v>
      </c>
      <c r="G9" s="14">
        <v>30</v>
      </c>
      <c r="H9" s="14">
        <v>10</v>
      </c>
      <c r="I9" s="14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95</v>
      </c>
    </row>
    <row r="10" spans="1:16" ht="20.399999999999999" x14ac:dyDescent="0.3">
      <c r="A10" s="44" t="s">
        <v>656</v>
      </c>
      <c r="B10" s="44" t="s">
        <v>657</v>
      </c>
      <c r="C10" s="14">
        <v>643</v>
      </c>
      <c r="D10" s="14">
        <v>702</v>
      </c>
      <c r="E10" s="28">
        <v>-1</v>
      </c>
      <c r="F10" s="14">
        <v>1380</v>
      </c>
      <c r="G10" s="14">
        <v>1194</v>
      </c>
      <c r="H10" s="14">
        <v>609</v>
      </c>
      <c r="I10" s="14">
        <v>494</v>
      </c>
      <c r="J10" s="14">
        <v>0</v>
      </c>
      <c r="K10" s="14">
        <v>0</v>
      </c>
      <c r="L10" s="14">
        <v>0</v>
      </c>
      <c r="M10" s="14">
        <v>0</v>
      </c>
      <c r="N10" s="14">
        <v>2</v>
      </c>
      <c r="O10" s="14">
        <v>0</v>
      </c>
      <c r="P10" s="22">
        <v>1866</v>
      </c>
    </row>
    <row r="11" spans="1:16" ht="30.6" x14ac:dyDescent="0.3">
      <c r="A11" s="44" t="s">
        <v>658</v>
      </c>
      <c r="B11" s="44" t="s">
        <v>659</v>
      </c>
      <c r="C11" s="14">
        <v>1</v>
      </c>
      <c r="D11" s="14">
        <v>1</v>
      </c>
      <c r="E11" s="28">
        <v>0</v>
      </c>
      <c r="F11" s="14">
        <v>0</v>
      </c>
      <c r="G11" s="14">
        <v>0</v>
      </c>
      <c r="H11" s="14">
        <v>0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6"/>
    </row>
  </sheetData>
  <sheetProtection algorithmName="SHA-512" hashValue="K5r8qlDFFmM0WyZR82UKiw+rYrAhityHjXiuUSXJCZ8QUB3eg/E1erM7HdCfs2K1BHgLr2v+k3QHJlhtUSP/GQ==" saltValue="4IBAb1xXec53qeYS2Y5HG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960B187F-7174-4909-AE61-10AFB0307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D2193B-72A5-477B-8725-70DE32B74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73D081-6FA5-4B2F-AEEF-BD844585EF7D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473a00-8e64-496a-bc71-826a530469eb"/>
    <ds:schemaRef ds:uri="ec9fe809-b99d-4e41-a094-de16cee6343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2024-05-20T10:34:19Z</dcterms:created>
  <dcterms:modified xsi:type="dcterms:W3CDTF">2024-06-12T11:59:37Z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