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2" documentId="13_ncr:1_{056B468C-1163-4718-9A61-F789EF884081}" xr6:coauthVersionLast="47" xr6:coauthVersionMax="47" xr10:uidLastSave="{6B593323-6193-4896-966C-65C3020B3F89}"/>
  <workbookProtection workbookAlgorithmName="SHA-512" workbookHashValue="hrfbeIJiE9bneNXHydquCYhbyCYra1p73d14ocf12Dj5LzIqEkMVovEQozC1xsJYL70H7ZuQVwvMmg0xCQtIEw==" workbookSaltValue="hJbX+6PXb3b4Q4Ow63a8b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E82" i="18" s="1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I43" i="18" s="1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D82" i="18"/>
  <c r="L43" i="18"/>
  <c r="K43" i="18"/>
  <c r="J43" i="18"/>
  <c r="H43" i="18"/>
  <c r="G43" i="18"/>
  <c r="F43" i="18"/>
  <c r="D43" i="18"/>
  <c r="E4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91C52F2-4FA8-441A-AD3C-031D8DFBBB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47F57F-B1D4-4030-8AED-CD89BFD284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D5CCF45-7A58-407E-84AC-A44CFB5D84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7096471-BCDF-4252-BAEE-8C9412EEBB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3396002-0CEB-4928-A62E-91B3A37EA2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8633D45-1707-4B56-A7E2-DE8FA606DF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6C1B2C0-F680-4F08-BB50-CFFED7582E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425915C-111C-4DAA-970B-BA8E3E7DF3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DDD078F-1D08-4FFB-99B9-0EE945339A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01238EF-885C-46AD-ABB4-BFFA646D25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7DB72A8-B81D-4E63-B6DA-F6E30F4787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209CDA9-1118-4569-A0FB-E3516EC7D4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73DB551-2644-4512-A156-8A41A9B28D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FFE0DB4-8938-44EB-BBDC-400B5F00F6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DBAF70-EC51-43CB-BF44-CD981B47BE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0163E5B-92FA-4E82-9AD1-58678A413C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69EDE5-7B43-48E9-9E61-A2A3CC01F4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E02A33E-0676-4D3C-BC96-F84E8BE215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AB4F5C2-8B5D-4A99-AA0B-36478588D6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4B5A97F-0FA6-4AC4-901A-2E4986F2C8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01B4102-2ED7-425F-BE13-D03838F0CB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35AB231-5794-46C3-BB49-46137A741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73D621F-6DA6-4A02-8D3F-53E6B3D95F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CE14912-8F8B-4110-8189-7E95D1AD7B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E2C6C21-57AC-4A62-A48D-BDE4BE3EF6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5081AC0-2B8A-46D5-BC2B-7B27C77516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BDB2B25-C51E-4A9D-9224-34F10F0746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DFAD591-198A-41D5-9537-DFACEEC5A6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62128A9-1E5E-4A1A-A4E7-6A117D7237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76B8509-9E8D-47E6-A6C0-A25CFA6B07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A3D0B2-D1FF-4D6B-8D4B-D2A87DDF79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2147D13-A62F-44A5-9C9E-FAAFA6AACB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<sst xmlns="http://schemas.openxmlformats.org/spreadsheetml/2006/main" count="2589" uniqueCount="1527">
  <si>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</si>
  <si>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</si>
  <si>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</si>
  <si>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</si>
  <si>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</si>
  <si>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</si>
  <si>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</si>
  <si>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León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</si>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</sst>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D7BA5E90-8B91-4500-A7D2-B6EEF4F113DF}"/>
    <cellStyle name="Normal" xfId="0" builtinId="0"/>
    <cellStyle name="Normal 2" xfId="1" xr:uid="{A3995B72-CBE7-4325-A7F4-660E6A19A428}"/>
    <cellStyle name="Normal 3" xfId="3" xr:uid="{F4F0ACDC-B36A-4697-83B3-5F4F866DFC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64-438B-A324-CD8A29E97C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64-438B-A324-CD8A29E97C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2625</c:v>
                </c:pt>
                <c:pt idx="1">
                  <c:v>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64-438B-A324-CD8A29E9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3C-4D8D-899F-F20461B640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3C-4D8D-899F-F20461B640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3C-4D8D-899F-F20461B640C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381</c:v>
                </c:pt>
                <c:pt idx="2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3C-4D8D-899F-F20461B6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5D-472C-85CC-B9F94AFF8A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5D-472C-85CC-B9F94AFF8A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5D-472C-85CC-B9F94AFF8A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D-472C-85CC-B9F94AFF8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7-4694-8D4E-693A1C5C7D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7-4694-8D4E-693A1C5C7D8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7-4694-8D4E-693A1C5C7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7-4694-8D4E-693A1C5C7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51-4E30-9134-D59C35EB1D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51-4E30-9134-D59C35EB1D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2429</c:v>
                </c:pt>
                <c:pt idx="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51-4E30-9134-D59C35EB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667</c:v>
              </c:pt>
              <c:pt idx="1">
                <c:v>1662</c:v>
              </c:pt>
              <c:pt idx="2">
                <c:v>23</c:v>
              </c:pt>
              <c:pt idx="3">
                <c:v>3</c:v>
              </c:pt>
              <c:pt idx="4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E982-44BF-B471-CFE0558E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1015</c:v>
              </c:pt>
              <c:pt idx="1">
                <c:v>1040</c:v>
              </c:pt>
              <c:pt idx="2">
                <c:v>34</c:v>
              </c:pt>
              <c:pt idx="3">
                <c:v>22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2F2-4557-8691-EB88094B1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88</c:v>
              </c:pt>
              <c:pt idx="2">
                <c:v>8</c:v>
              </c:pt>
              <c:pt idx="3">
                <c:v>8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A282-49BA-BE1C-8D2894AB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95</c:v>
              </c:pt>
              <c:pt idx="1">
                <c:v>90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2A0B-4BEC-9919-EEA794E8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1238</c:v>
              </c:pt>
              <c:pt idx="1">
                <c:v>13</c:v>
              </c:pt>
              <c:pt idx="2">
                <c:v>399</c:v>
              </c:pt>
              <c:pt idx="3">
                <c:v>24</c:v>
              </c:pt>
              <c:pt idx="4">
                <c:v>37</c:v>
              </c:pt>
              <c:pt idx="5">
                <c:v>11</c:v>
              </c:pt>
              <c:pt idx="6">
                <c:v>4</c:v>
              </c:pt>
              <c:pt idx="7">
                <c:v>36</c:v>
              </c:pt>
              <c:pt idx="8">
                <c:v>412</c:v>
              </c:pt>
              <c:pt idx="9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59A3-4DB9-AED7-35CEA4DD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159</c:v>
              </c:pt>
              <c:pt idx="1">
                <c:v>138</c:v>
              </c:pt>
              <c:pt idx="2">
                <c:v>25</c:v>
              </c:pt>
              <c:pt idx="3">
                <c:v>16</c:v>
              </c:pt>
              <c:pt idx="4">
                <c:v>139</c:v>
              </c:pt>
              <c:pt idx="5">
                <c:v>19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356-4F60-8DB9-68CEDEEE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82-4837-A93B-D9724DA374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82-4837-A93B-D9724DA374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82-4837-A93B-D9724DA374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102</c:v>
                </c:pt>
                <c:pt idx="1">
                  <c:v>55</c:v>
                </c:pt>
                <c:pt idx="2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82-4837-A93B-D9724DA3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3975</c:v>
              </c:pt>
              <c:pt idx="1">
                <c:v>773</c:v>
              </c:pt>
              <c:pt idx="2">
                <c:v>536</c:v>
              </c:pt>
              <c:pt idx="3">
                <c:v>206</c:v>
              </c:pt>
              <c:pt idx="4">
                <c:v>279</c:v>
              </c:pt>
              <c:pt idx="5">
                <c:v>3102</c:v>
              </c:pt>
              <c:pt idx="6">
                <c:v>515</c:v>
              </c:pt>
              <c:pt idx="7">
                <c:v>101</c:v>
              </c:pt>
              <c:pt idx="8">
                <c:v>293</c:v>
              </c:pt>
              <c:pt idx="9">
                <c:v>138</c:v>
              </c:pt>
              <c:pt idx="10">
                <c:v>486</c:v>
              </c:pt>
              <c:pt idx="11">
                <c:v>137</c:v>
              </c:pt>
              <c:pt idx="12">
                <c:v>1811</c:v>
              </c:pt>
              <c:pt idx="13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F1F5-412C-AEB2-E60CBFC9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281</c:v>
              </c:pt>
              <c:pt idx="1">
                <c:v>96</c:v>
              </c:pt>
              <c:pt idx="2">
                <c:v>71</c:v>
              </c:pt>
              <c:pt idx="3">
                <c:v>673</c:v>
              </c:pt>
              <c:pt idx="4">
                <c:v>164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6AB1-4934-8020-D70F1CD1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52</c:v>
              </c:pt>
              <c:pt idx="1">
                <c:v>112</c:v>
              </c:pt>
              <c:pt idx="2">
                <c:v>78</c:v>
              </c:pt>
              <c:pt idx="3">
                <c:v>62</c:v>
              </c:pt>
              <c:pt idx="4">
                <c:v>33</c:v>
              </c:pt>
              <c:pt idx="5">
                <c:v>60</c:v>
              </c:pt>
              <c:pt idx="6">
                <c:v>577</c:v>
              </c:pt>
              <c:pt idx="7">
                <c:v>139</c:v>
              </c:pt>
              <c:pt idx="8">
                <c:v>31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6EB-4112-9300-E3AE720F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258</c:v>
              </c:pt>
              <c:pt idx="1">
                <c:v>210</c:v>
              </c:pt>
              <c:pt idx="2">
                <c:v>98</c:v>
              </c:pt>
              <c:pt idx="3">
                <c:v>64</c:v>
              </c:pt>
              <c:pt idx="4">
                <c:v>95</c:v>
              </c:pt>
              <c:pt idx="5">
                <c:v>1206</c:v>
              </c:pt>
              <c:pt idx="6">
                <c:v>59</c:v>
              </c:pt>
              <c:pt idx="7">
                <c:v>177</c:v>
              </c:pt>
              <c:pt idx="8">
                <c:v>51</c:v>
              </c:pt>
              <c:pt idx="9">
                <c:v>339</c:v>
              </c:pt>
              <c:pt idx="10">
                <c:v>169</c:v>
              </c:pt>
              <c:pt idx="11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38E8-40F6-BDBF-C6719C21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166</c:v>
              </c:pt>
              <c:pt idx="1">
                <c:v>65</c:v>
              </c:pt>
              <c:pt idx="2">
                <c:v>454</c:v>
              </c:pt>
              <c:pt idx="3">
                <c:v>125</c:v>
              </c:pt>
              <c:pt idx="4">
                <c:v>119</c:v>
              </c:pt>
              <c:pt idx="5">
                <c:v>94</c:v>
              </c:pt>
              <c:pt idx="6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B0A2-4055-9943-2546C2E1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9F7-47E8-9CFD-3390F2E2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4</c:v>
              </c:pt>
              <c:pt idx="2">
                <c:v>3</c:v>
              </c:pt>
              <c:pt idx="3">
                <c:v>18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4A-4358-9B0F-9A02E15A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BD7-4479-A26B-C7EF2103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3D3-4105-BCE7-AF4CE63F9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Incendios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36</c:v>
              </c:pt>
              <c:pt idx="2">
                <c:v>14</c:v>
              </c:pt>
              <c:pt idx="3">
                <c:v>11</c:v>
              </c:pt>
              <c:pt idx="4">
                <c:v>21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21CB-47FA-877F-2CAF7E46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F5-4DE0-BD0E-BA9E3DEEE9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5-4DE0-BD0E-BA9E3DEEE9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879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5-4DE0-BD0E-BA9E3DEE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13</c:v>
              </c:pt>
              <c:pt idx="2">
                <c:v>2</c:v>
              </c:pt>
              <c:pt idx="3">
                <c:v>9</c:v>
              </c:pt>
              <c:pt idx="4">
                <c:v>28</c:v>
              </c:pt>
              <c:pt idx="5">
                <c:v>3</c:v>
              </c:pt>
              <c:pt idx="6">
                <c:v>6</c:v>
              </c:pt>
              <c:pt idx="7">
                <c:v>30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BD-49B2-9703-64A3900C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0.18627707579804426"/>
          <c:w val="0.2704737043638491"/>
          <c:h val="0.6795083233738754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201</c:v>
              </c:pt>
              <c:pt idx="1">
                <c:v>189</c:v>
              </c:pt>
              <c:pt idx="2">
                <c:v>159</c:v>
              </c:pt>
              <c:pt idx="3">
                <c:v>474</c:v>
              </c:pt>
              <c:pt idx="4">
                <c:v>754</c:v>
              </c:pt>
              <c:pt idx="5">
                <c:v>233</c:v>
              </c:pt>
              <c:pt idx="6">
                <c:v>123</c:v>
              </c:pt>
              <c:pt idx="7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0587-42CD-AB0F-04C12FBC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34-4480-92B1-95FF1E319B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34-4480-92B1-95FF1E319B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34-4480-92B1-95FF1E319B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34-4480-92B1-95FF1E319B7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34-4480-92B1-95FF1E319B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4-4480-92B1-95FF1E319B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34-4480-92B1-95FF1E319B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34-4480-92B1-95FF1E319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34-4480-92B1-95FF1E31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4D-42F7-BD33-BE60F7B996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4D-42F7-BD33-BE60F7B9961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4D-42F7-BD33-BE60F7B9961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4D-42F7-BD33-BE60F7B9961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64D-42F7-BD33-BE60F7B9961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4D-42F7-BD33-BE60F7B9961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4D-42F7-BD33-BE60F7B9961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4D-42F7-BD33-BE60F7B9961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4D-42F7-BD33-BE60F7B99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4D-42F7-BD33-BE60F7B99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449</c:v>
              </c:pt>
              <c:pt idx="1">
                <c:v>73</c:v>
              </c:pt>
              <c:pt idx="2">
                <c:v>16</c:v>
              </c:pt>
              <c:pt idx="3">
                <c:v>68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42FE-44AD-BBCD-A0392390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</c:v>
              </c:pt>
              <c:pt idx="1">
                <c:v>76</c:v>
              </c:pt>
              <c:pt idx="2">
                <c:v>5</c:v>
              </c:pt>
              <c:pt idx="3">
                <c:v>105</c:v>
              </c:pt>
              <c:pt idx="4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F23-4366-BCFF-E8FC4126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61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1BB-4B3D-B808-7E4F36CB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D1C-43A1-9589-4F70792F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114</c:v>
              </c:pt>
              <c:pt idx="1">
                <c:v>11</c:v>
              </c:pt>
              <c:pt idx="2">
                <c:v>5</c:v>
              </c:pt>
              <c:pt idx="3">
                <c:v>30</c:v>
              </c:pt>
              <c:pt idx="4">
                <c:v>27</c:v>
              </c:pt>
              <c:pt idx="5">
                <c:v>6</c:v>
              </c:pt>
              <c:pt idx="6">
                <c:v>8</c:v>
              </c:pt>
              <c:pt idx="7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C4AC-48CC-AFB8-3404F1DF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31</c:v>
              </c:pt>
              <c:pt idx="2">
                <c:v>8</c:v>
              </c:pt>
              <c:pt idx="3">
                <c:v>12</c:v>
              </c:pt>
              <c:pt idx="4">
                <c:v>18</c:v>
              </c:pt>
              <c:pt idx="5">
                <c:v>20</c:v>
              </c:pt>
              <c:pt idx="6">
                <c:v>12</c:v>
              </c:pt>
              <c:pt idx="7">
                <c:v>4</c:v>
              </c:pt>
              <c:pt idx="8">
                <c:v>2</c:v>
              </c:pt>
              <c:pt idx="9">
                <c:v>31</c:v>
              </c:pt>
              <c:pt idx="10">
                <c:v>1</c:v>
              </c:pt>
              <c:pt idx="11">
                <c:v>35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603-4CB3-9A44-A373116C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11-4BEC-8887-A936B71A61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11-4BEC-8887-A936B71A61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883</c:v>
                </c:pt>
                <c:pt idx="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BEC-8887-A936B71A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</c:v>
              </c:pt>
              <c:pt idx="1">
                <c:v>16</c:v>
              </c:pt>
              <c:pt idx="2">
                <c:v>48</c:v>
              </c:pt>
              <c:pt idx="3">
                <c:v>45</c:v>
              </c:pt>
              <c:pt idx="4">
                <c:v>15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E3D0-421D-B4E8-98454860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ED-422F-BE04-9C49932010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ED-422F-BE04-9C49932010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32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22F-BE04-9C499320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28-4643-B159-CA8564FFC6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28-4643-B159-CA8564FFC6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28-4643-B159-CA8564FFC6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28-4643-B159-CA8564FFC62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28-4643-B159-CA8564FFC62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8-4643-B159-CA8564FFC6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6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D1D-4E54-AA16-F68FF9D9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9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27A-4EDD-AD52-7F5757DD9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4</c:v>
              </c:pt>
              <c:pt idx="2">
                <c:v>8</c:v>
              </c:pt>
              <c:pt idx="3">
                <c:v>4</c:v>
              </c:pt>
              <c:pt idx="4">
                <c:v>58</c:v>
              </c:pt>
              <c:pt idx="5">
                <c:v>30</c:v>
              </c:pt>
              <c:pt idx="6">
                <c:v>18</c:v>
              </c:pt>
              <c:pt idx="7">
                <c:v>2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381-4C30-BF62-2C94E049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D3F-4345-8253-4CB48564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72-4A21-B32F-0EE6F7040F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72-4A21-B32F-0EE6F7040F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64</c:v>
                </c:pt>
                <c:pt idx="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2-4A21-B32F-0EE6F704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51-4EBA-9630-AA72EBDEFD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51-4EBA-9630-AA72EBDEFD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51-4EBA-9630-AA72EBDEFD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51-4EBA-9630-AA72EBDEFDA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1-4EBA-9630-AA72EBDEF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71</c:v>
                </c:pt>
                <c:pt idx="1">
                  <c:v>107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1-4EBA-9630-AA72EBDE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511</c:v>
              </c:pt>
              <c:pt idx="1">
                <c:v>15</c:v>
              </c:pt>
              <c:pt idx="2">
                <c:v>5</c:v>
              </c:pt>
              <c:pt idx="3">
                <c:v>2</c:v>
              </c:pt>
              <c:pt idx="4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98AF-40FE-9319-681ECEF54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90-4BFA-9F23-DCF5D1E048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90-4BFA-9F23-DCF5D1E048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570</c:v>
                </c:pt>
                <c:pt idx="1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90-4BFA-9F23-DCF5D1E0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14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3999-4EF0-B669-970D7FE28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CB6-43F1-A1BD-45186188A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798</c:v>
              </c:pt>
            </c:numLit>
          </c:val>
          <c:extLst>
            <c:ext xmlns:c16="http://schemas.microsoft.com/office/drawing/2014/chart" uri="{C3380CC4-5D6E-409C-BE32-E72D297353CC}">
              <c16:uniqueId val="{00000000-26DC-41DF-84AC-76A023C4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112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111-4DDE-88BE-A281499A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D98-4FF8-A8E1-03DFEA0C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590-4D8A-A058-19D5E6C5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58D-4EFB-BECA-77A9B128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154</c:v>
              </c:pt>
              <c:pt idx="2">
                <c:v>16</c:v>
              </c:pt>
              <c:pt idx="3">
                <c:v>15</c:v>
              </c:pt>
              <c:pt idx="4">
                <c:v>95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DF3-46F2-8176-F45EAEEA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CD-481E-998F-8652DEB1BF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CD-481E-998F-8652DEB1BF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CD-481E-998F-8652DEB1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399</c:v>
              </c:pt>
              <c:pt idx="2">
                <c:v>12</c:v>
              </c:pt>
              <c:pt idx="3">
                <c:v>1</c:v>
              </c:pt>
              <c:pt idx="4">
                <c:v>21</c:v>
              </c:pt>
              <c:pt idx="5">
                <c:v>231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848-467B-BCE6-ADDD42E28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334</c:v>
              </c:pt>
              <c:pt idx="2">
                <c:v>21</c:v>
              </c:pt>
              <c:pt idx="3">
                <c:v>1</c:v>
              </c:pt>
              <c:pt idx="4">
                <c:v>22</c:v>
              </c:pt>
              <c:pt idx="5">
                <c:v>193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912-41CD-8DE3-59BF87B35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63</c:v>
              </c:pt>
              <c:pt idx="2">
                <c:v>9</c:v>
              </c:pt>
              <c:pt idx="3">
                <c:v>23</c:v>
              </c:pt>
              <c:pt idx="4">
                <c:v>70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21B-4B87-8367-61DE029E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49</c:v>
              </c:pt>
              <c:pt idx="2">
                <c:v>13</c:v>
              </c:pt>
              <c:pt idx="3">
                <c:v>14</c:v>
              </c:pt>
              <c:pt idx="4">
                <c:v>45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AE-4B2A-81C5-2823A6F7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EE5-410F-867C-39793B05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431</c:v>
              </c:pt>
              <c:pt idx="2">
                <c:v>23</c:v>
              </c:pt>
              <c:pt idx="3">
                <c:v>3</c:v>
              </c:pt>
              <c:pt idx="4">
                <c:v>42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B815-4A7F-BFBC-188AB7E46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6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D3C1-4286-92EF-88CE56C18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47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808F-4DA8-BCC4-8611C357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CBF-4EC0-84D6-B2DED871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517-436D-9037-66C5730FB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E-4D6B-8755-9FC787E05A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8E-4D6B-8755-9FC787E05A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E-4D6B-8755-9FC787E0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E2-443F-BCA4-483A3B9C2B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E2-443F-BCA4-483A3B9C2B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E2-443F-BCA4-483A3B9C2B2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2-443F-BCA4-483A3B9C2B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113</c:v>
                </c:pt>
                <c:pt idx="1">
                  <c:v>0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2-443F-BCA4-483A3B9C2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A9-4613-8AF6-A68963CD9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A9-4613-8AF6-A68963CD94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299</c:v>
                </c:pt>
                <c:pt idx="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9-4613-8AF6-A68963CD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1096E7A-44C2-4698-BE12-1FB823ACC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2D51023-2A7B-48AB-8D45-A5AB0330E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53898D8-1305-4C19-8741-F44EB46DB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0BF6CF5-BA37-4DA9-B3D4-2ACD3C101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8DD506D-4C85-4728-A846-5C12A7096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8A41237-2CE4-4D2F-A14F-0F7365864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7B6839F-4A2D-45EA-8040-A1A857BA5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7DAD366-7D21-4D77-B40D-52C0B3BB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59FA128-8D22-4E94-8FFF-3544DDCBB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EE52023-F7B2-4925-BD5E-6D2F54A11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B1B8628-D0A1-4D05-9CFD-97039F678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E699B43-4A6E-4683-B00D-4E77172AD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11A08E9-BC81-4006-A50A-59BADE39D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02AA9DC-622D-1C59-FAFB-91003B275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264160</xdr:colOff>
      <xdr:row>6</xdr:row>
      <xdr:rowOff>192405</xdr:rowOff>
    </xdr:from>
    <xdr:to>
      <xdr:col>21</xdr:col>
      <xdr:colOff>708660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539B219-EDFB-1D00-EA31-387A068E6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245110</xdr:colOff>
      <xdr:row>7</xdr:row>
      <xdr:rowOff>64770</xdr:rowOff>
    </xdr:from>
    <xdr:to>
      <xdr:col>53</xdr:col>
      <xdr:colOff>368935</xdr:colOff>
      <xdr:row>16</xdr:row>
      <xdr:rowOff>137160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C86E10E-BF18-06E8-B917-8667E0E2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508635</xdr:colOff>
      <xdr:row>7</xdr:row>
      <xdr:rowOff>8890</xdr:rowOff>
    </xdr:from>
    <xdr:to>
      <xdr:col>60</xdr:col>
      <xdr:colOff>403860</xdr:colOff>
      <xdr:row>16</xdr:row>
      <xdr:rowOff>77470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EE2D7D9-A80E-D690-5D41-6FAE00782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F67B5A8-D432-18AA-742B-0D92FFDFC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941C86F-CE35-FD87-8933-573528097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CC6F7A7-7123-D531-C904-95A0F4B3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442782F-C9B0-62C7-DB1D-104E9941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2DECA65-21AE-1A80-F8A3-737BAC300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520CF25-9B7B-3078-8675-602EA88D4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BA89374-482F-028E-EE26-42F9B720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6099E04-4A98-278A-BD1A-60CF0033C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465D3E9-E5BA-EDF3-4DC1-4CFF3598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EB4C8FB-B284-46F2-0093-8EB437C04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97FE9AE-CEB7-4C1E-15C1-D12B2FD3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299E6DB-8060-F53F-2A8A-EAF48D2C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26C5F93-E0B1-FC4A-2DDE-F6B1B3923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6DDC457-4D27-0360-0188-57B20D41C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00B534-861C-4CC5-95D1-DC708D77B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CEDB6C-0C24-4C56-B435-75E1044FF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37ED224-B9FC-4F26-9317-6AF4089EA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38CEE27-DB52-D9E1-D099-52CF30E9D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7BEB283-8113-D19C-7C24-B02FA0CD9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0FB458F-9C54-CA99-90F1-B43AE773D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AF37E27-163E-5DBB-4C87-B8F10BDD6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5AEB21F-2332-EB0F-1EBE-02E6773A0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853A2D9-C5BF-D597-A010-B00947D25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F7FA053-0E66-4972-9622-6AE165AC1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39D3F61-B33D-4732-A80B-8127A4416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60B6306-ED50-730C-828B-8B8610766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27AD9F0-7978-D158-0F5B-5500E8465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2A31130-BBE5-52E1-5B24-C7A956AEA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DA52CA2-E00E-5508-A5A8-9C3347ACA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7A15D81-4103-4E3F-ABF2-32DCDCD88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A25857B-A349-4F8F-8370-E58DD7AD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BC2B171-2FAC-6DF9-DD29-873CEF53D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18DEEA1-DB90-2037-C084-16CC5C7F2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FC5B354-C860-AB55-56A6-747BEC7B9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C61AF12-735F-44C9-917B-BB18E0F0F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0F586A4-ED71-4F65-A4E8-F8FEBA15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2D451E4-ECB8-7738-B6F8-B7F74C453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A3608A0-BCF0-B5D8-6396-80A5E2922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5F33AC4-0EA7-088F-1476-598B1AAAE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EFCAB07-2790-7B83-F029-5E748B94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055D75E-D844-E8D3-768E-36A35FFAC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12AF1E4-090A-E187-20F1-8D7D7DB9F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0099BD-38A1-84EB-B4CA-23774431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5B650D6-1EFC-9E23-307E-A4B1BC498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B7B23FD-5941-6EEE-DD34-B1972CE0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FD61397-0BF5-6AD4-F31B-8BDE5AB7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D3CE503-B287-49F5-DB4A-136D47B1A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E8DDA8C-EEAA-D9F1-7E28-1D2DFE62E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F27EF19-3FE1-D19A-5D62-0E03FB13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A86B0EE-39AD-D334-9536-3B1369AA7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D133C77-9DA1-544D-61DB-3929A898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CF1FE04-5981-B028-DCD5-71AE5FB2A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B4thd2oOexuX7CreFiRp7Zgk0U1rCpc6NJ8RNp1NXgvIcRKSgg/vDbw/pbkw7BPREOxFn85h3U0OR10vG1Q1vg==" saltValue="SUFuDcQUdeEpZKaaKBFQc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4</v>
      </c>
      <c r="D5" s="14">
        <v>1</v>
      </c>
      <c r="E5" s="22">
        <v>2</v>
      </c>
    </row>
    <row r="6" spans="1:5" x14ac:dyDescent="0.3">
      <c r="A6" s="21" t="s">
        <v>1185</v>
      </c>
      <c r="B6" s="16"/>
      <c r="C6" s="14">
        <v>6</v>
      </c>
      <c r="D6" s="14">
        <v>0</v>
      </c>
      <c r="E6" s="22">
        <v>6</v>
      </c>
    </row>
    <row r="7" spans="1:5" x14ac:dyDescent="0.3">
      <c r="A7" s="21" t="s">
        <v>1186</v>
      </c>
      <c r="B7" s="16"/>
      <c r="C7" s="14">
        <v>1</v>
      </c>
      <c r="D7" s="14">
        <v>1</v>
      </c>
      <c r="E7" s="22">
        <v>0</v>
      </c>
    </row>
    <row r="8" spans="1:5" x14ac:dyDescent="0.3">
      <c r="A8" s="21" t="s">
        <v>1187</v>
      </c>
      <c r="B8" s="16"/>
      <c r="C8" s="14">
        <v>0</v>
      </c>
      <c r="D8" s="14">
        <v>0</v>
      </c>
      <c r="E8" s="22">
        <v>0</v>
      </c>
    </row>
    <row r="9" spans="1:5" x14ac:dyDescent="0.3">
      <c r="A9" s="21" t="s">
        <v>615</v>
      </c>
      <c r="B9" s="16"/>
      <c r="C9" s="14">
        <v>10</v>
      </c>
      <c r="D9" s="14">
        <v>4</v>
      </c>
      <c r="E9" s="22">
        <v>6</v>
      </c>
    </row>
    <row r="10" spans="1:5" x14ac:dyDescent="0.3">
      <c r="A10" s="21" t="s">
        <v>1188</v>
      </c>
      <c r="B10" s="16"/>
      <c r="C10" s="14">
        <v>0</v>
      </c>
      <c r="D10" s="14">
        <v>0</v>
      </c>
      <c r="E10" s="22">
        <v>0</v>
      </c>
    </row>
    <row r="11" spans="1:5" x14ac:dyDescent="0.3">
      <c r="A11" s="194" t="s">
        <v>956</v>
      </c>
      <c r="B11" s="195"/>
      <c r="C11" s="29">
        <v>21</v>
      </c>
      <c r="D11" s="29">
        <v>6</v>
      </c>
      <c r="E11" s="29">
        <v>14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0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0</v>
      </c>
    </row>
    <row r="17" spans="1:3" x14ac:dyDescent="0.3">
      <c r="A17" s="194" t="s">
        <v>956</v>
      </c>
      <c r="B17" s="195"/>
      <c r="C17" s="29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18</v>
      </c>
    </row>
    <row r="22" spans="1:3" x14ac:dyDescent="0.3">
      <c r="A22" s="21" t="s">
        <v>1185</v>
      </c>
      <c r="B22" s="16"/>
      <c r="C22" s="22">
        <v>1</v>
      </c>
    </row>
    <row r="23" spans="1:3" x14ac:dyDescent="0.3">
      <c r="A23" s="21" t="s">
        <v>1186</v>
      </c>
      <c r="B23" s="16"/>
      <c r="C23" s="22">
        <v>3</v>
      </c>
    </row>
    <row r="24" spans="1:3" x14ac:dyDescent="0.3">
      <c r="A24" s="21" t="s">
        <v>1187</v>
      </c>
      <c r="B24" s="16"/>
      <c r="C24" s="22">
        <v>2</v>
      </c>
    </row>
    <row r="25" spans="1:3" x14ac:dyDescent="0.3">
      <c r="A25" s="21" t="s">
        <v>615</v>
      </c>
      <c r="B25" s="16"/>
      <c r="C25" s="22">
        <v>8</v>
      </c>
    </row>
    <row r="26" spans="1:3" x14ac:dyDescent="0.3">
      <c r="A26" s="21" t="s">
        <v>1188</v>
      </c>
      <c r="B26" s="16"/>
      <c r="C26" s="22">
        <v>15</v>
      </c>
    </row>
    <row r="27" spans="1:3" x14ac:dyDescent="0.3">
      <c r="A27" s="194" t="s">
        <v>956</v>
      </c>
      <c r="B27" s="195"/>
      <c r="C27" s="29">
        <v>47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1</v>
      </c>
    </row>
    <row r="32" spans="1:3" x14ac:dyDescent="0.3">
      <c r="A32" s="21" t="s">
        <v>1029</v>
      </c>
      <c r="B32" s="16"/>
      <c r="C32" s="22">
        <v>0</v>
      </c>
    </row>
    <row r="33" spans="1:3" x14ac:dyDescent="0.3">
      <c r="A33" s="21" t="s">
        <v>1194</v>
      </c>
      <c r="B33" s="16"/>
      <c r="C33" s="22">
        <v>47</v>
      </c>
    </row>
    <row r="34" spans="1:3" x14ac:dyDescent="0.3">
      <c r="A34" s="21" t="s">
        <v>1127</v>
      </c>
      <c r="B34" s="16"/>
      <c r="C34" s="22">
        <v>3</v>
      </c>
    </row>
    <row r="35" spans="1:3" x14ac:dyDescent="0.3">
      <c r="A35" s="21" t="s">
        <v>1195</v>
      </c>
      <c r="B35" s="16"/>
      <c r="C35" s="22">
        <v>4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4" t="s">
        <v>956</v>
      </c>
      <c r="B40" s="195"/>
      <c r="C40" s="29">
        <v>55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0</v>
      </c>
    </row>
    <row r="45" spans="1:3" x14ac:dyDescent="0.3">
      <c r="A45" s="21" t="s">
        <v>1185</v>
      </c>
      <c r="B45" s="16"/>
      <c r="C45" s="22">
        <v>0</v>
      </c>
    </row>
    <row r="46" spans="1:3" x14ac:dyDescent="0.3">
      <c r="A46" s="21" t="s">
        <v>1186</v>
      </c>
      <c r="B46" s="16"/>
      <c r="C46" s="22">
        <v>0</v>
      </c>
    </row>
    <row r="47" spans="1:3" x14ac:dyDescent="0.3">
      <c r="A47" s="21" t="s">
        <v>1187</v>
      </c>
      <c r="B47" s="16"/>
      <c r="C47" s="22">
        <v>2</v>
      </c>
    </row>
    <row r="48" spans="1:3" x14ac:dyDescent="0.3">
      <c r="A48" s="21" t="s">
        <v>615</v>
      </c>
      <c r="B48" s="16"/>
      <c r="C48" s="22">
        <v>1</v>
      </c>
    </row>
    <row r="49" spans="1:3" x14ac:dyDescent="0.3">
      <c r="A49" s="21" t="s">
        <v>1188</v>
      </c>
      <c r="B49" s="16"/>
      <c r="C49" s="22">
        <v>1</v>
      </c>
    </row>
    <row r="50" spans="1:3" x14ac:dyDescent="0.3">
      <c r="A50" s="194" t="s">
        <v>956</v>
      </c>
      <c r="B50" s="195"/>
      <c r="C50" s="29">
        <v>4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7" t="s">
        <v>1184</v>
      </c>
      <c r="B53" s="13" t="s">
        <v>81</v>
      </c>
      <c r="C53" s="22">
        <v>0</v>
      </c>
    </row>
    <row r="54" spans="1:3" x14ac:dyDescent="0.3">
      <c r="A54" s="179"/>
      <c r="B54" s="13" t="s">
        <v>82</v>
      </c>
      <c r="C54" s="22">
        <v>1</v>
      </c>
    </row>
    <row r="55" spans="1:3" x14ac:dyDescent="0.3">
      <c r="A55" s="177" t="s">
        <v>1185</v>
      </c>
      <c r="B55" s="13" t="s">
        <v>81</v>
      </c>
      <c r="C55" s="22">
        <v>0</v>
      </c>
    </row>
    <row r="56" spans="1:3" x14ac:dyDescent="0.3">
      <c r="A56" s="179"/>
      <c r="B56" s="13" t="s">
        <v>82</v>
      </c>
      <c r="C56" s="22">
        <v>0</v>
      </c>
    </row>
    <row r="57" spans="1:3" x14ac:dyDescent="0.3">
      <c r="A57" s="177" t="s">
        <v>1186</v>
      </c>
      <c r="B57" s="13" t="s">
        <v>81</v>
      </c>
      <c r="C57" s="22">
        <v>0</v>
      </c>
    </row>
    <row r="58" spans="1:3" x14ac:dyDescent="0.3">
      <c r="A58" s="179"/>
      <c r="B58" s="13" t="s">
        <v>82</v>
      </c>
      <c r="C58" s="22">
        <v>0</v>
      </c>
    </row>
    <row r="59" spans="1:3" x14ac:dyDescent="0.3">
      <c r="A59" s="177" t="s">
        <v>1187</v>
      </c>
      <c r="B59" s="13" t="s">
        <v>81</v>
      </c>
      <c r="C59" s="22">
        <v>1</v>
      </c>
    </row>
    <row r="60" spans="1:3" x14ac:dyDescent="0.3">
      <c r="A60" s="179"/>
      <c r="B60" s="13" t="s">
        <v>82</v>
      </c>
      <c r="C60" s="22">
        <v>0</v>
      </c>
    </row>
    <row r="61" spans="1:3" x14ac:dyDescent="0.3">
      <c r="A61" s="177" t="s">
        <v>615</v>
      </c>
      <c r="B61" s="13" t="s">
        <v>81</v>
      </c>
      <c r="C61" s="22">
        <v>2</v>
      </c>
    </row>
    <row r="62" spans="1:3" x14ac:dyDescent="0.3">
      <c r="A62" s="179"/>
      <c r="B62" s="13" t="s">
        <v>82</v>
      </c>
      <c r="C62" s="22">
        <v>2</v>
      </c>
    </row>
    <row r="63" spans="1:3" x14ac:dyDescent="0.3">
      <c r="A63" s="177" t="s">
        <v>1188</v>
      </c>
      <c r="B63" s="13" t="s">
        <v>81</v>
      </c>
      <c r="C63" s="22">
        <v>1</v>
      </c>
    </row>
    <row r="64" spans="1:3" x14ac:dyDescent="0.3">
      <c r="A64" s="179"/>
      <c r="B64" s="13" t="s">
        <v>82</v>
      </c>
      <c r="C64" s="22">
        <v>0</v>
      </c>
    </row>
    <row r="65" spans="1:3" x14ac:dyDescent="0.3">
      <c r="A65" s="194" t="s">
        <v>956</v>
      </c>
      <c r="B65" s="195"/>
      <c r="C65" s="29">
        <v>7</v>
      </c>
    </row>
    <row r="66" spans="1:3" x14ac:dyDescent="0.3">
      <c r="A66" s="6"/>
    </row>
  </sheetData>
  <sheetProtection algorithmName="SHA-512" hashValue="4orfzKzlZuoNY1CVJpRVNuZScik7Hk84wWRx2EriQUVorPbL2D0FmSvdB6QCGOy8Wt+bTy9UbiGcEPxWhOImGw==" saltValue="fwy1Flc9/WVOUk0ylI1oJ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6" t="s">
        <v>1203</v>
      </c>
      <c r="C5" s="42">
        <v>0</v>
      </c>
      <c r="D5" s="42">
        <v>0</v>
      </c>
      <c r="E5" s="42">
        <v>0</v>
      </c>
      <c r="F5" s="37">
        <v>0</v>
      </c>
    </row>
    <row r="6" spans="1:6" x14ac:dyDescent="0.3">
      <c r="A6" s="188"/>
      <c r="B6" s="36" t="s">
        <v>1204</v>
      </c>
      <c r="C6" s="42">
        <v>0</v>
      </c>
      <c r="D6" s="42">
        <v>0</v>
      </c>
      <c r="E6" s="42">
        <v>1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0.399999999999999" x14ac:dyDescent="0.3">
      <c r="A8" s="186" t="s">
        <v>1207</v>
      </c>
      <c r="B8" s="36" t="s">
        <v>1208</v>
      </c>
      <c r="C8" s="42">
        <v>2</v>
      </c>
      <c r="D8" s="42">
        <v>2</v>
      </c>
      <c r="E8" s="42">
        <v>2</v>
      </c>
      <c r="F8" s="37">
        <v>0</v>
      </c>
    </row>
    <row r="9" spans="1:6" x14ac:dyDescent="0.3">
      <c r="A9" s="187"/>
      <c r="B9" s="36" t="s">
        <v>1209</v>
      </c>
      <c r="C9" s="42">
        <v>0</v>
      </c>
      <c r="D9" s="42">
        <v>0</v>
      </c>
      <c r="E9" s="42">
        <v>0</v>
      </c>
      <c r="F9" s="37">
        <v>0</v>
      </c>
    </row>
    <row r="10" spans="1:6" x14ac:dyDescent="0.3">
      <c r="A10" s="188"/>
      <c r="B10" s="36" t="s">
        <v>1210</v>
      </c>
      <c r="C10" s="42">
        <v>9</v>
      </c>
      <c r="D10" s="42">
        <v>0</v>
      </c>
      <c r="E10" s="42">
        <v>1</v>
      </c>
      <c r="F10" s="37">
        <v>0</v>
      </c>
    </row>
    <row r="11" spans="1:6" ht="20.399999999999999" x14ac:dyDescent="0.3">
      <c r="A11" s="186" t="s">
        <v>1211</v>
      </c>
      <c r="B11" s="36" t="s">
        <v>1212</v>
      </c>
      <c r="C11" s="42">
        <v>0</v>
      </c>
      <c r="D11" s="42">
        <v>0</v>
      </c>
      <c r="E11" s="42">
        <v>0</v>
      </c>
      <c r="F11" s="37">
        <v>0</v>
      </c>
    </row>
    <row r="12" spans="1:6" x14ac:dyDescent="0.3">
      <c r="A12" s="187"/>
      <c r="B12" s="36" t="s">
        <v>1213</v>
      </c>
      <c r="C12" s="42">
        <v>0</v>
      </c>
      <c r="D12" s="42">
        <v>0</v>
      </c>
      <c r="E12" s="42">
        <v>0</v>
      </c>
      <c r="F12" s="37">
        <v>0</v>
      </c>
    </row>
    <row r="13" spans="1:6" ht="20.399999999999999" x14ac:dyDescent="0.3">
      <c r="A13" s="188"/>
      <c r="B13" s="36" t="s">
        <v>1214</v>
      </c>
      <c r="C13" s="42">
        <v>0</v>
      </c>
      <c r="D13" s="42">
        <v>0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42">
        <v>0</v>
      </c>
      <c r="D14" s="42">
        <v>0</v>
      </c>
      <c r="E14" s="42">
        <v>1</v>
      </c>
      <c r="F14" s="37">
        <v>0</v>
      </c>
    </row>
    <row r="15" spans="1:6" x14ac:dyDescent="0.3">
      <c r="A15" s="186" t="s">
        <v>1217</v>
      </c>
      <c r="B15" s="36" t="s">
        <v>1218</v>
      </c>
      <c r="C15" s="42">
        <v>15</v>
      </c>
      <c r="D15" s="42">
        <v>10</v>
      </c>
      <c r="E15" s="42">
        <v>2</v>
      </c>
      <c r="F15" s="37">
        <v>0</v>
      </c>
    </row>
    <row r="16" spans="1:6" x14ac:dyDescent="0.3">
      <c r="A16" s="187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7"/>
      <c r="B17" s="36" t="s">
        <v>1220</v>
      </c>
      <c r="C17" s="42">
        <v>0</v>
      </c>
      <c r="D17" s="42">
        <v>0</v>
      </c>
      <c r="E17" s="42">
        <v>3</v>
      </c>
      <c r="F17" s="37">
        <v>0</v>
      </c>
    </row>
    <row r="18" spans="1:6" x14ac:dyDescent="0.3">
      <c r="A18" s="187"/>
      <c r="B18" s="36" t="s">
        <v>1221</v>
      </c>
      <c r="C18" s="42">
        <v>0</v>
      </c>
      <c r="D18" s="42">
        <v>0</v>
      </c>
      <c r="E18" s="42">
        <v>0</v>
      </c>
      <c r="F18" s="37">
        <v>1</v>
      </c>
    </row>
    <row r="19" spans="1:6" ht="20.399999999999999" x14ac:dyDescent="0.3">
      <c r="A19" s="188"/>
      <c r="B19" s="36" t="s">
        <v>1222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0</v>
      </c>
      <c r="D20" s="42">
        <v>0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3">
      <c r="A22" s="184" t="s">
        <v>956</v>
      </c>
      <c r="B22" s="185"/>
      <c r="C22" s="43">
        <v>26</v>
      </c>
      <c r="D22" s="43">
        <v>12</v>
      </c>
      <c r="E22" s="43">
        <v>10</v>
      </c>
      <c r="F22" s="43">
        <v>1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1</v>
      </c>
    </row>
    <row r="26" spans="1:6" x14ac:dyDescent="0.3">
      <c r="A26" s="40" t="s">
        <v>114</v>
      </c>
      <c r="B26" s="16"/>
      <c r="C26" s="37">
        <v>0</v>
      </c>
    </row>
    <row r="27" spans="1:6" x14ac:dyDescent="0.3">
      <c r="A27" s="40" t="s">
        <v>1060</v>
      </c>
      <c r="B27" s="16"/>
      <c r="C27" s="37">
        <v>1</v>
      </c>
    </row>
    <row r="28" spans="1:6" x14ac:dyDescent="0.3">
      <c r="A28" s="184" t="s">
        <v>956</v>
      </c>
      <c r="B28" s="185"/>
      <c r="C28" s="43">
        <v>2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1</v>
      </c>
    </row>
    <row r="33" spans="1:3" x14ac:dyDescent="0.3">
      <c r="A33" s="40" t="s">
        <v>1229</v>
      </c>
      <c r="B33" s="16"/>
      <c r="C33" s="37">
        <v>6</v>
      </c>
    </row>
    <row r="34" spans="1:3" x14ac:dyDescent="0.3">
      <c r="A34" s="40" t="s">
        <v>82</v>
      </c>
      <c r="B34" s="16"/>
      <c r="C34" s="37">
        <v>2</v>
      </c>
    </row>
    <row r="35" spans="1:3" x14ac:dyDescent="0.3">
      <c r="A35" s="184" t="s">
        <v>956</v>
      </c>
      <c r="B35" s="185"/>
      <c r="C35" s="43">
        <v>9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52</v>
      </c>
    </row>
    <row r="40" spans="1:3" x14ac:dyDescent="0.3">
      <c r="A40" s="40" t="s">
        <v>1232</v>
      </c>
      <c r="B40" s="16"/>
      <c r="C40" s="37">
        <v>2</v>
      </c>
    </row>
    <row r="41" spans="1:3" x14ac:dyDescent="0.3">
      <c r="A41" s="184" t="s">
        <v>956</v>
      </c>
      <c r="B41" s="185"/>
      <c r="C41" s="43">
        <v>54</v>
      </c>
    </row>
    <row r="42" spans="1:3" x14ac:dyDescent="0.3">
      <c r="A42" s="6"/>
    </row>
  </sheetData>
  <sheetProtection algorithmName="SHA-512" hashValue="2ywoaPqvaBeT0AgiU8YrYYPluGyEolGEuzBRp2vcYHa2dFBy7BvNAPacsFg0z87gCXkP/KuNm3BSdQgOhFE5SQ==" saltValue="d4Uv26V6pHNLuAPsyTQ8k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1235</v>
      </c>
      <c r="B5" s="13" t="s">
        <v>1236</v>
      </c>
      <c r="C5" s="14">
        <v>189</v>
      </c>
      <c r="D5" s="14">
        <v>190</v>
      </c>
      <c r="E5" s="15">
        <v>-5.2631578947368403E-3</v>
      </c>
    </row>
    <row r="6" spans="1:5" x14ac:dyDescent="0.3">
      <c r="A6" s="172"/>
      <c r="B6" s="13" t="s">
        <v>1237</v>
      </c>
      <c r="C6" s="14">
        <v>30</v>
      </c>
      <c r="D6" s="14">
        <v>31</v>
      </c>
      <c r="E6" s="15">
        <v>-3.2258064516128997E-2</v>
      </c>
    </row>
    <row r="7" spans="1:5" x14ac:dyDescent="0.3">
      <c r="A7" s="173"/>
      <c r="B7" s="13" t="s">
        <v>1238</v>
      </c>
      <c r="C7" s="14">
        <v>18</v>
      </c>
      <c r="D7" s="14">
        <v>11</v>
      </c>
      <c r="E7" s="15">
        <v>0.63636363636363602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1" t="s">
        <v>1240</v>
      </c>
      <c r="B11" s="13" t="s">
        <v>1241</v>
      </c>
      <c r="C11" s="14">
        <v>0</v>
      </c>
      <c r="D11" s="14">
        <v>1</v>
      </c>
      <c r="E11" s="15">
        <v>-1</v>
      </c>
    </row>
    <row r="12" spans="1:5" x14ac:dyDescent="0.3">
      <c r="A12" s="172"/>
      <c r="B12" s="13" t="s">
        <v>1242</v>
      </c>
      <c r="C12" s="14">
        <v>16</v>
      </c>
      <c r="D12" s="14">
        <v>25</v>
      </c>
      <c r="E12" s="15">
        <v>-0.36</v>
      </c>
    </row>
    <row r="13" spans="1:5" x14ac:dyDescent="0.3">
      <c r="A13" s="172"/>
      <c r="B13" s="13" t="s">
        <v>1243</v>
      </c>
      <c r="C13" s="14">
        <v>48</v>
      </c>
      <c r="D13" s="14">
        <v>57</v>
      </c>
      <c r="E13" s="15">
        <v>-0.157894736842105</v>
      </c>
    </row>
    <row r="14" spans="1:5" x14ac:dyDescent="0.3">
      <c r="A14" s="172"/>
      <c r="B14" s="13" t="s">
        <v>1244</v>
      </c>
      <c r="C14" s="14">
        <v>79</v>
      </c>
      <c r="D14" s="14">
        <v>51</v>
      </c>
      <c r="E14" s="15">
        <v>0.54901960784313697</v>
      </c>
    </row>
    <row r="15" spans="1:5" x14ac:dyDescent="0.3">
      <c r="A15" s="172"/>
      <c r="B15" s="13" t="s">
        <v>1245</v>
      </c>
      <c r="C15" s="14">
        <v>1</v>
      </c>
      <c r="D15" s="14">
        <v>0</v>
      </c>
      <c r="E15" s="15">
        <v>1</v>
      </c>
    </row>
    <row r="16" spans="1:5" x14ac:dyDescent="0.3">
      <c r="A16" s="172"/>
      <c r="B16" s="13" t="s">
        <v>1246</v>
      </c>
      <c r="C16" s="14">
        <v>24</v>
      </c>
      <c r="D16" s="14">
        <v>13</v>
      </c>
      <c r="E16" s="15">
        <v>0.84615384615384603</v>
      </c>
    </row>
    <row r="17" spans="1:5" x14ac:dyDescent="0.3">
      <c r="A17" s="172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2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2"/>
      <c r="B24" s="13" t="s">
        <v>1253</v>
      </c>
      <c r="C24" s="14">
        <v>26</v>
      </c>
      <c r="D24" s="14">
        <v>0</v>
      </c>
      <c r="E24" s="15">
        <v>26</v>
      </c>
    </row>
    <row r="25" spans="1:5" x14ac:dyDescent="0.3">
      <c r="A25" s="172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1" t="s">
        <v>1256</v>
      </c>
      <c r="B30" s="13" t="s">
        <v>1257</v>
      </c>
      <c r="C30" s="14">
        <v>0</v>
      </c>
      <c r="D30" s="14">
        <v>1</v>
      </c>
      <c r="E30" s="15">
        <v>-1</v>
      </c>
    </row>
    <row r="31" spans="1:5" x14ac:dyDescent="0.3">
      <c r="A31" s="172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V841+b0WoSAZtzaHhb5yoraUt732fPGtK9QXmKLQ8hzYJqRcegtPr8gitRQbeLsBlHaSAEwOPb9HtM2saNBX/A==" saltValue="LD8KmZhH2sjRp5dBMWIMg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6" t="s">
        <v>1261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2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2"/>
      <c r="B7" s="13" t="s">
        <v>1265</v>
      </c>
      <c r="C7" s="14">
        <v>6</v>
      </c>
      <c r="D7" s="14">
        <v>2</v>
      </c>
      <c r="E7" s="15">
        <v>2</v>
      </c>
    </row>
    <row r="8" spans="1:5" x14ac:dyDescent="0.3">
      <c r="A8" s="172"/>
      <c r="B8" s="13" t="s">
        <v>1266</v>
      </c>
      <c r="C8" s="14">
        <v>24</v>
      </c>
      <c r="D8" s="14">
        <v>8</v>
      </c>
      <c r="E8" s="15">
        <v>2</v>
      </c>
    </row>
    <row r="9" spans="1:5" x14ac:dyDescent="0.3">
      <c r="A9" s="172"/>
      <c r="B9" s="13" t="s">
        <v>1267</v>
      </c>
      <c r="C9" s="14">
        <v>5</v>
      </c>
      <c r="D9" s="14">
        <v>0</v>
      </c>
      <c r="E9" s="15">
        <v>5</v>
      </c>
    </row>
    <row r="10" spans="1:5" x14ac:dyDescent="0.3">
      <c r="A10" s="172"/>
      <c r="B10" s="13" t="s">
        <v>1268</v>
      </c>
      <c r="C10" s="14">
        <v>1</v>
      </c>
      <c r="D10" s="14">
        <v>1</v>
      </c>
      <c r="E10" s="15">
        <v>0</v>
      </c>
    </row>
    <row r="11" spans="1:5" x14ac:dyDescent="0.3">
      <c r="A11" s="172"/>
      <c r="B11" s="13" t="s">
        <v>1269</v>
      </c>
      <c r="C11" s="14">
        <v>4</v>
      </c>
      <c r="D11" s="14">
        <v>3</v>
      </c>
      <c r="E11" s="15">
        <v>0.33333333333333298</v>
      </c>
    </row>
    <row r="12" spans="1:5" x14ac:dyDescent="0.3">
      <c r="A12" s="172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3">
      <c r="A13" s="172"/>
      <c r="B13" s="13" t="s">
        <v>1271</v>
      </c>
      <c r="C13" s="14">
        <v>2</v>
      </c>
      <c r="D13" s="14">
        <v>1</v>
      </c>
      <c r="E13" s="15">
        <v>1</v>
      </c>
    </row>
    <row r="14" spans="1:5" x14ac:dyDescent="0.3">
      <c r="A14" s="172"/>
      <c r="B14" s="13" t="s">
        <v>1272</v>
      </c>
      <c r="C14" s="14">
        <v>1</v>
      </c>
      <c r="D14" s="14">
        <v>2</v>
      </c>
      <c r="E14" s="15">
        <v>-0.5</v>
      </c>
    </row>
    <row r="15" spans="1:5" x14ac:dyDescent="0.3">
      <c r="A15" s="172"/>
      <c r="B15" s="13" t="s">
        <v>1273</v>
      </c>
      <c r="C15" s="14">
        <v>0</v>
      </c>
      <c r="D15" s="14">
        <v>1</v>
      </c>
      <c r="E15" s="15">
        <v>-1</v>
      </c>
    </row>
    <row r="16" spans="1:5" x14ac:dyDescent="0.3">
      <c r="A16" s="173"/>
      <c r="B16" s="13" t="s">
        <v>111</v>
      </c>
      <c r="C16" s="14">
        <v>108</v>
      </c>
      <c r="D16" s="14">
        <v>113</v>
      </c>
      <c r="E16" s="15">
        <v>-4.4247787610619503E-2</v>
      </c>
    </row>
    <row r="17" spans="1:1" x14ac:dyDescent="0.3">
      <c r="A17" s="6"/>
    </row>
  </sheetData>
  <sheetProtection algorithmName="SHA-512" hashValue="SsYkQMrh67KmbZQfgu0Zxs0ipw3VNq1rwAo5n+WXVXT/N5ChPqc1F+Dz9HqQKSsm+N9UOpG90zWpErDKVGZu/A==" saltValue="y6WNBflKvZxD7Q0ixXIfS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2</v>
      </c>
      <c r="D5" s="42">
        <v>75</v>
      </c>
      <c r="E5" s="48">
        <v>-0.97333333333333305</v>
      </c>
    </row>
    <row r="6" spans="1:5" x14ac:dyDescent="0.3">
      <c r="A6" s="35" t="s">
        <v>1278</v>
      </c>
      <c r="B6" s="41" t="s">
        <v>1279</v>
      </c>
      <c r="C6" s="42">
        <v>133</v>
      </c>
      <c r="D6" s="42">
        <v>50</v>
      </c>
      <c r="E6" s="48">
        <v>1.66</v>
      </c>
    </row>
    <row r="7" spans="1:5" ht="20.399999999999999" x14ac:dyDescent="0.3">
      <c r="A7" s="35" t="s">
        <v>1280</v>
      </c>
      <c r="B7" s="41" t="s">
        <v>1281</v>
      </c>
      <c r="C7" s="42">
        <v>31</v>
      </c>
      <c r="D7" s="42">
        <v>45</v>
      </c>
      <c r="E7" s="48">
        <v>-0.31111111111111101</v>
      </c>
    </row>
    <row r="8" spans="1:5" ht="20.399999999999999" x14ac:dyDescent="0.3">
      <c r="A8" s="35" t="s">
        <v>1282</v>
      </c>
      <c r="B8" s="41" t="s">
        <v>1283</v>
      </c>
      <c r="C8" s="42">
        <v>3</v>
      </c>
      <c r="D8" s="42">
        <v>18</v>
      </c>
      <c r="E8" s="48">
        <v>-0.83333333333333304</v>
      </c>
    </row>
    <row r="9" spans="1:5" ht="20.399999999999999" x14ac:dyDescent="0.3">
      <c r="A9" s="35" t="s">
        <v>1284</v>
      </c>
      <c r="B9" s="41" t="s">
        <v>1285</v>
      </c>
      <c r="C9" s="42">
        <v>0</v>
      </c>
      <c r="D9" s="42">
        <v>0</v>
      </c>
      <c r="E9" s="48">
        <v>0</v>
      </c>
    </row>
    <row r="10" spans="1:5" ht="20.399999999999999" x14ac:dyDescent="0.3">
      <c r="A10" s="35" t="s">
        <v>1286</v>
      </c>
      <c r="B10" s="41" t="s">
        <v>1287</v>
      </c>
      <c r="C10" s="42">
        <v>2</v>
      </c>
      <c r="D10" s="42">
        <v>2</v>
      </c>
      <c r="E10" s="48">
        <v>0</v>
      </c>
    </row>
    <row r="11" spans="1:5" ht="20.399999999999999" x14ac:dyDescent="0.3">
      <c r="A11" s="35" t="s">
        <v>1288</v>
      </c>
      <c r="B11" s="16"/>
      <c r="C11" s="42">
        <v>0</v>
      </c>
      <c r="D11" s="42">
        <v>114</v>
      </c>
      <c r="E11" s="48">
        <v>-1</v>
      </c>
    </row>
    <row r="12" spans="1:5" x14ac:dyDescent="0.3">
      <c r="A12" s="35" t="s">
        <v>1289</v>
      </c>
      <c r="B12" s="16"/>
      <c r="C12" s="42">
        <v>201</v>
      </c>
      <c r="D12" s="42">
        <v>151</v>
      </c>
      <c r="E12" s="48">
        <v>0.33112582781456901</v>
      </c>
    </row>
    <row r="13" spans="1:5" x14ac:dyDescent="0.3">
      <c r="A13" s="186" t="s">
        <v>1290</v>
      </c>
      <c r="B13" s="41" t="s">
        <v>1291</v>
      </c>
      <c r="C13" s="42">
        <v>18</v>
      </c>
      <c r="D13" s="42">
        <v>12</v>
      </c>
      <c r="E13" s="48">
        <v>0.5</v>
      </c>
    </row>
    <row r="14" spans="1:5" x14ac:dyDescent="0.3">
      <c r="A14" s="188"/>
      <c r="B14" s="41" t="s">
        <v>1292</v>
      </c>
      <c r="C14" s="42">
        <v>0</v>
      </c>
      <c r="D14" s="42">
        <v>0</v>
      </c>
      <c r="E14" s="48">
        <v>0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3">
      <c r="A18" s="190"/>
      <c r="B18" s="41" t="s">
        <v>1296</v>
      </c>
      <c r="C18" s="42">
        <v>177</v>
      </c>
      <c r="D18" s="42">
        <v>332</v>
      </c>
      <c r="E18" s="37">
        <v>104</v>
      </c>
    </row>
    <row r="19" spans="1:5" x14ac:dyDescent="0.3">
      <c r="A19" s="190"/>
      <c r="B19" s="41" t="s">
        <v>1297</v>
      </c>
      <c r="C19" s="42">
        <v>0</v>
      </c>
      <c r="D19" s="42">
        <v>0</v>
      </c>
      <c r="E19" s="37">
        <v>0</v>
      </c>
    </row>
    <row r="20" spans="1:5" x14ac:dyDescent="0.3">
      <c r="A20" s="190"/>
      <c r="B20" s="41" t="s">
        <v>1298</v>
      </c>
      <c r="C20" s="42">
        <v>0</v>
      </c>
      <c r="D20" s="42">
        <v>0</v>
      </c>
      <c r="E20" s="37">
        <v>0</v>
      </c>
    </row>
    <row r="21" spans="1:5" x14ac:dyDescent="0.3">
      <c r="A21" s="190"/>
      <c r="B21" s="41" t="s">
        <v>1299</v>
      </c>
      <c r="C21" s="42">
        <v>0</v>
      </c>
      <c r="D21" s="42">
        <v>0</v>
      </c>
      <c r="E21" s="37">
        <v>0</v>
      </c>
    </row>
    <row r="22" spans="1:5" x14ac:dyDescent="0.3">
      <c r="A22" s="190"/>
      <c r="B22" s="41" t="s">
        <v>980</v>
      </c>
      <c r="C22" s="42">
        <v>306</v>
      </c>
      <c r="D22" s="42">
        <v>469</v>
      </c>
      <c r="E22" s="37">
        <v>0</v>
      </c>
    </row>
    <row r="23" spans="1:5" x14ac:dyDescent="0.3">
      <c r="A23" s="190"/>
      <c r="B23" s="41" t="s">
        <v>1300</v>
      </c>
      <c r="C23" s="42">
        <v>12</v>
      </c>
      <c r="D23" s="42">
        <v>3</v>
      </c>
      <c r="E23" s="37">
        <v>0</v>
      </c>
    </row>
    <row r="24" spans="1:5" x14ac:dyDescent="0.3">
      <c r="A24" s="190"/>
      <c r="B24" s="41" t="s">
        <v>1301</v>
      </c>
      <c r="C24" s="42">
        <v>8</v>
      </c>
      <c r="D24" s="42">
        <v>0</v>
      </c>
      <c r="E24" s="37">
        <v>0</v>
      </c>
    </row>
    <row r="25" spans="1:5" x14ac:dyDescent="0.3">
      <c r="A25" s="190"/>
      <c r="B25" s="41" t="s">
        <v>1302</v>
      </c>
      <c r="C25" s="42">
        <v>0</v>
      </c>
      <c r="D25" s="42">
        <v>5</v>
      </c>
      <c r="E25" s="37">
        <v>1</v>
      </c>
    </row>
    <row r="26" spans="1:5" x14ac:dyDescent="0.3">
      <c r="A26" s="190"/>
      <c r="B26" s="41" t="s">
        <v>1303</v>
      </c>
      <c r="C26" s="42">
        <v>1</v>
      </c>
      <c r="D26" s="42">
        <v>0</v>
      </c>
      <c r="E26" s="37">
        <v>0</v>
      </c>
    </row>
    <row r="27" spans="1:5" x14ac:dyDescent="0.3">
      <c r="A27" s="190"/>
      <c r="B27" s="41" t="s">
        <v>1304</v>
      </c>
      <c r="C27" s="42">
        <v>16</v>
      </c>
      <c r="D27" s="42">
        <v>12</v>
      </c>
      <c r="E27" s="37">
        <v>1</v>
      </c>
    </row>
    <row r="28" spans="1:5" x14ac:dyDescent="0.3">
      <c r="A28" s="190"/>
      <c r="B28" s="41" t="s">
        <v>1305</v>
      </c>
      <c r="C28" s="42">
        <v>147</v>
      </c>
      <c r="D28" s="42">
        <v>258</v>
      </c>
      <c r="E28" s="37">
        <v>3</v>
      </c>
    </row>
    <row r="29" spans="1:5" x14ac:dyDescent="0.3">
      <c r="A29" s="190"/>
      <c r="B29" s="41" t="s">
        <v>1306</v>
      </c>
      <c r="C29" s="42">
        <v>239</v>
      </c>
      <c r="D29" s="42">
        <v>234</v>
      </c>
      <c r="E29" s="37">
        <v>155</v>
      </c>
    </row>
    <row r="30" spans="1:5" x14ac:dyDescent="0.3">
      <c r="A30" s="191"/>
      <c r="B30" s="41" t="s">
        <v>1307</v>
      </c>
      <c r="C30" s="42">
        <v>0</v>
      </c>
      <c r="D30" s="42">
        <v>0</v>
      </c>
      <c r="E30" s="37">
        <v>0</v>
      </c>
    </row>
    <row r="31" spans="1:5" x14ac:dyDescent="0.3">
      <c r="A31" s="6"/>
    </row>
  </sheetData>
  <sheetProtection algorithmName="SHA-512" hashValue="348V1Vc9q6lZ+QdERLmchyUfHyvf5CNH7dnW8XE8vsMRybTeiFmjcpLG2vRh/cv9LepLvBMIeQaHN4xPZEhqjQ==" saltValue="OTYdMhnO4pLMd/V+GbT40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36B2-BA9E-4A0C-A196-C101F9F5A2DC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12701</v>
      </c>
      <c r="D7" s="120">
        <f>SUM(DatosGenerales!C15:C19)</f>
        <v>2625</v>
      </c>
      <c r="E7" s="119">
        <f>SUM(DatosGenerales!C12:C14)</f>
        <v>8594</v>
      </c>
      <c r="I7" s="121">
        <f>DatosGenerales!C31</f>
        <v>1356</v>
      </c>
      <c r="J7" s="120">
        <f>DatosGenerales!C32</f>
        <v>102</v>
      </c>
      <c r="K7" s="119">
        <f>SUM(DatosGenerales!C33:C34)</f>
        <v>55</v>
      </c>
      <c r="L7" s="120">
        <f>DatosGenerales!C36</f>
        <v>1015</v>
      </c>
      <c r="M7" s="119">
        <f>DatosGenerales!C95</f>
        <v>879</v>
      </c>
      <c r="N7" s="122">
        <f>L7-M7</f>
        <v>136</v>
      </c>
      <c r="O7" s="122"/>
      <c r="Q7" s="121">
        <f>DatosGenerales!C36</f>
        <v>1015</v>
      </c>
      <c r="R7" s="120">
        <f>DatosGenerales!C49</f>
        <v>1040</v>
      </c>
      <c r="S7" s="120">
        <f>DatosGenerales!C50</f>
        <v>34</v>
      </c>
      <c r="T7" s="120">
        <f>DatosGenerales!C62</f>
        <v>22</v>
      </c>
      <c r="U7" s="120">
        <f>DatosGenerales!C78</f>
        <v>6</v>
      </c>
      <c r="V7" s="123">
        <f>SUM(Q7:U7)</f>
        <v>2117</v>
      </c>
      <c r="Z7" s="121">
        <f>SUM(DatosGenerales!C106,DatosGenerales!C107,DatosGenerales!C109)</f>
        <v>883</v>
      </c>
      <c r="AA7" s="120">
        <f>SUM(DatosGenerales!C108,DatosGenerales!C110)</f>
        <v>217</v>
      </c>
      <c r="AB7" s="120">
        <f>DatosGenerales!C106</f>
        <v>570</v>
      </c>
      <c r="AC7" s="123">
        <f>DatosGenerales!C107</f>
        <v>279</v>
      </c>
      <c r="AH7" s="121">
        <f>SUM(DatosGenerales!C115,DatosGenerales!C116,DatosGenerales!C118)</f>
        <v>69</v>
      </c>
      <c r="AI7" s="120">
        <f>SUM(DatosGenerales!C117,DatosGenerales!C119)</f>
        <v>17</v>
      </c>
      <c r="AJ7" s="120">
        <f>DatosGenerales!C115</f>
        <v>22</v>
      </c>
      <c r="AK7" s="123">
        <f>DatosGenerales!C116</f>
        <v>30</v>
      </c>
      <c r="AP7" s="121">
        <f>SUM(DatosGenerales!C135:C136)</f>
        <v>113</v>
      </c>
      <c r="AQ7" s="120">
        <f>SUM(DatosGenerales!C137:C138)</f>
        <v>0</v>
      </c>
      <c r="AR7" s="123">
        <f>SUM(DatosGenerales!C139:C140)</f>
        <v>93</v>
      </c>
      <c r="AV7" s="121">
        <f>DatosGenerales!C145</f>
        <v>4</v>
      </c>
      <c r="AW7" s="120">
        <f>DatosGenerales!C146</f>
        <v>88</v>
      </c>
      <c r="AX7" s="120">
        <f>DatosGenerales!C147</f>
        <v>8</v>
      </c>
      <c r="AY7" s="120">
        <f>DatosGenerales!C148</f>
        <v>8</v>
      </c>
      <c r="AZ7" s="120">
        <f>DatosGenerales!C149</f>
        <v>79</v>
      </c>
      <c r="BA7" s="123">
        <f>DatosGenerales!C150</f>
        <v>0</v>
      </c>
      <c r="BE7" s="121">
        <f>DatosGenerales!C151</f>
        <v>95</v>
      </c>
      <c r="BF7" s="120">
        <f>DatosGenerales!C152</f>
        <v>90</v>
      </c>
      <c r="BG7" s="123">
        <f>DatosGenerales!C154</f>
        <v>23</v>
      </c>
      <c r="BK7" s="121">
        <f>SUM(DatosGenerales!C297:C311)</f>
        <v>1238</v>
      </c>
      <c r="BL7" s="120">
        <f>SUM(DatosGenerales!C294:C296)</f>
        <v>13</v>
      </c>
      <c r="BM7" s="120">
        <f>SUM(DatosGenerales!C312:C344)</f>
        <v>399</v>
      </c>
      <c r="BN7" s="120">
        <f>SUM(DatosGenerales!C289)</f>
        <v>24</v>
      </c>
      <c r="BO7" s="120">
        <f>SUM(DatosGenerales!C356:C364)</f>
        <v>37</v>
      </c>
      <c r="BP7" s="120">
        <f>SUM(DatosGenerales!C286:C288)</f>
        <v>11</v>
      </c>
      <c r="BQ7" s="120">
        <f>SUM(DatosGenerales!C345:C355)</f>
        <v>4</v>
      </c>
      <c r="BR7" s="120">
        <f>SUM(DatosGenerales!C290:C292)</f>
        <v>36</v>
      </c>
      <c r="BS7" s="123">
        <f>SUM(DatosGenerales!C283:C285)</f>
        <v>412</v>
      </c>
      <c r="BT7" s="123">
        <f>SUM(DatosGenerales!C293)</f>
        <v>0</v>
      </c>
      <c r="BU7" s="123">
        <f>SUM(DatosGenerales!C365:C377)</f>
        <v>94</v>
      </c>
      <c r="BY7" s="121">
        <f>DatosGenerales!C246</f>
        <v>4</v>
      </c>
      <c r="BZ7" s="120">
        <f>DatosGenerales!C247</f>
        <v>1</v>
      </c>
      <c r="CA7" s="123">
        <f>DatosGenerales!C248</f>
        <v>15</v>
      </c>
      <c r="CF7" s="121">
        <f>DatosDiscapacidad!C5</f>
        <v>2</v>
      </c>
      <c r="CG7" s="123">
        <f>DatosDiscapacidad!C11</f>
        <v>0</v>
      </c>
      <c r="CM7" s="121">
        <f>DatosGenerales!C40</f>
        <v>2429</v>
      </c>
      <c r="CN7" s="123">
        <f>DatosGenerales!C41</f>
        <v>1105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299</v>
      </c>
      <c r="BL53" s="131">
        <f>SUM(DatosGenerales!C311,DatosGenerales!C300,DatosGenerales!C309)</f>
        <v>392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13</v>
      </c>
      <c r="BL66" s="131">
        <f>SUM(DatosGenerales!C299:C300)</f>
        <v>381</v>
      </c>
      <c r="BM66" s="131">
        <f>SUM(DatosGenerales!C308:C309)</f>
        <v>297</v>
      </c>
      <c r="BN66" s="131"/>
      <c r="BO66" s="118"/>
      <c r="BP66" s="118"/>
      <c r="BQ66" s="118"/>
      <c r="BR66" s="118"/>
      <c r="BS66" s="118"/>
    </row>
  </sheetData>
  <sheetProtection algorithmName="SHA-512" hashValue="h0X6Eei0Wou+1MekyX26FvoJTemgkbekZLsWMfyssbgp0JEocCzBxwXo8Sal7ezUT7Q+WBLnX0Rz4lffzYCFAQ==" saltValue="tG43KSRwmJZbG+bFiHAz0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4DFC-8783-458D-8A97-1B7E4500AFC2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Kavha6FtsB2HFQyJlPyN0AefIgFJu8COZPAJEQi4cdXxt/47kl7Ks4TwYsBXxt2gCtF6dMyDVQdiyZNdKukabA==" saltValue="Vvr5CxjNSzdA2Gz9xe2fw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E62B-DD2F-4AE6-8FEF-4CD8D111032B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79</v>
      </c>
    </row>
    <row r="8" spans="1:50" s="118" customFormat="1" ht="14.85" customHeight="1" x14ac:dyDescent="0.3">
      <c r="C8" s="204"/>
      <c r="D8" s="120">
        <f>DatosMenores!C56</f>
        <v>449</v>
      </c>
      <c r="E8" s="120">
        <f>DatosMenores!C57</f>
        <v>73</v>
      </c>
      <c r="F8" s="120">
        <f>DatosMenores!C58</f>
        <v>16</v>
      </c>
      <c r="G8" s="120">
        <f>DatosMenores!C59</f>
        <v>68</v>
      </c>
      <c r="H8" s="119">
        <f>DatosMenores!C60</f>
        <v>38</v>
      </c>
      <c r="I8" s="99"/>
      <c r="L8" s="119">
        <f>DatosMenores!C48</f>
        <v>12</v>
      </c>
      <c r="M8" s="120">
        <f>DatosMenores!C49</f>
        <v>61</v>
      </c>
      <c r="N8" s="120">
        <f>DatosMenores!C50</f>
        <v>20</v>
      </c>
      <c r="O8" s="120">
        <f>DatosMenores!C51</f>
        <v>5</v>
      </c>
      <c r="P8" s="119">
        <f>DatosMenores!C52</f>
        <v>0</v>
      </c>
      <c r="S8" s="119">
        <f>DatosMenores!C28</f>
        <v>114</v>
      </c>
      <c r="T8" s="120">
        <f>SUM(DatosMenores!C29:C32)</f>
        <v>11</v>
      </c>
      <c r="U8" s="120">
        <f>DatosMenores!C33</f>
        <v>5</v>
      </c>
      <c r="V8" s="120">
        <f>DatosMenores!C34</f>
        <v>30</v>
      </c>
      <c r="W8" s="120">
        <f>DatosMenores!C35</f>
        <v>27</v>
      </c>
      <c r="X8" s="120">
        <f>DatosMenores!C36</f>
        <v>0</v>
      </c>
      <c r="Y8" s="120">
        <f>DatosMenores!C38</f>
        <v>6</v>
      </c>
      <c r="Z8" s="120">
        <f>DatosMenores!C37</f>
        <v>8</v>
      </c>
      <c r="AA8" s="119">
        <f>DatosMenores!C39</f>
        <v>27</v>
      </c>
      <c r="AC8" s="101"/>
      <c r="AE8" s="121">
        <f>DatosMenores!C5</f>
        <v>1</v>
      </c>
      <c r="AF8" s="120">
        <f>DatosMenores!C6</f>
        <v>31</v>
      </c>
      <c r="AG8" s="120">
        <f>DatosMenores!C7</f>
        <v>8</v>
      </c>
      <c r="AH8" s="120">
        <f>DatosMenores!C8</f>
        <v>0</v>
      </c>
      <c r="AI8" s="120">
        <f>DatosMenores!C9</f>
        <v>12</v>
      </c>
      <c r="AJ8" s="119">
        <f>DatosMenores!C10</f>
        <v>18</v>
      </c>
      <c r="AK8" s="120">
        <f>DatosMenores!C11</f>
        <v>20</v>
      </c>
      <c r="AL8" s="120">
        <f>DatosMenores!C12</f>
        <v>12</v>
      </c>
      <c r="AM8" s="119">
        <f>DatosMenores!C13</f>
        <v>4</v>
      </c>
      <c r="AN8" s="101"/>
      <c r="AP8" s="121">
        <f>DatosMenores!C69</f>
        <v>79</v>
      </c>
      <c r="AQ8" s="121">
        <f>DatosMenores!C70</f>
        <v>16</v>
      </c>
      <c r="AR8" s="120">
        <f>DatosMenores!C71</f>
        <v>48</v>
      </c>
      <c r="AS8" s="120">
        <f>DatosMenores!C74</f>
        <v>0</v>
      </c>
      <c r="AT8" s="120">
        <f>DatosMenores!C75</f>
        <v>15</v>
      </c>
      <c r="AU8" s="119">
        <f>DatosMenores!C76</f>
        <v>0</v>
      </c>
      <c r="AW8" s="139" t="s">
        <v>1358</v>
      </c>
      <c r="AX8" s="140">
        <f>DatosMenores!C70</f>
        <v>16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48</v>
      </c>
    </row>
    <row r="10" spans="1:50" ht="29.85" customHeight="1" x14ac:dyDescent="0.3">
      <c r="C10" s="204"/>
      <c r="D10" s="119">
        <f>DatosMenores!C61</f>
        <v>254</v>
      </c>
      <c r="E10" s="120">
        <f>DatosMenores!C62</f>
        <v>76</v>
      </c>
      <c r="F10" s="123">
        <f>DatosMenores!C63</f>
        <v>5</v>
      </c>
      <c r="G10" s="123">
        <f>DatosMenores!C64</f>
        <v>105</v>
      </c>
      <c r="H10" s="123">
        <f>DatosMenores!C65</f>
        <v>68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0</v>
      </c>
      <c r="AF11" s="120">
        <f>DatosMenores!C15</f>
        <v>0</v>
      </c>
      <c r="AG11" s="120">
        <f>DatosMenores!C16</f>
        <v>2</v>
      </c>
      <c r="AH11" s="120">
        <f>DatosMenores!C17</f>
        <v>31</v>
      </c>
      <c r="AI11" s="120">
        <f>DatosMenores!C18</f>
        <v>1</v>
      </c>
      <c r="AJ11" s="120">
        <f>DatosMenores!C20</f>
        <v>5</v>
      </c>
      <c r="AK11" s="120">
        <f>DatosMenores!C21</f>
        <v>0</v>
      </c>
      <c r="AL11" s="119">
        <f>DatosMenores!C19</f>
        <v>35</v>
      </c>
      <c r="AP11" s="121">
        <f>DatosMenores!C78</f>
        <v>0</v>
      </c>
      <c r="AQ11" s="120">
        <f>DatosMenores!C77</f>
        <v>24</v>
      </c>
      <c r="AR11" s="120">
        <f>DatosMenores!C79</f>
        <v>0</v>
      </c>
      <c r="AS11" s="121">
        <f>DatosMenores!C72</f>
        <v>0</v>
      </c>
      <c r="AT11" s="119">
        <f>DatosMenores!C73</f>
        <v>45</v>
      </c>
      <c r="AW11" s="139" t="s">
        <v>1500</v>
      </c>
      <c r="AX11" s="140">
        <f>DatosMenores!C73</f>
        <v>45</v>
      </c>
    </row>
    <row r="12" spans="1:50" ht="12.75" customHeight="1" x14ac:dyDescent="0.3">
      <c r="AW12" s="139" t="s">
        <v>1360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15</v>
      </c>
    </row>
    <row r="14" spans="1:50" ht="12.75" customHeight="1" x14ac:dyDescent="0.3">
      <c r="AW14" s="139" t="s">
        <v>1361</v>
      </c>
      <c r="AX14" s="140">
        <f>DatosMenores!C76</f>
        <v>0</v>
      </c>
    </row>
    <row r="15" spans="1:50" ht="12.75" customHeight="1" x14ac:dyDescent="0.3">
      <c r="AW15" s="139" t="s">
        <v>1362</v>
      </c>
      <c r="AX15" s="140">
        <f>DatosMenores!C77</f>
        <v>24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1363</v>
      </c>
      <c r="AX17" s="140">
        <f>DatosMenores!C79</f>
        <v>0</v>
      </c>
    </row>
  </sheetData>
  <sheetProtection algorithmName="SHA-512" hashValue="b1SWMDoGMjFhVPnaMwIxzzxu+N6NHPaHCOpgUJSULJzlNha+9bkhJIwFtYaXrbOyfbyIZ5OMLvD3IzLGRH930g==" saltValue="0DQgvGpl0mu2/c7K3AZdI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0782-ED02-4740-BC43-78F9E6C26DC8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16</v>
      </c>
      <c r="F4" s="153" t="s">
        <v>1508</v>
      </c>
      <c r="G4" s="155">
        <f>DatosViolenciaDoméstica!E67</f>
        <v>6</v>
      </c>
      <c r="H4" s="156"/>
    </row>
    <row r="5" spans="1:30" x14ac:dyDescent="0.25">
      <c r="C5" s="153" t="s">
        <v>13</v>
      </c>
      <c r="D5" s="154">
        <f>DatosViolenciaDoméstica!C6</f>
        <v>94</v>
      </c>
      <c r="F5" s="153" t="s">
        <v>1509</v>
      </c>
      <c r="G5" s="157">
        <f>DatosViolenciaDoméstica!F67</f>
        <v>57</v>
      </c>
      <c r="H5" s="156"/>
    </row>
    <row r="6" spans="1:30" ht="26.4" x14ac:dyDescent="0.25">
      <c r="C6" s="153" t="s">
        <v>1510</v>
      </c>
      <c r="D6" s="154">
        <f>DatosViolenciaDoméstica!C7</f>
        <v>25</v>
      </c>
    </row>
    <row r="7" spans="1:30" x14ac:dyDescent="0.25">
      <c r="C7" s="153" t="s">
        <v>60</v>
      </c>
      <c r="D7" s="154">
        <f>DatosViolenciaDoméstica!C8</f>
        <v>0</v>
      </c>
    </row>
    <row r="8" spans="1:30" x14ac:dyDescent="0.25">
      <c r="C8" s="153" t="s">
        <v>1511</v>
      </c>
      <c r="D8" s="154">
        <f>DatosViolenciaDoméstica!C9</f>
        <v>0</v>
      </c>
    </row>
    <row r="9" spans="1:30" x14ac:dyDescent="0.25">
      <c r="C9" s="153" t="s">
        <v>1512</v>
      </c>
      <c r="D9" s="154">
        <f>SUM(DatosViolenciaDoméstica!C10:C11)</f>
        <v>0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ZaAw9BIeeDEuZODySw8CI6kBZKaspK+nbKuOmFOJZM4lb2A9r6mzBjsT8HVQ3kgQIkTTzQjpbvPOMiM8SZVXiw==" saltValue="/O3g2t0ZCa4YfQM7M79kv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41E2-685A-4402-90C0-D98292F9CCBF}">
  <dimension ref="A1:AF25"/>
  <sheetViews>
    <sheetView showGridLines="0" showRowColHeaders="0" workbookViewId="0">
      <selection activeCell="B1" sqref="B1"/>
    </sheetView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691</v>
      </c>
      <c r="F4" s="153" t="s">
        <v>1508</v>
      </c>
      <c r="G4" s="155">
        <f>DatosViolenciaGénero!E82</f>
        <v>31</v>
      </c>
      <c r="H4" s="156"/>
    </row>
    <row r="5" spans="1:30" x14ac:dyDescent="0.25">
      <c r="C5" s="153" t="s">
        <v>40</v>
      </c>
      <c r="D5" s="154">
        <f>DatosViolenciaGénero!C5</f>
        <v>396</v>
      </c>
      <c r="F5" s="153" t="s">
        <v>1509</v>
      </c>
      <c r="G5" s="155">
        <f>DatosViolenciaGénero!F82</f>
        <v>232</v>
      </c>
      <c r="H5" s="156"/>
    </row>
    <row r="6" spans="1:30" ht="26.4" x14ac:dyDescent="0.25">
      <c r="C6" s="153" t="s">
        <v>1510</v>
      </c>
      <c r="D6" s="163">
        <f>DatosViolenciaGénero!C8</f>
        <v>116</v>
      </c>
    </row>
    <row r="7" spans="1:30" x14ac:dyDescent="0.25">
      <c r="C7" s="153" t="s">
        <v>60</v>
      </c>
      <c r="D7" s="163">
        <f>DatosViolenciaGénero!C9</f>
        <v>2</v>
      </c>
    </row>
    <row r="8" spans="1:30" x14ac:dyDescent="0.25">
      <c r="C8" s="153" t="s">
        <v>1514</v>
      </c>
      <c r="D8" s="154">
        <f>DatosViolenciaGénero!C11</f>
        <v>0</v>
      </c>
    </row>
    <row r="9" spans="1:30" x14ac:dyDescent="0.25">
      <c r="C9" s="153" t="s">
        <v>1515</v>
      </c>
      <c r="D9" s="154">
        <f>DatosViolenciaGénero!C12</f>
        <v>0</v>
      </c>
    </row>
    <row r="10" spans="1:30" x14ac:dyDescent="0.25">
      <c r="C10" s="153" t="s">
        <v>1507</v>
      </c>
      <c r="D10" s="163">
        <f>DatosViolenciaGénero!C6</f>
        <v>87</v>
      </c>
    </row>
    <row r="11" spans="1:30" x14ac:dyDescent="0.25">
      <c r="C11" s="153" t="s">
        <v>1511</v>
      </c>
      <c r="D11" s="163">
        <f>DatosViolenciaGénero!C10</f>
        <v>5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GaNJm9vjS8EJ85zljGqMO5U/GhRMNBXvnsHUmt9G/CoT3SK7IRv7hznL1vmHINtHUjFnPNUoOwoAzEuIh3oYFA==" saltValue="bEMGbpQZGmwe1z+kgxk0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1" t="s">
        <v>18</v>
      </c>
      <c r="B7" s="13" t="s">
        <v>19</v>
      </c>
      <c r="C7" s="14">
        <v>11442</v>
      </c>
      <c r="D7" s="14">
        <v>10305</v>
      </c>
      <c r="E7" s="15">
        <v>0.110334788937409</v>
      </c>
    </row>
    <row r="8" spans="1:5" x14ac:dyDescent="0.3">
      <c r="A8" s="172"/>
      <c r="B8" s="13" t="s">
        <v>20</v>
      </c>
      <c r="C8" s="14">
        <v>12701</v>
      </c>
      <c r="D8" s="14">
        <v>12971</v>
      </c>
      <c r="E8" s="15">
        <v>-2.0815665715827599E-2</v>
      </c>
    </row>
    <row r="9" spans="1:5" x14ac:dyDescent="0.3">
      <c r="A9" s="172"/>
      <c r="B9" s="13" t="s">
        <v>21</v>
      </c>
      <c r="C9" s="14">
        <v>11598</v>
      </c>
      <c r="D9" s="14">
        <v>12072</v>
      </c>
      <c r="E9" s="15">
        <v>-3.9264413518886702E-2</v>
      </c>
    </row>
    <row r="10" spans="1:5" x14ac:dyDescent="0.3">
      <c r="A10" s="172"/>
      <c r="B10" s="13" t="s">
        <v>22</v>
      </c>
      <c r="C10" s="14">
        <v>263</v>
      </c>
      <c r="D10" s="14">
        <v>398</v>
      </c>
      <c r="E10" s="15">
        <v>-0.33919597989949701</v>
      </c>
    </row>
    <row r="11" spans="1:5" x14ac:dyDescent="0.3">
      <c r="A11" s="173"/>
      <c r="B11" s="13" t="s">
        <v>23</v>
      </c>
      <c r="C11" s="14">
        <v>12977</v>
      </c>
      <c r="D11" s="14">
        <v>10589</v>
      </c>
      <c r="E11" s="15">
        <v>0.22551704599112299</v>
      </c>
    </row>
    <row r="12" spans="1:5" x14ac:dyDescent="0.3">
      <c r="A12" s="171" t="s">
        <v>24</v>
      </c>
      <c r="B12" s="13" t="s">
        <v>25</v>
      </c>
      <c r="C12" s="14">
        <v>1484</v>
      </c>
      <c r="D12" s="14">
        <v>1543</v>
      </c>
      <c r="E12" s="15">
        <v>-3.8237200259235299E-2</v>
      </c>
    </row>
    <row r="13" spans="1:5" x14ac:dyDescent="0.3">
      <c r="A13" s="172"/>
      <c r="B13" s="13" t="s">
        <v>26</v>
      </c>
      <c r="C13" s="14">
        <v>1148</v>
      </c>
      <c r="D13" s="14">
        <v>1167</v>
      </c>
      <c r="E13" s="15">
        <v>-1.6281062553556099E-2</v>
      </c>
    </row>
    <row r="14" spans="1:5" x14ac:dyDescent="0.3">
      <c r="A14" s="173"/>
      <c r="B14" s="13" t="s">
        <v>27</v>
      </c>
      <c r="C14" s="14">
        <v>5962</v>
      </c>
      <c r="D14" s="14">
        <v>6888</v>
      </c>
      <c r="E14" s="15">
        <v>-0.134436701509872</v>
      </c>
    </row>
    <row r="15" spans="1:5" x14ac:dyDescent="0.3">
      <c r="A15" s="171" t="s">
        <v>28</v>
      </c>
      <c r="B15" s="13" t="s">
        <v>29</v>
      </c>
      <c r="C15" s="14">
        <v>667</v>
      </c>
      <c r="D15" s="14">
        <v>841</v>
      </c>
      <c r="E15" s="15">
        <v>-0.20689655172413801</v>
      </c>
    </row>
    <row r="16" spans="1:5" x14ac:dyDescent="0.3">
      <c r="A16" s="172"/>
      <c r="B16" s="13" t="s">
        <v>30</v>
      </c>
      <c r="C16" s="14">
        <v>1662</v>
      </c>
      <c r="D16" s="14">
        <v>1991</v>
      </c>
      <c r="E16" s="15">
        <v>-0.165243596182823</v>
      </c>
    </row>
    <row r="17" spans="1:5" x14ac:dyDescent="0.3">
      <c r="A17" s="172"/>
      <c r="B17" s="13" t="s">
        <v>31</v>
      </c>
      <c r="C17" s="14">
        <v>23</v>
      </c>
      <c r="D17" s="14">
        <v>18</v>
      </c>
      <c r="E17" s="15">
        <v>0.27777777777777801</v>
      </c>
    </row>
    <row r="18" spans="1:5" x14ac:dyDescent="0.3">
      <c r="A18" s="172"/>
      <c r="B18" s="13" t="s">
        <v>32</v>
      </c>
      <c r="C18" s="14">
        <v>3</v>
      </c>
      <c r="D18" s="14">
        <v>4</v>
      </c>
      <c r="E18" s="15">
        <v>-0.25</v>
      </c>
    </row>
    <row r="19" spans="1:5" x14ac:dyDescent="0.3">
      <c r="A19" s="173"/>
      <c r="B19" s="13" t="s">
        <v>33</v>
      </c>
      <c r="C19" s="14">
        <v>270</v>
      </c>
      <c r="D19" s="14">
        <v>332</v>
      </c>
      <c r="E19" s="15">
        <v>-0.186746987951807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7"/>
      <c r="E23" s="15">
        <v>0</v>
      </c>
    </row>
    <row r="24" spans="1:5" x14ac:dyDescent="0.3">
      <c r="A24" s="12" t="s">
        <v>36</v>
      </c>
      <c r="B24" s="16"/>
      <c r="C24" s="14">
        <v>0</v>
      </c>
      <c r="D24" s="17"/>
      <c r="E24" s="15">
        <v>0</v>
      </c>
    </row>
    <row r="25" spans="1:5" x14ac:dyDescent="0.3">
      <c r="A25" s="12" t="s">
        <v>37</v>
      </c>
      <c r="B25" s="16"/>
      <c r="C25" s="14">
        <v>487</v>
      </c>
      <c r="D25" s="14">
        <v>273</v>
      </c>
      <c r="E25" s="15">
        <v>0.78388278388278398</v>
      </c>
    </row>
    <row r="26" spans="1:5" x14ac:dyDescent="0.3">
      <c r="A26" s="12" t="s">
        <v>38</v>
      </c>
      <c r="B26" s="16"/>
      <c r="C26" s="14">
        <v>586</v>
      </c>
      <c r="D26" s="14">
        <v>354</v>
      </c>
      <c r="E26" s="15">
        <v>0.65536723163841804</v>
      </c>
    </row>
    <row r="27" spans="1:5" x14ac:dyDescent="0.3">
      <c r="A27" s="12" t="s">
        <v>39</v>
      </c>
      <c r="B27" s="16"/>
      <c r="C27" s="14">
        <v>26</v>
      </c>
      <c r="D27" s="14">
        <v>12</v>
      </c>
      <c r="E27" s="15">
        <v>1.1666666666666701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1356</v>
      </c>
      <c r="D31" s="14">
        <v>1585</v>
      </c>
      <c r="E31" s="15">
        <v>-0.144479495268139</v>
      </c>
    </row>
    <row r="32" spans="1:5" x14ac:dyDescent="0.3">
      <c r="A32" s="171" t="s">
        <v>42</v>
      </c>
      <c r="B32" s="13" t="s">
        <v>43</v>
      </c>
      <c r="C32" s="14">
        <v>102</v>
      </c>
      <c r="D32" s="14">
        <v>112</v>
      </c>
      <c r="E32" s="15">
        <v>-8.9285714285714302E-2</v>
      </c>
    </row>
    <row r="33" spans="1:5" x14ac:dyDescent="0.3">
      <c r="A33" s="172"/>
      <c r="B33" s="13" t="s">
        <v>44</v>
      </c>
      <c r="C33" s="14">
        <v>52</v>
      </c>
      <c r="D33" s="14">
        <v>40</v>
      </c>
      <c r="E33" s="15">
        <v>0.3</v>
      </c>
    </row>
    <row r="34" spans="1:5" x14ac:dyDescent="0.3">
      <c r="A34" s="172"/>
      <c r="B34" s="13" t="s">
        <v>45</v>
      </c>
      <c r="C34" s="14">
        <v>3</v>
      </c>
      <c r="D34" s="14">
        <v>5</v>
      </c>
      <c r="E34" s="15">
        <v>-0.4</v>
      </c>
    </row>
    <row r="35" spans="1:5" x14ac:dyDescent="0.3">
      <c r="A35" s="172"/>
      <c r="B35" s="13" t="s">
        <v>46</v>
      </c>
      <c r="C35" s="14">
        <v>6</v>
      </c>
      <c r="D35" s="14">
        <v>35</v>
      </c>
      <c r="E35" s="15">
        <v>-0.82857142857142896</v>
      </c>
    </row>
    <row r="36" spans="1:5" x14ac:dyDescent="0.3">
      <c r="A36" s="173"/>
      <c r="B36" s="13" t="s">
        <v>47</v>
      </c>
      <c r="C36" s="14">
        <v>1015</v>
      </c>
      <c r="D36" s="14">
        <v>1218</v>
      </c>
      <c r="E36" s="15">
        <v>-0.16666666666666699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2429</v>
      </c>
      <c r="D40" s="14">
        <v>2850</v>
      </c>
      <c r="E40" s="15">
        <v>-0.147719298245614</v>
      </c>
    </row>
    <row r="41" spans="1:5" x14ac:dyDescent="0.3">
      <c r="A41" s="12" t="s">
        <v>50</v>
      </c>
      <c r="B41" s="16"/>
      <c r="C41" s="14">
        <v>1105</v>
      </c>
      <c r="D41" s="14">
        <v>1503</v>
      </c>
      <c r="E41" s="15">
        <v>-0.26480372588156997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1" t="s">
        <v>52</v>
      </c>
      <c r="B45" s="13" t="s">
        <v>19</v>
      </c>
      <c r="C45" s="14">
        <v>1219</v>
      </c>
      <c r="D45" s="14">
        <v>1136</v>
      </c>
      <c r="E45" s="15">
        <v>7.3063380281690099E-2</v>
      </c>
    </row>
    <row r="46" spans="1:5" x14ac:dyDescent="0.3">
      <c r="A46" s="172"/>
      <c r="B46" s="13" t="s">
        <v>53</v>
      </c>
      <c r="C46" s="14">
        <v>75</v>
      </c>
      <c r="D46" s="14">
        <v>122</v>
      </c>
      <c r="E46" s="15">
        <v>-0.38524590163934402</v>
      </c>
    </row>
    <row r="47" spans="1:5" x14ac:dyDescent="0.3">
      <c r="A47" s="172"/>
      <c r="B47" s="13" t="s">
        <v>54</v>
      </c>
      <c r="C47" s="14">
        <v>1662</v>
      </c>
      <c r="D47" s="14">
        <v>1991</v>
      </c>
      <c r="E47" s="15">
        <v>-0.165243596182823</v>
      </c>
    </row>
    <row r="48" spans="1:5" x14ac:dyDescent="0.3">
      <c r="A48" s="173"/>
      <c r="B48" s="13" t="s">
        <v>23</v>
      </c>
      <c r="C48" s="14">
        <v>1037</v>
      </c>
      <c r="D48" s="14">
        <v>1010</v>
      </c>
      <c r="E48" s="15">
        <v>2.6732673267326701E-2</v>
      </c>
    </row>
    <row r="49" spans="1:5" x14ac:dyDescent="0.3">
      <c r="A49" s="171" t="s">
        <v>55</v>
      </c>
      <c r="B49" s="13" t="s">
        <v>56</v>
      </c>
      <c r="C49" s="14">
        <v>1040</v>
      </c>
      <c r="D49" s="14">
        <v>1367</v>
      </c>
      <c r="E49" s="15">
        <v>-0.239209948792977</v>
      </c>
    </row>
    <row r="50" spans="1:5" x14ac:dyDescent="0.3">
      <c r="A50" s="172"/>
      <c r="B50" s="13" t="s">
        <v>57</v>
      </c>
      <c r="C50" s="14">
        <v>34</v>
      </c>
      <c r="D50" s="14">
        <v>50</v>
      </c>
      <c r="E50" s="15">
        <v>-0.32</v>
      </c>
    </row>
    <row r="51" spans="1:5" x14ac:dyDescent="0.3">
      <c r="A51" s="172"/>
      <c r="B51" s="13" t="s">
        <v>58</v>
      </c>
      <c r="C51" s="14">
        <v>139</v>
      </c>
      <c r="D51" s="14">
        <v>138</v>
      </c>
      <c r="E51" s="15">
        <v>7.2463768115942004E-3</v>
      </c>
    </row>
    <row r="52" spans="1:5" x14ac:dyDescent="0.3">
      <c r="A52" s="173"/>
      <c r="B52" s="13" t="s">
        <v>59</v>
      </c>
      <c r="C52" s="14">
        <v>29</v>
      </c>
      <c r="D52" s="14">
        <v>39</v>
      </c>
      <c r="E52" s="15">
        <v>-0.256410256410256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1" t="s">
        <v>61</v>
      </c>
      <c r="B56" s="13" t="s">
        <v>54</v>
      </c>
      <c r="C56" s="14">
        <v>25</v>
      </c>
      <c r="D56" s="14">
        <v>24</v>
      </c>
      <c r="E56" s="15">
        <v>4.1666666666666699E-2</v>
      </c>
    </row>
    <row r="57" spans="1:5" x14ac:dyDescent="0.3">
      <c r="A57" s="172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2"/>
      <c r="B58" s="13" t="s">
        <v>19</v>
      </c>
      <c r="C58" s="14">
        <v>32</v>
      </c>
      <c r="D58" s="14">
        <v>22</v>
      </c>
      <c r="E58" s="15">
        <v>0.45454545454545398</v>
      </c>
    </row>
    <row r="59" spans="1:5" x14ac:dyDescent="0.3">
      <c r="A59" s="172"/>
      <c r="B59" s="13" t="s">
        <v>23</v>
      </c>
      <c r="C59" s="14">
        <v>32</v>
      </c>
      <c r="D59" s="14">
        <v>27</v>
      </c>
      <c r="E59" s="15">
        <v>0.18518518518518501</v>
      </c>
    </row>
    <row r="60" spans="1:5" x14ac:dyDescent="0.3">
      <c r="A60" s="172"/>
      <c r="B60" s="13" t="s">
        <v>62</v>
      </c>
      <c r="C60" s="14">
        <v>15</v>
      </c>
      <c r="D60" s="14">
        <v>9</v>
      </c>
      <c r="E60" s="15">
        <v>0.66666666666666696</v>
      </c>
    </row>
    <row r="61" spans="1:5" x14ac:dyDescent="0.3">
      <c r="A61" s="173"/>
      <c r="B61" s="13" t="s">
        <v>63</v>
      </c>
      <c r="C61" s="14">
        <v>0</v>
      </c>
      <c r="D61" s="17"/>
      <c r="E61" s="15">
        <v>0</v>
      </c>
    </row>
    <row r="62" spans="1:5" x14ac:dyDescent="0.3">
      <c r="A62" s="171" t="s">
        <v>64</v>
      </c>
      <c r="B62" s="13" t="s">
        <v>65</v>
      </c>
      <c r="C62" s="14">
        <v>22</v>
      </c>
      <c r="D62" s="14">
        <v>13</v>
      </c>
      <c r="E62" s="15">
        <v>0.69230769230769196</v>
      </c>
    </row>
    <row r="63" spans="1:5" x14ac:dyDescent="0.3">
      <c r="A63" s="172"/>
      <c r="B63" s="13" t="s">
        <v>58</v>
      </c>
      <c r="C63" s="14">
        <v>0</v>
      </c>
      <c r="D63" s="17"/>
      <c r="E63" s="15">
        <v>0</v>
      </c>
    </row>
    <row r="64" spans="1:5" x14ac:dyDescent="0.3">
      <c r="A64" s="173"/>
      <c r="B64" s="13" t="s">
        <v>66</v>
      </c>
      <c r="C64" s="14">
        <v>8</v>
      </c>
      <c r="D64" s="14">
        <v>1</v>
      </c>
      <c r="E64" s="15">
        <v>7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7"/>
      <c r="E68" s="15">
        <v>0</v>
      </c>
    </row>
    <row r="69" spans="1:5" x14ac:dyDescent="0.3">
      <c r="A69" s="12" t="s">
        <v>36</v>
      </c>
      <c r="B69" s="16"/>
      <c r="C69" s="14">
        <v>0</v>
      </c>
      <c r="D69" s="17"/>
      <c r="E69" s="15">
        <v>0</v>
      </c>
    </row>
    <row r="70" spans="1:5" x14ac:dyDescent="0.3">
      <c r="A70" s="12" t="s">
        <v>37</v>
      </c>
      <c r="B70" s="16"/>
      <c r="C70" s="14">
        <v>3</v>
      </c>
      <c r="D70" s="14">
        <v>3</v>
      </c>
      <c r="E70" s="15">
        <v>0</v>
      </c>
    </row>
    <row r="71" spans="1:5" x14ac:dyDescent="0.3">
      <c r="A71" s="12" t="s">
        <v>38</v>
      </c>
      <c r="B71" s="16"/>
      <c r="C71" s="14">
        <v>3</v>
      </c>
      <c r="D71" s="14">
        <v>3</v>
      </c>
      <c r="E71" s="15">
        <v>0</v>
      </c>
    </row>
    <row r="72" spans="1:5" x14ac:dyDescent="0.3">
      <c r="A72" s="12" t="s">
        <v>39</v>
      </c>
      <c r="B72" s="16"/>
      <c r="C72" s="14">
        <v>0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4"/>
      <c r="B76" s="13" t="s">
        <v>49</v>
      </c>
      <c r="C76" s="14">
        <v>5</v>
      </c>
      <c r="D76" s="14">
        <v>5</v>
      </c>
      <c r="E76" s="15">
        <v>0</v>
      </c>
    </row>
    <row r="77" spans="1:5" x14ac:dyDescent="0.3">
      <c r="A77" s="175"/>
      <c r="B77" s="13" t="s">
        <v>58</v>
      </c>
      <c r="C77" s="14">
        <v>0</v>
      </c>
      <c r="D77" s="17"/>
      <c r="E77" s="15">
        <v>0</v>
      </c>
    </row>
    <row r="78" spans="1:5" x14ac:dyDescent="0.3">
      <c r="A78" s="175"/>
      <c r="B78" s="13" t="s">
        <v>65</v>
      </c>
      <c r="C78" s="14">
        <v>6</v>
      </c>
      <c r="D78" s="14">
        <v>5</v>
      </c>
      <c r="E78" s="15">
        <v>0.2</v>
      </c>
    </row>
    <row r="79" spans="1:5" x14ac:dyDescent="0.3">
      <c r="A79" s="175"/>
      <c r="B79" s="13" t="s">
        <v>69</v>
      </c>
      <c r="C79" s="14">
        <v>2</v>
      </c>
      <c r="D79" s="14">
        <v>3</v>
      </c>
      <c r="E79" s="15">
        <v>-0.33333333333333298</v>
      </c>
    </row>
    <row r="80" spans="1:5" x14ac:dyDescent="0.3">
      <c r="A80" s="176"/>
      <c r="B80" s="13" t="s">
        <v>70</v>
      </c>
      <c r="C80" s="14">
        <v>1</v>
      </c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1" t="s">
        <v>72</v>
      </c>
      <c r="B84" s="13" t="s">
        <v>73</v>
      </c>
      <c r="C84" s="14">
        <v>1105</v>
      </c>
      <c r="D84" s="14">
        <v>1503</v>
      </c>
      <c r="E84" s="15">
        <v>-0.26480372588156997</v>
      </c>
    </row>
    <row r="85" spans="1:5" x14ac:dyDescent="0.3">
      <c r="A85" s="173"/>
      <c r="B85" s="13" t="s">
        <v>74</v>
      </c>
      <c r="C85" s="14">
        <v>1131</v>
      </c>
      <c r="D85" s="14">
        <v>822</v>
      </c>
      <c r="E85" s="15">
        <v>0.37591240875912402</v>
      </c>
    </row>
    <row r="86" spans="1:5" x14ac:dyDescent="0.3">
      <c r="A86" s="171" t="s">
        <v>75</v>
      </c>
      <c r="B86" s="13" t="s">
        <v>73</v>
      </c>
      <c r="C86" s="14">
        <v>1053</v>
      </c>
      <c r="D86" s="14">
        <v>1014</v>
      </c>
      <c r="E86" s="15">
        <v>3.8461538461538498E-2</v>
      </c>
    </row>
    <row r="87" spans="1:5" x14ac:dyDescent="0.3">
      <c r="A87" s="173"/>
      <c r="B87" s="13" t="s">
        <v>74</v>
      </c>
      <c r="C87" s="14">
        <v>938</v>
      </c>
      <c r="D87" s="14">
        <v>424</v>
      </c>
      <c r="E87" s="15">
        <v>1.2122641509434</v>
      </c>
    </row>
    <row r="88" spans="1:5" x14ac:dyDescent="0.3">
      <c r="A88" s="171" t="s">
        <v>76</v>
      </c>
      <c r="B88" s="13" t="s">
        <v>73</v>
      </c>
      <c r="C88" s="14">
        <v>84</v>
      </c>
      <c r="D88" s="14">
        <v>85</v>
      </c>
      <c r="E88" s="15">
        <v>-1.1764705882352899E-2</v>
      </c>
    </row>
    <row r="89" spans="1:5" x14ac:dyDescent="0.3">
      <c r="A89" s="173"/>
      <c r="B89" s="13" t="s">
        <v>74</v>
      </c>
      <c r="C89" s="14">
        <v>30</v>
      </c>
      <c r="D89" s="14">
        <v>41</v>
      </c>
      <c r="E89" s="15">
        <v>-0.26829268292682901</v>
      </c>
    </row>
    <row r="90" spans="1:5" x14ac:dyDescent="0.3">
      <c r="A90" s="171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3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879</v>
      </c>
      <c r="D95" s="14">
        <v>1093</v>
      </c>
      <c r="E95" s="15">
        <v>-0.19579139981701699</v>
      </c>
    </row>
    <row r="96" spans="1:5" x14ac:dyDescent="0.3">
      <c r="A96" s="12" t="s">
        <v>79</v>
      </c>
      <c r="B96" s="16"/>
      <c r="C96" s="14">
        <v>0</v>
      </c>
      <c r="D96" s="14">
        <v>1</v>
      </c>
      <c r="E96" s="15">
        <v>-1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625</v>
      </c>
      <c r="D100" s="14">
        <v>813</v>
      </c>
      <c r="E100" s="15">
        <v>-0.23124231242312401</v>
      </c>
    </row>
    <row r="101" spans="1:5" x14ac:dyDescent="0.3">
      <c r="A101" s="12" t="s">
        <v>82</v>
      </c>
      <c r="B101" s="16"/>
      <c r="C101" s="14">
        <v>390</v>
      </c>
      <c r="D101" s="14">
        <v>557</v>
      </c>
      <c r="E101" s="15">
        <v>-0.29982046678635499</v>
      </c>
    </row>
    <row r="102" spans="1:5" x14ac:dyDescent="0.3">
      <c r="A102" s="12" t="s">
        <v>79</v>
      </c>
      <c r="B102" s="16"/>
      <c r="C102" s="14">
        <v>11</v>
      </c>
      <c r="D102" s="14">
        <v>12</v>
      </c>
      <c r="E102" s="15">
        <v>-8.3333333333333301E-2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1" t="s">
        <v>81</v>
      </c>
      <c r="B106" s="13" t="s">
        <v>84</v>
      </c>
      <c r="C106" s="14">
        <v>570</v>
      </c>
      <c r="D106" s="14">
        <v>488</v>
      </c>
      <c r="E106" s="15">
        <v>0.168032786885246</v>
      </c>
    </row>
    <row r="107" spans="1:5" x14ac:dyDescent="0.3">
      <c r="A107" s="172"/>
      <c r="B107" s="13" t="s">
        <v>85</v>
      </c>
      <c r="C107" s="14">
        <v>279</v>
      </c>
      <c r="D107" s="14">
        <v>240</v>
      </c>
      <c r="E107" s="15">
        <v>0.16250000000000001</v>
      </c>
    </row>
    <row r="108" spans="1:5" x14ac:dyDescent="0.3">
      <c r="A108" s="173"/>
      <c r="B108" s="13" t="s">
        <v>86</v>
      </c>
      <c r="C108" s="14">
        <v>39</v>
      </c>
      <c r="D108" s="14">
        <v>71</v>
      </c>
      <c r="E108" s="15">
        <v>-0.45070422535211302</v>
      </c>
    </row>
    <row r="109" spans="1:5" x14ac:dyDescent="0.3">
      <c r="A109" s="171" t="s">
        <v>82</v>
      </c>
      <c r="B109" s="13" t="s">
        <v>87</v>
      </c>
      <c r="C109" s="14">
        <v>34</v>
      </c>
      <c r="D109" s="14">
        <v>35</v>
      </c>
      <c r="E109" s="15">
        <v>-2.8571428571428598E-2</v>
      </c>
    </row>
    <row r="110" spans="1:5" x14ac:dyDescent="0.3">
      <c r="A110" s="173"/>
      <c r="B110" s="13" t="s">
        <v>86</v>
      </c>
      <c r="C110" s="14">
        <v>178</v>
      </c>
      <c r="D110" s="14">
        <v>148</v>
      </c>
      <c r="E110" s="15">
        <v>0.20270270270270299</v>
      </c>
    </row>
    <row r="111" spans="1:5" x14ac:dyDescent="0.3">
      <c r="A111" s="12" t="s">
        <v>79</v>
      </c>
      <c r="B111" s="16"/>
      <c r="C111" s="14">
        <v>12</v>
      </c>
      <c r="D111" s="14">
        <v>20</v>
      </c>
      <c r="E111" s="15">
        <v>-0.4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1" t="s">
        <v>81</v>
      </c>
      <c r="B115" s="13" t="s">
        <v>84</v>
      </c>
      <c r="C115" s="14">
        <v>22</v>
      </c>
      <c r="D115" s="14">
        <v>31</v>
      </c>
      <c r="E115" s="15">
        <v>-0.29032258064516098</v>
      </c>
    </row>
    <row r="116" spans="1:5" x14ac:dyDescent="0.3">
      <c r="A116" s="172"/>
      <c r="B116" s="13" t="s">
        <v>85</v>
      </c>
      <c r="C116" s="14">
        <v>30</v>
      </c>
      <c r="D116" s="14">
        <v>2</v>
      </c>
      <c r="E116" s="15">
        <v>14</v>
      </c>
    </row>
    <row r="117" spans="1:5" x14ac:dyDescent="0.3">
      <c r="A117" s="173"/>
      <c r="B117" s="13" t="s">
        <v>86</v>
      </c>
      <c r="C117" s="14">
        <v>9</v>
      </c>
      <c r="D117" s="14">
        <v>26</v>
      </c>
      <c r="E117" s="15">
        <v>-0.65384615384615397</v>
      </c>
    </row>
    <row r="118" spans="1:5" x14ac:dyDescent="0.3">
      <c r="A118" s="171" t="s">
        <v>82</v>
      </c>
      <c r="B118" s="13" t="s">
        <v>87</v>
      </c>
      <c r="C118" s="14">
        <v>17</v>
      </c>
      <c r="D118" s="14">
        <v>9</v>
      </c>
      <c r="E118" s="15">
        <v>0.88888888888888895</v>
      </c>
    </row>
    <row r="119" spans="1:5" x14ac:dyDescent="0.3">
      <c r="A119" s="173"/>
      <c r="B119" s="13" t="s">
        <v>86</v>
      </c>
      <c r="C119" s="14">
        <v>8</v>
      </c>
      <c r="D119" s="14">
        <v>12</v>
      </c>
      <c r="E119" s="15">
        <v>-0.33333333333333298</v>
      </c>
    </row>
    <row r="120" spans="1:5" x14ac:dyDescent="0.3">
      <c r="A120" s="12" t="s">
        <v>79</v>
      </c>
      <c r="B120" s="16"/>
      <c r="C120" s="14">
        <v>5</v>
      </c>
      <c r="D120" s="14">
        <v>6</v>
      </c>
      <c r="E120" s="15">
        <v>-0.16666666666666699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1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3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1" t="s">
        <v>93</v>
      </c>
      <c r="B126" s="13" t="s">
        <v>91</v>
      </c>
      <c r="C126" s="14">
        <v>46</v>
      </c>
      <c r="D126" s="14">
        <v>61</v>
      </c>
      <c r="E126" s="15">
        <v>-0.24590163934426201</v>
      </c>
    </row>
    <row r="127" spans="1:5" x14ac:dyDescent="0.3">
      <c r="A127" s="173"/>
      <c r="B127" s="13" t="s">
        <v>92</v>
      </c>
      <c r="C127" s="14">
        <v>362</v>
      </c>
      <c r="D127" s="14">
        <v>421</v>
      </c>
      <c r="E127" s="15">
        <v>-0.140142517814727</v>
      </c>
    </row>
    <row r="128" spans="1:5" x14ac:dyDescent="0.3">
      <c r="A128" s="171" t="s">
        <v>94</v>
      </c>
      <c r="B128" s="13" t="s">
        <v>91</v>
      </c>
      <c r="C128" s="14">
        <v>4313</v>
      </c>
      <c r="D128" s="14">
        <v>4055</v>
      </c>
      <c r="E128" s="15">
        <v>6.3625154130702799E-2</v>
      </c>
    </row>
    <row r="129" spans="1:5" x14ac:dyDescent="0.3">
      <c r="A129" s="173"/>
      <c r="B129" s="13" t="s">
        <v>92</v>
      </c>
      <c r="C129" s="14">
        <v>8358</v>
      </c>
      <c r="D129" s="14">
        <v>8489</v>
      </c>
      <c r="E129" s="15">
        <v>-1.54317351867122E-2</v>
      </c>
    </row>
    <row r="130" spans="1:5" x14ac:dyDescent="0.3">
      <c r="A130" s="171" t="s">
        <v>95</v>
      </c>
      <c r="B130" s="13" t="s">
        <v>91</v>
      </c>
      <c r="C130" s="14">
        <v>1520</v>
      </c>
      <c r="D130" s="14">
        <v>1606</v>
      </c>
      <c r="E130" s="15">
        <v>-5.3549190535491897E-2</v>
      </c>
    </row>
    <row r="131" spans="1:5" x14ac:dyDescent="0.3">
      <c r="A131" s="173"/>
      <c r="B131" s="13" t="s">
        <v>92</v>
      </c>
      <c r="C131" s="14">
        <v>2552</v>
      </c>
      <c r="D131" s="14">
        <v>2846</v>
      </c>
      <c r="E131" s="15">
        <v>-0.103302881236824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1" t="s">
        <v>97</v>
      </c>
      <c r="B135" s="13" t="s">
        <v>98</v>
      </c>
      <c r="C135" s="14">
        <v>106</v>
      </c>
      <c r="D135" s="14">
        <v>104</v>
      </c>
      <c r="E135" s="15">
        <v>1.9230769230769201E-2</v>
      </c>
    </row>
    <row r="136" spans="1:5" x14ac:dyDescent="0.3">
      <c r="A136" s="173"/>
      <c r="B136" s="13" t="s">
        <v>99</v>
      </c>
      <c r="C136" s="14">
        <v>7</v>
      </c>
      <c r="D136" s="14">
        <v>6</v>
      </c>
      <c r="E136" s="15">
        <v>0.16666666666666699</v>
      </c>
    </row>
    <row r="137" spans="1:5" x14ac:dyDescent="0.3">
      <c r="A137" s="171" t="s">
        <v>100</v>
      </c>
      <c r="B137" s="13" t="s">
        <v>98</v>
      </c>
      <c r="C137" s="14">
        <v>0</v>
      </c>
      <c r="D137" s="14">
        <v>2</v>
      </c>
      <c r="E137" s="15">
        <v>-1</v>
      </c>
    </row>
    <row r="138" spans="1:5" x14ac:dyDescent="0.3">
      <c r="A138" s="173"/>
      <c r="B138" s="13" t="s">
        <v>99</v>
      </c>
      <c r="C138" s="14">
        <v>0</v>
      </c>
      <c r="D138" s="17"/>
      <c r="E138" s="15">
        <v>0</v>
      </c>
    </row>
    <row r="139" spans="1:5" x14ac:dyDescent="0.3">
      <c r="A139" s="171" t="s">
        <v>101</v>
      </c>
      <c r="B139" s="13" t="s">
        <v>98</v>
      </c>
      <c r="C139" s="14">
        <v>92</v>
      </c>
      <c r="D139" s="14">
        <v>66</v>
      </c>
      <c r="E139" s="15">
        <v>0.39393939393939398</v>
      </c>
    </row>
    <row r="140" spans="1:5" x14ac:dyDescent="0.3">
      <c r="A140" s="173"/>
      <c r="B140" s="13" t="s">
        <v>102</v>
      </c>
      <c r="C140" s="14">
        <v>1</v>
      </c>
      <c r="D140" s="14">
        <v>3</v>
      </c>
      <c r="E140" s="15">
        <v>-0.66666666666666696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187</v>
      </c>
      <c r="D144" s="14">
        <v>185</v>
      </c>
      <c r="E144" s="15">
        <v>1.0810810810810799E-2</v>
      </c>
    </row>
    <row r="145" spans="1:5" x14ac:dyDescent="0.3">
      <c r="A145" s="171" t="s">
        <v>105</v>
      </c>
      <c r="B145" s="13" t="s">
        <v>106</v>
      </c>
      <c r="C145" s="14">
        <v>4</v>
      </c>
      <c r="D145" s="14">
        <v>7</v>
      </c>
      <c r="E145" s="15">
        <v>-0.42857142857142799</v>
      </c>
    </row>
    <row r="146" spans="1:5" x14ac:dyDescent="0.3">
      <c r="A146" s="172"/>
      <c r="B146" s="13" t="s">
        <v>107</v>
      </c>
      <c r="C146" s="14">
        <v>88</v>
      </c>
      <c r="D146" s="14">
        <v>101</v>
      </c>
      <c r="E146" s="15">
        <v>-0.12871287128712899</v>
      </c>
    </row>
    <row r="147" spans="1:5" x14ac:dyDescent="0.3">
      <c r="A147" s="172"/>
      <c r="B147" s="13" t="s">
        <v>108</v>
      </c>
      <c r="C147" s="14">
        <v>8</v>
      </c>
      <c r="D147" s="14">
        <v>4</v>
      </c>
      <c r="E147" s="15">
        <v>1</v>
      </c>
    </row>
    <row r="148" spans="1:5" x14ac:dyDescent="0.3">
      <c r="A148" s="172"/>
      <c r="B148" s="13" t="s">
        <v>109</v>
      </c>
      <c r="C148" s="14">
        <v>8</v>
      </c>
      <c r="D148" s="14">
        <v>3</v>
      </c>
      <c r="E148" s="15">
        <v>1.6666666666666701</v>
      </c>
    </row>
    <row r="149" spans="1:5" x14ac:dyDescent="0.3">
      <c r="A149" s="172"/>
      <c r="B149" s="13" t="s">
        <v>110</v>
      </c>
      <c r="C149" s="14">
        <v>79</v>
      </c>
      <c r="D149" s="14">
        <v>70</v>
      </c>
      <c r="E149" s="15">
        <v>0.128571428571429</v>
      </c>
    </row>
    <row r="150" spans="1:5" x14ac:dyDescent="0.3">
      <c r="A150" s="173"/>
      <c r="B150" s="13" t="s">
        <v>111</v>
      </c>
      <c r="C150" s="14">
        <v>0</v>
      </c>
      <c r="D150" s="14">
        <v>0</v>
      </c>
      <c r="E150" s="15">
        <v>0</v>
      </c>
    </row>
    <row r="151" spans="1:5" x14ac:dyDescent="0.3">
      <c r="A151" s="171" t="s">
        <v>112</v>
      </c>
      <c r="B151" s="13" t="s">
        <v>113</v>
      </c>
      <c r="C151" s="14">
        <v>95</v>
      </c>
      <c r="D151" s="14">
        <v>77</v>
      </c>
      <c r="E151" s="15">
        <v>0.23376623376623401</v>
      </c>
    </row>
    <row r="152" spans="1:5" x14ac:dyDescent="0.3">
      <c r="A152" s="173"/>
      <c r="B152" s="13" t="s">
        <v>114</v>
      </c>
      <c r="C152" s="14">
        <v>90</v>
      </c>
      <c r="D152" s="14">
        <v>108</v>
      </c>
      <c r="E152" s="15">
        <v>-0.16666666666666699</v>
      </c>
    </row>
    <row r="153" spans="1:5" x14ac:dyDescent="0.3">
      <c r="A153" s="171" t="s">
        <v>115</v>
      </c>
      <c r="B153" s="13" t="s">
        <v>19</v>
      </c>
      <c r="C153" s="14">
        <v>21</v>
      </c>
      <c r="D153" s="14">
        <v>21</v>
      </c>
      <c r="E153" s="15">
        <v>0</v>
      </c>
    </row>
    <row r="154" spans="1:5" x14ac:dyDescent="0.3">
      <c r="A154" s="173"/>
      <c r="B154" s="13" t="s">
        <v>23</v>
      </c>
      <c r="C154" s="14">
        <v>23</v>
      </c>
      <c r="D154" s="14">
        <v>21</v>
      </c>
      <c r="E154" s="15">
        <v>9.5238095238095205E-2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1" t="s">
        <v>118</v>
      </c>
      <c r="B159" s="13" t="s">
        <v>119</v>
      </c>
      <c r="C159" s="14">
        <v>186</v>
      </c>
      <c r="D159" s="14">
        <v>200</v>
      </c>
      <c r="E159" s="15">
        <v>-7.0000000000000007E-2</v>
      </c>
    </row>
    <row r="160" spans="1:5" x14ac:dyDescent="0.3">
      <c r="A160" s="172"/>
      <c r="B160" s="13" t="s">
        <v>120</v>
      </c>
      <c r="C160" s="14">
        <v>110</v>
      </c>
      <c r="D160" s="14">
        <v>132</v>
      </c>
      <c r="E160" s="15">
        <v>-0.16666666666666699</v>
      </c>
    </row>
    <row r="161" spans="1:5" x14ac:dyDescent="0.3">
      <c r="A161" s="172"/>
      <c r="B161" s="13" t="s">
        <v>121</v>
      </c>
      <c r="C161" s="14">
        <v>372</v>
      </c>
      <c r="D161" s="14">
        <v>408</v>
      </c>
      <c r="E161" s="15">
        <v>-8.8235294117647106E-2</v>
      </c>
    </row>
    <row r="162" spans="1:5" x14ac:dyDescent="0.3">
      <c r="A162" s="172"/>
      <c r="B162" s="13" t="s">
        <v>122</v>
      </c>
      <c r="C162" s="14">
        <v>16</v>
      </c>
      <c r="D162" s="14">
        <v>26</v>
      </c>
      <c r="E162" s="15">
        <v>-0.38461538461538503</v>
      </c>
    </row>
    <row r="163" spans="1:5" x14ac:dyDescent="0.3">
      <c r="A163" s="172"/>
      <c r="B163" s="13" t="s">
        <v>123</v>
      </c>
      <c r="C163" s="14">
        <v>0</v>
      </c>
      <c r="D163" s="17"/>
      <c r="E163" s="15">
        <v>0</v>
      </c>
    </row>
    <row r="164" spans="1:5" x14ac:dyDescent="0.3">
      <c r="A164" s="172"/>
      <c r="B164" s="13" t="s">
        <v>124</v>
      </c>
      <c r="C164" s="14">
        <v>0</v>
      </c>
      <c r="D164" s="14">
        <v>2</v>
      </c>
      <c r="E164" s="15">
        <v>-1</v>
      </c>
    </row>
    <row r="165" spans="1:5" x14ac:dyDescent="0.3">
      <c r="A165" s="172"/>
      <c r="B165" s="13" t="s">
        <v>125</v>
      </c>
      <c r="C165" s="14">
        <v>416</v>
      </c>
      <c r="D165" s="14">
        <v>481</v>
      </c>
      <c r="E165" s="15">
        <v>-0.135135135135135</v>
      </c>
    </row>
    <row r="166" spans="1:5" x14ac:dyDescent="0.3">
      <c r="A166" s="172"/>
      <c r="B166" s="13" t="s">
        <v>126</v>
      </c>
      <c r="C166" s="14">
        <v>0</v>
      </c>
      <c r="D166" s="17"/>
      <c r="E166" s="15">
        <v>0</v>
      </c>
    </row>
    <row r="167" spans="1:5" x14ac:dyDescent="0.3">
      <c r="A167" s="172"/>
      <c r="B167" s="13" t="s">
        <v>127</v>
      </c>
      <c r="C167" s="14">
        <v>141</v>
      </c>
      <c r="D167" s="14">
        <v>125</v>
      </c>
      <c r="E167" s="15">
        <v>0.128</v>
      </c>
    </row>
    <row r="168" spans="1:5" x14ac:dyDescent="0.3">
      <c r="A168" s="172"/>
      <c r="B168" s="13" t="s">
        <v>128</v>
      </c>
      <c r="C168" s="14">
        <v>534</v>
      </c>
      <c r="D168" s="14">
        <v>515</v>
      </c>
      <c r="E168" s="15">
        <v>3.6893203883495103E-2</v>
      </c>
    </row>
    <row r="169" spans="1:5" x14ac:dyDescent="0.3">
      <c r="A169" s="172"/>
      <c r="B169" s="13" t="s">
        <v>129</v>
      </c>
      <c r="C169" s="14">
        <v>11</v>
      </c>
      <c r="D169" s="14">
        <v>8</v>
      </c>
      <c r="E169" s="15">
        <v>0.375</v>
      </c>
    </row>
    <row r="170" spans="1:5" x14ac:dyDescent="0.3">
      <c r="A170" s="172"/>
      <c r="B170" s="13" t="s">
        <v>130</v>
      </c>
      <c r="C170" s="14">
        <v>20</v>
      </c>
      <c r="D170" s="14">
        <v>56</v>
      </c>
      <c r="E170" s="15">
        <v>-0.64285714285714302</v>
      </c>
    </row>
    <row r="171" spans="1:5" x14ac:dyDescent="0.3">
      <c r="A171" s="172"/>
      <c r="B171" s="13" t="s">
        <v>131</v>
      </c>
      <c r="C171" s="14">
        <v>0</v>
      </c>
      <c r="D171" s="14">
        <v>1</v>
      </c>
      <c r="E171" s="15">
        <v>-1</v>
      </c>
    </row>
    <row r="172" spans="1:5" x14ac:dyDescent="0.3">
      <c r="A172" s="172"/>
      <c r="B172" s="13" t="s">
        <v>132</v>
      </c>
      <c r="C172" s="14">
        <v>0</v>
      </c>
      <c r="D172" s="17"/>
      <c r="E172" s="15">
        <v>0</v>
      </c>
    </row>
    <row r="173" spans="1:5" x14ac:dyDescent="0.3">
      <c r="A173" s="172"/>
      <c r="B173" s="13" t="s">
        <v>133</v>
      </c>
      <c r="C173" s="14">
        <v>0</v>
      </c>
      <c r="D173" s="14">
        <v>5</v>
      </c>
      <c r="E173" s="15">
        <v>-1</v>
      </c>
    </row>
    <row r="174" spans="1:5" x14ac:dyDescent="0.3">
      <c r="A174" s="172"/>
      <c r="B174" s="13" t="s">
        <v>134</v>
      </c>
      <c r="C174" s="14">
        <v>0</v>
      </c>
      <c r="D174" s="17"/>
      <c r="E174" s="15">
        <v>0</v>
      </c>
    </row>
    <row r="175" spans="1:5" x14ac:dyDescent="0.3">
      <c r="A175" s="172"/>
      <c r="B175" s="13" t="s">
        <v>135</v>
      </c>
      <c r="C175" s="14">
        <v>0</v>
      </c>
      <c r="D175" s="17"/>
      <c r="E175" s="15">
        <v>0</v>
      </c>
    </row>
    <row r="176" spans="1:5" x14ac:dyDescent="0.3">
      <c r="A176" s="172"/>
      <c r="B176" s="13" t="s">
        <v>136</v>
      </c>
      <c r="C176" s="14">
        <v>0</v>
      </c>
      <c r="D176" s="17"/>
      <c r="E176" s="15">
        <v>0</v>
      </c>
    </row>
    <row r="177" spans="1:5" x14ac:dyDescent="0.3">
      <c r="A177" s="172"/>
      <c r="B177" s="13" t="s">
        <v>137</v>
      </c>
      <c r="C177" s="14">
        <v>18</v>
      </c>
      <c r="D177" s="14">
        <v>24</v>
      </c>
      <c r="E177" s="15">
        <v>-0.25</v>
      </c>
    </row>
    <row r="178" spans="1:5" x14ac:dyDescent="0.3">
      <c r="A178" s="172"/>
      <c r="B178" s="13" t="s">
        <v>138</v>
      </c>
      <c r="C178" s="14">
        <v>11</v>
      </c>
      <c r="D178" s="14">
        <v>50</v>
      </c>
      <c r="E178" s="15">
        <v>-0.78</v>
      </c>
    </row>
    <row r="179" spans="1:5" x14ac:dyDescent="0.3">
      <c r="A179" s="172"/>
      <c r="B179" s="13" t="s">
        <v>139</v>
      </c>
      <c r="C179" s="14">
        <v>481</v>
      </c>
      <c r="D179" s="14">
        <v>551</v>
      </c>
      <c r="E179" s="15">
        <v>-0.127041742286751</v>
      </c>
    </row>
    <row r="180" spans="1:5" x14ac:dyDescent="0.3">
      <c r="A180" s="172"/>
      <c r="B180" s="13" t="s">
        <v>140</v>
      </c>
      <c r="C180" s="14">
        <v>0</v>
      </c>
      <c r="D180" s="17"/>
      <c r="E180" s="15">
        <v>0</v>
      </c>
    </row>
    <row r="181" spans="1:5" x14ac:dyDescent="0.3">
      <c r="A181" s="172"/>
      <c r="B181" s="13" t="s">
        <v>141</v>
      </c>
      <c r="C181" s="14">
        <v>6</v>
      </c>
      <c r="D181" s="14">
        <v>5</v>
      </c>
      <c r="E181" s="15">
        <v>0.2</v>
      </c>
    </row>
    <row r="182" spans="1:5" x14ac:dyDescent="0.3">
      <c r="A182" s="172"/>
      <c r="B182" s="13" t="s">
        <v>142</v>
      </c>
      <c r="C182" s="14">
        <v>5</v>
      </c>
      <c r="D182" s="14">
        <v>7</v>
      </c>
      <c r="E182" s="15">
        <v>-0.28571428571428598</v>
      </c>
    </row>
    <row r="183" spans="1:5" x14ac:dyDescent="0.3">
      <c r="A183" s="172"/>
      <c r="B183" s="13" t="s">
        <v>143</v>
      </c>
      <c r="C183" s="14">
        <v>1</v>
      </c>
      <c r="D183" s="17"/>
      <c r="E183" s="15">
        <v>0</v>
      </c>
    </row>
    <row r="184" spans="1:5" x14ac:dyDescent="0.3">
      <c r="A184" s="172"/>
      <c r="B184" s="13" t="s">
        <v>144</v>
      </c>
      <c r="C184" s="14">
        <v>2</v>
      </c>
      <c r="D184" s="14">
        <v>2</v>
      </c>
      <c r="E184" s="15">
        <v>0</v>
      </c>
    </row>
    <row r="185" spans="1:5" x14ac:dyDescent="0.3">
      <c r="A185" s="172"/>
      <c r="B185" s="13" t="s">
        <v>145</v>
      </c>
      <c r="C185" s="14">
        <v>0</v>
      </c>
      <c r="D185" s="17"/>
      <c r="E185" s="15">
        <v>0</v>
      </c>
    </row>
    <row r="186" spans="1:5" x14ac:dyDescent="0.3">
      <c r="A186" s="172"/>
      <c r="B186" s="13" t="s">
        <v>146</v>
      </c>
      <c r="C186" s="14">
        <v>35</v>
      </c>
      <c r="D186" s="14">
        <v>36</v>
      </c>
      <c r="E186" s="15">
        <v>-2.7777777777777801E-2</v>
      </c>
    </row>
    <row r="187" spans="1:5" x14ac:dyDescent="0.3">
      <c r="A187" s="172"/>
      <c r="B187" s="13" t="s">
        <v>147</v>
      </c>
      <c r="C187" s="14">
        <v>0</v>
      </c>
      <c r="D187" s="17"/>
      <c r="E187" s="15">
        <v>0</v>
      </c>
    </row>
    <row r="188" spans="1:5" x14ac:dyDescent="0.3">
      <c r="A188" s="172"/>
      <c r="B188" s="13" t="s">
        <v>148</v>
      </c>
      <c r="C188" s="14">
        <v>4</v>
      </c>
      <c r="D188" s="14">
        <v>2</v>
      </c>
      <c r="E188" s="15">
        <v>1</v>
      </c>
    </row>
    <row r="189" spans="1:5" x14ac:dyDescent="0.3">
      <c r="A189" s="172"/>
      <c r="B189" s="13" t="s">
        <v>149</v>
      </c>
      <c r="C189" s="14">
        <v>8</v>
      </c>
      <c r="D189" s="14">
        <v>3</v>
      </c>
      <c r="E189" s="15">
        <v>1.6666666666666701</v>
      </c>
    </row>
    <row r="190" spans="1:5" x14ac:dyDescent="0.3">
      <c r="A190" s="172"/>
      <c r="B190" s="13" t="s">
        <v>150</v>
      </c>
      <c r="C190" s="14">
        <v>67</v>
      </c>
      <c r="D190" s="14">
        <v>66</v>
      </c>
      <c r="E190" s="15">
        <v>1.5151515151515201E-2</v>
      </c>
    </row>
    <row r="191" spans="1:5" x14ac:dyDescent="0.3">
      <c r="A191" s="172"/>
      <c r="B191" s="13" t="s">
        <v>151</v>
      </c>
      <c r="C191" s="14">
        <v>0</v>
      </c>
      <c r="D191" s="17"/>
      <c r="E191" s="15">
        <v>0</v>
      </c>
    </row>
    <row r="192" spans="1:5" x14ac:dyDescent="0.3">
      <c r="A192" s="172"/>
      <c r="B192" s="13" t="s">
        <v>152</v>
      </c>
      <c r="C192" s="14">
        <v>0</v>
      </c>
      <c r="D192" s="17"/>
      <c r="E192" s="15">
        <v>0</v>
      </c>
    </row>
    <row r="193" spans="1:5" x14ac:dyDescent="0.3">
      <c r="A193" s="172"/>
      <c r="B193" s="13" t="s">
        <v>153</v>
      </c>
      <c r="C193" s="14">
        <v>119</v>
      </c>
      <c r="D193" s="14">
        <v>1137</v>
      </c>
      <c r="E193" s="15">
        <v>-0.89533861037818796</v>
      </c>
    </row>
    <row r="194" spans="1:5" x14ac:dyDescent="0.3">
      <c r="A194" s="172"/>
      <c r="B194" s="13" t="s">
        <v>154</v>
      </c>
      <c r="C194" s="14">
        <v>0</v>
      </c>
      <c r="D194" s="17"/>
      <c r="E194" s="15">
        <v>0</v>
      </c>
    </row>
    <row r="195" spans="1:5" x14ac:dyDescent="0.3">
      <c r="A195" s="172"/>
      <c r="B195" s="13" t="s">
        <v>155</v>
      </c>
      <c r="C195" s="14">
        <v>7</v>
      </c>
      <c r="D195" s="14">
        <v>14</v>
      </c>
      <c r="E195" s="15">
        <v>-0.5</v>
      </c>
    </row>
    <row r="196" spans="1:5" x14ac:dyDescent="0.3">
      <c r="A196" s="172"/>
      <c r="B196" s="13" t="s">
        <v>156</v>
      </c>
      <c r="C196" s="14">
        <v>12</v>
      </c>
      <c r="D196" s="14">
        <v>4</v>
      </c>
      <c r="E196" s="15">
        <v>2</v>
      </c>
    </row>
    <row r="197" spans="1:5" x14ac:dyDescent="0.3">
      <c r="A197" s="172"/>
      <c r="B197" s="13" t="s">
        <v>157</v>
      </c>
      <c r="C197" s="14">
        <v>7</v>
      </c>
      <c r="D197" s="14">
        <v>12</v>
      </c>
      <c r="E197" s="15">
        <v>-0.41666666666666702</v>
      </c>
    </row>
    <row r="198" spans="1:5" x14ac:dyDescent="0.3">
      <c r="A198" s="172"/>
      <c r="B198" s="13" t="s">
        <v>158</v>
      </c>
      <c r="C198" s="14">
        <v>0</v>
      </c>
      <c r="D198" s="17"/>
      <c r="E198" s="15">
        <v>0</v>
      </c>
    </row>
    <row r="199" spans="1:5" x14ac:dyDescent="0.3">
      <c r="A199" s="172"/>
      <c r="B199" s="13" t="s">
        <v>159</v>
      </c>
      <c r="C199" s="14">
        <v>0</v>
      </c>
      <c r="D199" s="17"/>
      <c r="E199" s="15">
        <v>0</v>
      </c>
    </row>
    <row r="200" spans="1:5" x14ac:dyDescent="0.3">
      <c r="A200" s="173"/>
      <c r="B200" s="13" t="s">
        <v>160</v>
      </c>
      <c r="C200" s="14">
        <v>0</v>
      </c>
      <c r="D200" s="17"/>
      <c r="E200" s="15">
        <v>0</v>
      </c>
    </row>
    <row r="201" spans="1:5" x14ac:dyDescent="0.3">
      <c r="A201" s="171" t="s">
        <v>161</v>
      </c>
      <c r="B201" s="13" t="s">
        <v>162</v>
      </c>
      <c r="C201" s="14">
        <v>418</v>
      </c>
      <c r="D201" s="14">
        <v>431</v>
      </c>
      <c r="E201" s="15">
        <v>-3.01624129930394E-2</v>
      </c>
    </row>
    <row r="202" spans="1:5" x14ac:dyDescent="0.3">
      <c r="A202" s="172"/>
      <c r="B202" s="13" t="s">
        <v>120</v>
      </c>
      <c r="C202" s="14">
        <v>247</v>
      </c>
      <c r="D202" s="14">
        <v>267</v>
      </c>
      <c r="E202" s="15">
        <v>-7.4906367041198504E-2</v>
      </c>
    </row>
    <row r="203" spans="1:5" x14ac:dyDescent="0.3">
      <c r="A203" s="172"/>
      <c r="B203" s="13" t="s">
        <v>163</v>
      </c>
      <c r="C203" s="14">
        <v>772</v>
      </c>
      <c r="D203" s="14">
        <v>830</v>
      </c>
      <c r="E203" s="15">
        <v>-6.9879518072289204E-2</v>
      </c>
    </row>
    <row r="204" spans="1:5" x14ac:dyDescent="0.3">
      <c r="A204" s="172"/>
      <c r="B204" s="13" t="s">
        <v>122</v>
      </c>
      <c r="C204" s="14">
        <v>64</v>
      </c>
      <c r="D204" s="14">
        <v>99</v>
      </c>
      <c r="E204" s="15">
        <v>-0.35353535353535298</v>
      </c>
    </row>
    <row r="205" spans="1:5" x14ac:dyDescent="0.3">
      <c r="A205" s="172"/>
      <c r="B205" s="13" t="s">
        <v>123</v>
      </c>
      <c r="C205" s="14">
        <v>0</v>
      </c>
      <c r="D205" s="17"/>
      <c r="E205" s="15">
        <v>0</v>
      </c>
    </row>
    <row r="206" spans="1:5" x14ac:dyDescent="0.3">
      <c r="A206" s="172"/>
      <c r="B206" s="13" t="s">
        <v>124</v>
      </c>
      <c r="C206" s="14">
        <v>8</v>
      </c>
      <c r="D206" s="14">
        <v>13</v>
      </c>
      <c r="E206" s="15">
        <v>-0.38461538461538503</v>
      </c>
    </row>
    <row r="207" spans="1:5" x14ac:dyDescent="0.3">
      <c r="A207" s="172"/>
      <c r="B207" s="13" t="s">
        <v>125</v>
      </c>
      <c r="C207" s="14">
        <v>780</v>
      </c>
      <c r="D207" s="14">
        <v>975</v>
      </c>
      <c r="E207" s="15">
        <v>-0.2</v>
      </c>
    </row>
    <row r="208" spans="1:5" x14ac:dyDescent="0.3">
      <c r="A208" s="172"/>
      <c r="B208" s="13" t="s">
        <v>164</v>
      </c>
      <c r="C208" s="14">
        <v>0</v>
      </c>
      <c r="D208" s="17"/>
      <c r="E208" s="15">
        <v>0</v>
      </c>
    </row>
    <row r="209" spans="1:5" x14ac:dyDescent="0.3">
      <c r="A209" s="172"/>
      <c r="B209" s="13" t="s">
        <v>127</v>
      </c>
      <c r="C209" s="14">
        <v>285</v>
      </c>
      <c r="D209" s="14">
        <v>245</v>
      </c>
      <c r="E209" s="15">
        <v>0.16326530612244899</v>
      </c>
    </row>
    <row r="210" spans="1:5" x14ac:dyDescent="0.3">
      <c r="A210" s="172"/>
      <c r="B210" s="13" t="s">
        <v>165</v>
      </c>
      <c r="C210" s="14">
        <v>1018</v>
      </c>
      <c r="D210" s="14">
        <v>830</v>
      </c>
      <c r="E210" s="15">
        <v>0.22650602409638501</v>
      </c>
    </row>
    <row r="211" spans="1:5" x14ac:dyDescent="0.3">
      <c r="A211" s="172"/>
      <c r="B211" s="13" t="s">
        <v>129</v>
      </c>
      <c r="C211" s="14">
        <v>18</v>
      </c>
      <c r="D211" s="14">
        <v>16</v>
      </c>
      <c r="E211" s="15">
        <v>0.125</v>
      </c>
    </row>
    <row r="212" spans="1:5" x14ac:dyDescent="0.3">
      <c r="A212" s="172"/>
      <c r="B212" s="13" t="s">
        <v>130</v>
      </c>
      <c r="C212" s="14">
        <v>18</v>
      </c>
      <c r="D212" s="14">
        <v>59</v>
      </c>
      <c r="E212" s="15">
        <v>-0.69491525423728795</v>
      </c>
    </row>
    <row r="213" spans="1:5" x14ac:dyDescent="0.3">
      <c r="A213" s="172"/>
      <c r="B213" s="13" t="s">
        <v>131</v>
      </c>
      <c r="C213" s="14">
        <v>3</v>
      </c>
      <c r="D213" s="14">
        <v>2</v>
      </c>
      <c r="E213" s="15">
        <v>0.5</v>
      </c>
    </row>
    <row r="214" spans="1:5" x14ac:dyDescent="0.3">
      <c r="A214" s="172"/>
      <c r="B214" s="13" t="s">
        <v>132</v>
      </c>
      <c r="C214" s="14">
        <v>0</v>
      </c>
      <c r="D214" s="17"/>
      <c r="E214" s="15">
        <v>0</v>
      </c>
    </row>
    <row r="215" spans="1:5" x14ac:dyDescent="0.3">
      <c r="A215" s="172"/>
      <c r="B215" s="13" t="s">
        <v>133</v>
      </c>
      <c r="C215" s="14">
        <v>1</v>
      </c>
      <c r="D215" s="14">
        <v>9</v>
      </c>
      <c r="E215" s="15">
        <v>-0.88888888888888895</v>
      </c>
    </row>
    <row r="216" spans="1:5" x14ac:dyDescent="0.3">
      <c r="A216" s="172"/>
      <c r="B216" s="13" t="s">
        <v>134</v>
      </c>
      <c r="C216" s="14">
        <v>0</v>
      </c>
      <c r="D216" s="17"/>
      <c r="E216" s="15">
        <v>0</v>
      </c>
    </row>
    <row r="217" spans="1:5" x14ac:dyDescent="0.3">
      <c r="A217" s="172"/>
      <c r="B217" s="13" t="s">
        <v>135</v>
      </c>
      <c r="C217" s="14">
        <v>0</v>
      </c>
      <c r="D217" s="17"/>
      <c r="E217" s="15">
        <v>0</v>
      </c>
    </row>
    <row r="218" spans="1:5" x14ac:dyDescent="0.3">
      <c r="A218" s="172"/>
      <c r="B218" s="13" t="s">
        <v>136</v>
      </c>
      <c r="C218" s="14">
        <v>0</v>
      </c>
      <c r="D218" s="17"/>
      <c r="E218" s="15">
        <v>0</v>
      </c>
    </row>
    <row r="219" spans="1:5" x14ac:dyDescent="0.3">
      <c r="A219" s="172"/>
      <c r="B219" s="13" t="s">
        <v>137</v>
      </c>
      <c r="C219" s="14">
        <v>31</v>
      </c>
      <c r="D219" s="14">
        <v>37</v>
      </c>
      <c r="E219" s="15">
        <v>-0.162162162162162</v>
      </c>
    </row>
    <row r="220" spans="1:5" x14ac:dyDescent="0.3">
      <c r="A220" s="172"/>
      <c r="B220" s="13" t="s">
        <v>138</v>
      </c>
      <c r="C220" s="14">
        <v>20</v>
      </c>
      <c r="D220" s="14">
        <v>96</v>
      </c>
      <c r="E220" s="15">
        <v>-0.79166666666666696</v>
      </c>
    </row>
    <row r="221" spans="1:5" x14ac:dyDescent="0.3">
      <c r="A221" s="172"/>
      <c r="B221" s="13" t="s">
        <v>139</v>
      </c>
      <c r="C221" s="14">
        <v>1080</v>
      </c>
      <c r="D221" s="14">
        <v>1029</v>
      </c>
      <c r="E221" s="15">
        <v>4.9562682215743399E-2</v>
      </c>
    </row>
    <row r="222" spans="1:5" x14ac:dyDescent="0.3">
      <c r="A222" s="172"/>
      <c r="B222" s="13" t="s">
        <v>166</v>
      </c>
      <c r="C222" s="14">
        <v>0</v>
      </c>
      <c r="D222" s="17"/>
      <c r="E222" s="15">
        <v>0</v>
      </c>
    </row>
    <row r="223" spans="1:5" x14ac:dyDescent="0.3">
      <c r="A223" s="172"/>
      <c r="B223" s="13" t="s">
        <v>141</v>
      </c>
      <c r="C223" s="14">
        <v>12</v>
      </c>
      <c r="D223" s="14">
        <v>10</v>
      </c>
      <c r="E223" s="15">
        <v>0.2</v>
      </c>
    </row>
    <row r="224" spans="1:5" x14ac:dyDescent="0.3">
      <c r="A224" s="172"/>
      <c r="B224" s="13" t="s">
        <v>142</v>
      </c>
      <c r="C224" s="14">
        <v>20</v>
      </c>
      <c r="D224" s="14">
        <v>14</v>
      </c>
      <c r="E224" s="15">
        <v>0.42857142857142799</v>
      </c>
    </row>
    <row r="225" spans="1:5" x14ac:dyDescent="0.3">
      <c r="A225" s="172"/>
      <c r="B225" s="13" t="s">
        <v>143</v>
      </c>
      <c r="C225" s="14">
        <v>2</v>
      </c>
      <c r="D225" s="14">
        <v>1</v>
      </c>
      <c r="E225" s="15">
        <v>1</v>
      </c>
    </row>
    <row r="226" spans="1:5" x14ac:dyDescent="0.3">
      <c r="A226" s="172"/>
      <c r="B226" s="13" t="s">
        <v>144</v>
      </c>
      <c r="C226" s="14">
        <v>4</v>
      </c>
      <c r="D226" s="14">
        <v>7</v>
      </c>
      <c r="E226" s="15">
        <v>-0.42857142857142799</v>
      </c>
    </row>
    <row r="227" spans="1:5" x14ac:dyDescent="0.3">
      <c r="A227" s="172"/>
      <c r="B227" s="13" t="s">
        <v>167</v>
      </c>
      <c r="C227" s="14">
        <v>0</v>
      </c>
      <c r="D227" s="17"/>
      <c r="E227" s="15">
        <v>0</v>
      </c>
    </row>
    <row r="228" spans="1:5" x14ac:dyDescent="0.3">
      <c r="A228" s="172"/>
      <c r="B228" s="13" t="s">
        <v>146</v>
      </c>
      <c r="C228" s="14">
        <v>65</v>
      </c>
      <c r="D228" s="14">
        <v>74</v>
      </c>
      <c r="E228" s="15">
        <v>-0.121621621621622</v>
      </c>
    </row>
    <row r="229" spans="1:5" x14ac:dyDescent="0.3">
      <c r="A229" s="172"/>
      <c r="B229" s="13" t="s">
        <v>147</v>
      </c>
      <c r="C229" s="14">
        <v>0</v>
      </c>
      <c r="D229" s="17"/>
      <c r="E229" s="15">
        <v>0</v>
      </c>
    </row>
    <row r="230" spans="1:5" x14ac:dyDescent="0.3">
      <c r="A230" s="172"/>
      <c r="B230" s="13" t="s">
        <v>148</v>
      </c>
      <c r="C230" s="14">
        <v>5</v>
      </c>
      <c r="D230" s="14">
        <v>4</v>
      </c>
      <c r="E230" s="15">
        <v>0.25</v>
      </c>
    </row>
    <row r="231" spans="1:5" x14ac:dyDescent="0.3">
      <c r="A231" s="172"/>
      <c r="B231" s="13" t="s">
        <v>149</v>
      </c>
      <c r="C231" s="14">
        <v>14</v>
      </c>
      <c r="D231" s="14">
        <v>6</v>
      </c>
      <c r="E231" s="15">
        <v>1.3333333333333299</v>
      </c>
    </row>
    <row r="232" spans="1:5" x14ac:dyDescent="0.3">
      <c r="A232" s="172"/>
      <c r="B232" s="13" t="s">
        <v>150</v>
      </c>
      <c r="C232" s="14">
        <v>139</v>
      </c>
      <c r="D232" s="14">
        <v>126</v>
      </c>
      <c r="E232" s="15">
        <v>0.103174603174603</v>
      </c>
    </row>
    <row r="233" spans="1:5" x14ac:dyDescent="0.3">
      <c r="A233" s="172"/>
      <c r="B233" s="13" t="s">
        <v>151</v>
      </c>
      <c r="C233" s="14">
        <v>0</v>
      </c>
      <c r="D233" s="17"/>
      <c r="E233" s="15">
        <v>0</v>
      </c>
    </row>
    <row r="234" spans="1:5" x14ac:dyDescent="0.3">
      <c r="A234" s="172"/>
      <c r="B234" s="13" t="s">
        <v>152</v>
      </c>
      <c r="C234" s="14">
        <v>0</v>
      </c>
      <c r="D234" s="17"/>
      <c r="E234" s="15">
        <v>0</v>
      </c>
    </row>
    <row r="235" spans="1:5" x14ac:dyDescent="0.3">
      <c r="A235" s="172"/>
      <c r="B235" s="13" t="s">
        <v>153</v>
      </c>
      <c r="C235" s="14">
        <v>4</v>
      </c>
      <c r="D235" s="14">
        <v>35</v>
      </c>
      <c r="E235" s="15">
        <v>-0.88571428571428601</v>
      </c>
    </row>
    <row r="236" spans="1:5" x14ac:dyDescent="0.3">
      <c r="A236" s="172"/>
      <c r="B236" s="13" t="s">
        <v>154</v>
      </c>
      <c r="C236" s="14">
        <v>0</v>
      </c>
      <c r="D236" s="17"/>
      <c r="E236" s="15">
        <v>0</v>
      </c>
    </row>
    <row r="237" spans="1:5" x14ac:dyDescent="0.3">
      <c r="A237" s="172"/>
      <c r="B237" s="13" t="s">
        <v>155</v>
      </c>
      <c r="C237" s="14">
        <v>35</v>
      </c>
      <c r="D237" s="14">
        <v>45</v>
      </c>
      <c r="E237" s="15">
        <v>-0.22222222222222199</v>
      </c>
    </row>
    <row r="238" spans="1:5" x14ac:dyDescent="0.3">
      <c r="A238" s="172"/>
      <c r="B238" s="13" t="s">
        <v>156</v>
      </c>
      <c r="C238" s="14">
        <v>35</v>
      </c>
      <c r="D238" s="14">
        <v>15</v>
      </c>
      <c r="E238" s="15">
        <v>1.3333333333333299</v>
      </c>
    </row>
    <row r="239" spans="1:5" x14ac:dyDescent="0.3">
      <c r="A239" s="172"/>
      <c r="B239" s="13" t="s">
        <v>157</v>
      </c>
      <c r="C239" s="14">
        <v>14</v>
      </c>
      <c r="D239" s="14">
        <v>25</v>
      </c>
      <c r="E239" s="15">
        <v>-0.44</v>
      </c>
    </row>
    <row r="240" spans="1:5" x14ac:dyDescent="0.3">
      <c r="A240" s="172"/>
      <c r="B240" s="13" t="s">
        <v>158</v>
      </c>
      <c r="C240" s="14">
        <v>0</v>
      </c>
      <c r="D240" s="17"/>
      <c r="E240" s="15">
        <v>0</v>
      </c>
    </row>
    <row r="241" spans="1:5" x14ac:dyDescent="0.3">
      <c r="A241" s="172"/>
      <c r="B241" s="13" t="s">
        <v>159</v>
      </c>
      <c r="C241" s="14">
        <v>0</v>
      </c>
      <c r="D241" s="17"/>
      <c r="E241" s="15">
        <v>0</v>
      </c>
    </row>
    <row r="242" spans="1:5" x14ac:dyDescent="0.3">
      <c r="A242" s="173"/>
      <c r="B242" s="13" t="s">
        <v>160</v>
      </c>
      <c r="C242" s="14">
        <v>0</v>
      </c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4</v>
      </c>
      <c r="D246" s="14">
        <v>0</v>
      </c>
      <c r="E246" s="15">
        <v>0</v>
      </c>
    </row>
    <row r="247" spans="1:5" x14ac:dyDescent="0.3">
      <c r="A247" s="12" t="s">
        <v>170</v>
      </c>
      <c r="B247" s="16"/>
      <c r="C247" s="14">
        <v>1</v>
      </c>
      <c r="D247" s="14">
        <v>9</v>
      </c>
      <c r="E247" s="15">
        <v>-0.88888888888888895</v>
      </c>
    </row>
    <row r="248" spans="1:5" x14ac:dyDescent="0.3">
      <c r="A248" s="12" t="s">
        <v>171</v>
      </c>
      <c r="B248" s="16"/>
      <c r="C248" s="14">
        <v>15</v>
      </c>
      <c r="D248" s="14">
        <v>20</v>
      </c>
      <c r="E248" s="15">
        <v>-0.25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40</v>
      </c>
      <c r="D252" s="14">
        <v>43</v>
      </c>
      <c r="E252" s="15">
        <v>-6.9767441860465101E-2</v>
      </c>
    </row>
    <row r="253" spans="1:5" x14ac:dyDescent="0.3">
      <c r="A253" s="171" t="s">
        <v>174</v>
      </c>
      <c r="B253" s="13" t="s">
        <v>175</v>
      </c>
      <c r="C253" s="14">
        <v>5</v>
      </c>
      <c r="D253" s="14">
        <v>3</v>
      </c>
      <c r="E253" s="15">
        <v>0.66666666666666696</v>
      </c>
    </row>
    <row r="254" spans="1:5" x14ac:dyDescent="0.3">
      <c r="A254" s="172"/>
      <c r="B254" s="13" t="s">
        <v>176</v>
      </c>
      <c r="C254" s="14">
        <v>1</v>
      </c>
      <c r="D254" s="14">
        <v>0</v>
      </c>
      <c r="E254" s="15">
        <v>0</v>
      </c>
    </row>
    <row r="255" spans="1:5" x14ac:dyDescent="0.3">
      <c r="A255" s="173"/>
      <c r="B255" s="13" t="s">
        <v>177</v>
      </c>
      <c r="C255" s="14">
        <v>1</v>
      </c>
      <c r="D255" s="14">
        <v>2</v>
      </c>
      <c r="E255" s="15">
        <v>-0.5</v>
      </c>
    </row>
    <row r="256" spans="1:5" x14ac:dyDescent="0.3">
      <c r="A256" s="12" t="s">
        <v>178</v>
      </c>
      <c r="B256" s="16"/>
      <c r="C256" s="14">
        <v>7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8</v>
      </c>
      <c r="D257" s="14">
        <v>13</v>
      </c>
      <c r="E257" s="15">
        <v>-0.38461538461538503</v>
      </c>
    </row>
    <row r="258" spans="1:5" x14ac:dyDescent="0.3">
      <c r="A258" s="12" t="s">
        <v>111</v>
      </c>
      <c r="B258" s="16"/>
      <c r="C258" s="14">
        <v>1</v>
      </c>
      <c r="D258" s="14">
        <v>1</v>
      </c>
      <c r="E258" s="15">
        <v>0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76</v>
      </c>
      <c r="D262" s="14">
        <v>40</v>
      </c>
      <c r="E262" s="15">
        <v>0.9</v>
      </c>
    </row>
    <row r="263" spans="1:5" x14ac:dyDescent="0.3">
      <c r="A263" s="171" t="s">
        <v>69</v>
      </c>
      <c r="B263" s="13" t="s">
        <v>182</v>
      </c>
      <c r="C263" s="14">
        <v>84</v>
      </c>
      <c r="D263" s="14">
        <v>52</v>
      </c>
      <c r="E263" s="15">
        <v>0.61538461538461497</v>
      </c>
    </row>
    <row r="264" spans="1:5" x14ac:dyDescent="0.3">
      <c r="A264" s="173"/>
      <c r="B264" s="13" t="s">
        <v>111</v>
      </c>
      <c r="C264" s="14">
        <v>1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5</v>
      </c>
      <c r="D265" s="14">
        <v>1</v>
      </c>
      <c r="E265" s="15">
        <v>4</v>
      </c>
    </row>
    <row r="266" spans="1:5" x14ac:dyDescent="0.3">
      <c r="A266" s="12" t="s">
        <v>184</v>
      </c>
      <c r="B266" s="16"/>
      <c r="C266" s="14">
        <v>3</v>
      </c>
      <c r="D266" s="14">
        <v>3</v>
      </c>
      <c r="E266" s="15">
        <v>0</v>
      </c>
    </row>
    <row r="267" spans="1:5" x14ac:dyDescent="0.3">
      <c r="A267" s="12" t="s">
        <v>185</v>
      </c>
      <c r="B267" s="16"/>
      <c r="C267" s="14">
        <v>10</v>
      </c>
      <c r="D267" s="14">
        <v>19</v>
      </c>
      <c r="E267" s="15">
        <v>-0.47368421052631599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1" t="s">
        <v>187</v>
      </c>
      <c r="B271" s="13" t="s">
        <v>188</v>
      </c>
      <c r="C271" s="14">
        <v>0</v>
      </c>
      <c r="D271" s="14">
        <v>2</v>
      </c>
      <c r="E271" s="15">
        <v>-1</v>
      </c>
    </row>
    <row r="272" spans="1:5" x14ac:dyDescent="0.3">
      <c r="A272" s="173"/>
      <c r="B272" s="13" t="s">
        <v>189</v>
      </c>
      <c r="C272" s="14">
        <v>28</v>
      </c>
      <c r="D272" s="14">
        <v>28</v>
      </c>
      <c r="E272" s="15">
        <v>0</v>
      </c>
    </row>
    <row r="273" spans="1:5" x14ac:dyDescent="0.3">
      <c r="A273" s="12" t="s">
        <v>190</v>
      </c>
      <c r="B273" s="16"/>
      <c r="C273" s="14">
        <v>9</v>
      </c>
      <c r="D273" s="14">
        <v>13</v>
      </c>
      <c r="E273" s="15">
        <v>-0.30769230769230799</v>
      </c>
    </row>
    <row r="274" spans="1:5" x14ac:dyDescent="0.3">
      <c r="A274" s="12" t="s">
        <v>191</v>
      </c>
      <c r="B274" s="16"/>
      <c r="C274" s="14">
        <v>119</v>
      </c>
      <c r="D274" s="14">
        <v>69</v>
      </c>
      <c r="E274" s="15">
        <v>0.72463768115941996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1</v>
      </c>
      <c r="D278" s="17"/>
      <c r="E278" s="15">
        <v>0</v>
      </c>
    </row>
    <row r="279" spans="1:5" x14ac:dyDescent="0.3">
      <c r="A279" s="12" t="s">
        <v>194</v>
      </c>
      <c r="B279" s="16"/>
      <c r="C279" s="14">
        <v>1</v>
      </c>
      <c r="D279" s="14">
        <v>1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7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8"/>
      <c r="B284" s="13" t="s">
        <v>200</v>
      </c>
      <c r="C284" s="14">
        <v>406</v>
      </c>
      <c r="D284" s="14">
        <v>451</v>
      </c>
      <c r="E284" s="22">
        <v>0</v>
      </c>
    </row>
    <row r="285" spans="1:5" x14ac:dyDescent="0.3">
      <c r="A285" s="179"/>
      <c r="B285" s="13" t="s">
        <v>201</v>
      </c>
      <c r="C285" s="14">
        <v>6</v>
      </c>
      <c r="D285" s="14">
        <v>7</v>
      </c>
      <c r="E285" s="22">
        <v>0</v>
      </c>
    </row>
    <row r="286" spans="1:5" x14ac:dyDescent="0.3">
      <c r="A286" s="177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8"/>
      <c r="B287" s="13" t="s">
        <v>204</v>
      </c>
      <c r="C287" s="14">
        <v>11</v>
      </c>
      <c r="D287" s="14">
        <v>11</v>
      </c>
      <c r="E287" s="22">
        <v>0</v>
      </c>
    </row>
    <row r="288" spans="1:5" x14ac:dyDescent="0.3">
      <c r="A288" s="179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24</v>
      </c>
      <c r="D289" s="14">
        <v>45</v>
      </c>
      <c r="E289" s="22">
        <v>30</v>
      </c>
    </row>
    <row r="290" spans="1:5" x14ac:dyDescent="0.3">
      <c r="A290" s="177" t="s">
        <v>208</v>
      </c>
      <c r="B290" s="13" t="s">
        <v>209</v>
      </c>
      <c r="C290" s="14">
        <v>18</v>
      </c>
      <c r="D290" s="14">
        <v>22</v>
      </c>
      <c r="E290" s="22">
        <v>4</v>
      </c>
    </row>
    <row r="291" spans="1:5" x14ac:dyDescent="0.3">
      <c r="A291" s="178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3">
      <c r="A292" s="179"/>
      <c r="B292" s="13" t="s">
        <v>211</v>
      </c>
      <c r="C292" s="14">
        <v>18</v>
      </c>
      <c r="D292" s="14">
        <v>18</v>
      </c>
      <c r="E292" s="22">
        <v>0</v>
      </c>
    </row>
    <row r="293" spans="1:5" x14ac:dyDescent="0.3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3">
      <c r="A294" s="177" t="s">
        <v>214</v>
      </c>
      <c r="B294" s="13" t="s">
        <v>205</v>
      </c>
      <c r="C294" s="14">
        <v>1</v>
      </c>
      <c r="D294" s="14">
        <v>1</v>
      </c>
      <c r="E294" s="22">
        <v>1</v>
      </c>
    </row>
    <row r="295" spans="1:5" x14ac:dyDescent="0.3">
      <c r="A295" s="178"/>
      <c r="B295" s="13" t="s">
        <v>215</v>
      </c>
      <c r="C295" s="14">
        <v>11</v>
      </c>
      <c r="D295" s="14">
        <v>36</v>
      </c>
      <c r="E295" s="22">
        <v>8</v>
      </c>
    </row>
    <row r="296" spans="1:5" x14ac:dyDescent="0.3">
      <c r="A296" s="179"/>
      <c r="B296" s="13" t="s">
        <v>216</v>
      </c>
      <c r="C296" s="14">
        <v>1</v>
      </c>
      <c r="D296" s="14">
        <v>2</v>
      </c>
      <c r="E296" s="22">
        <v>1</v>
      </c>
    </row>
    <row r="297" spans="1:5" x14ac:dyDescent="0.3">
      <c r="A297" s="177" t="s">
        <v>217</v>
      </c>
      <c r="B297" s="13" t="s">
        <v>218</v>
      </c>
      <c r="C297" s="14">
        <v>1</v>
      </c>
      <c r="D297" s="14">
        <v>1</v>
      </c>
      <c r="E297" s="22">
        <v>1</v>
      </c>
    </row>
    <row r="298" spans="1:5" x14ac:dyDescent="0.3">
      <c r="A298" s="178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3">
      <c r="A299" s="178"/>
      <c r="B299" s="13" t="s">
        <v>220</v>
      </c>
      <c r="C299" s="14">
        <v>136</v>
      </c>
      <c r="D299" s="14">
        <v>286</v>
      </c>
      <c r="E299" s="22">
        <v>68</v>
      </c>
    </row>
    <row r="300" spans="1:5" x14ac:dyDescent="0.3">
      <c r="A300" s="178"/>
      <c r="B300" s="13" t="s">
        <v>221</v>
      </c>
      <c r="C300" s="14">
        <v>245</v>
      </c>
      <c r="D300" s="14">
        <v>527</v>
      </c>
      <c r="E300" s="22">
        <v>0</v>
      </c>
    </row>
    <row r="301" spans="1:5" x14ac:dyDescent="0.3">
      <c r="A301" s="178"/>
      <c r="B301" s="13" t="s">
        <v>222</v>
      </c>
      <c r="C301" s="14">
        <v>171</v>
      </c>
      <c r="D301" s="14">
        <v>199</v>
      </c>
      <c r="E301" s="22">
        <v>51</v>
      </c>
    </row>
    <row r="302" spans="1:5" x14ac:dyDescent="0.3">
      <c r="A302" s="178"/>
      <c r="B302" s="13" t="s">
        <v>223</v>
      </c>
      <c r="C302" s="14">
        <v>184</v>
      </c>
      <c r="D302" s="14">
        <v>464</v>
      </c>
      <c r="E302" s="22">
        <v>136</v>
      </c>
    </row>
    <row r="303" spans="1:5" x14ac:dyDescent="0.3">
      <c r="A303" s="178"/>
      <c r="B303" s="13" t="s">
        <v>224</v>
      </c>
      <c r="C303" s="14">
        <v>53</v>
      </c>
      <c r="D303" s="14">
        <v>86</v>
      </c>
      <c r="E303" s="22">
        <v>0</v>
      </c>
    </row>
    <row r="304" spans="1:5" x14ac:dyDescent="0.3">
      <c r="A304" s="178"/>
      <c r="B304" s="13" t="s">
        <v>225</v>
      </c>
      <c r="C304" s="14">
        <v>4</v>
      </c>
      <c r="D304" s="14">
        <v>5</v>
      </c>
      <c r="E304" s="22">
        <v>0</v>
      </c>
    </row>
    <row r="305" spans="1:5" x14ac:dyDescent="0.3">
      <c r="A305" s="178"/>
      <c r="B305" s="13" t="s">
        <v>226</v>
      </c>
      <c r="C305" s="14">
        <v>134</v>
      </c>
      <c r="D305" s="14">
        <v>53</v>
      </c>
      <c r="E305" s="22">
        <v>86</v>
      </c>
    </row>
    <row r="306" spans="1:5" x14ac:dyDescent="0.3">
      <c r="A306" s="178"/>
      <c r="B306" s="13" t="s">
        <v>227</v>
      </c>
      <c r="C306" s="14">
        <v>0</v>
      </c>
      <c r="D306" s="14">
        <v>0</v>
      </c>
      <c r="E306" s="22">
        <v>0</v>
      </c>
    </row>
    <row r="307" spans="1:5" x14ac:dyDescent="0.3">
      <c r="A307" s="178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3">
      <c r="A308" s="178"/>
      <c r="B308" s="13" t="s">
        <v>229</v>
      </c>
      <c r="C308" s="14">
        <v>159</v>
      </c>
      <c r="D308" s="14">
        <v>290</v>
      </c>
      <c r="E308" s="22">
        <v>90</v>
      </c>
    </row>
    <row r="309" spans="1:5" x14ac:dyDescent="0.3">
      <c r="A309" s="178"/>
      <c r="B309" s="13" t="s">
        <v>230</v>
      </c>
      <c r="C309" s="14">
        <v>138</v>
      </c>
      <c r="D309" s="14">
        <v>288</v>
      </c>
      <c r="E309" s="22">
        <v>0</v>
      </c>
    </row>
    <row r="310" spans="1:5" x14ac:dyDescent="0.3">
      <c r="A310" s="178"/>
      <c r="B310" s="13" t="s">
        <v>231</v>
      </c>
      <c r="C310" s="14">
        <v>4</v>
      </c>
      <c r="D310" s="14">
        <v>6</v>
      </c>
      <c r="E310" s="22">
        <v>1</v>
      </c>
    </row>
    <row r="311" spans="1:5" x14ac:dyDescent="0.3">
      <c r="A311" s="179"/>
      <c r="B311" s="13" t="s">
        <v>232</v>
      </c>
      <c r="C311" s="14">
        <v>9</v>
      </c>
      <c r="D311" s="14">
        <v>20</v>
      </c>
      <c r="E311" s="22">
        <v>0</v>
      </c>
    </row>
    <row r="312" spans="1:5" x14ac:dyDescent="0.3">
      <c r="A312" s="177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3">
      <c r="A313" s="178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3">
      <c r="A314" s="178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3">
      <c r="A315" s="178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3">
      <c r="A316" s="178"/>
      <c r="B316" s="13" t="s">
        <v>238</v>
      </c>
      <c r="C316" s="14">
        <v>25</v>
      </c>
      <c r="D316" s="14">
        <v>101</v>
      </c>
      <c r="E316" s="22">
        <v>11</v>
      </c>
    </row>
    <row r="317" spans="1:5" x14ac:dyDescent="0.3">
      <c r="A317" s="178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3">
      <c r="A318" s="178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8"/>
      <c r="B319" s="13" t="s">
        <v>241</v>
      </c>
      <c r="C319" s="14">
        <v>16</v>
      </c>
      <c r="D319" s="14">
        <v>27</v>
      </c>
      <c r="E319" s="22">
        <v>9</v>
      </c>
    </row>
    <row r="320" spans="1:5" x14ac:dyDescent="0.3">
      <c r="A320" s="178"/>
      <c r="B320" s="13" t="s">
        <v>242</v>
      </c>
      <c r="C320" s="14">
        <v>139</v>
      </c>
      <c r="D320" s="14">
        <v>305</v>
      </c>
      <c r="E320" s="22">
        <v>1</v>
      </c>
    </row>
    <row r="321" spans="1:5" x14ac:dyDescent="0.3">
      <c r="A321" s="178"/>
      <c r="B321" s="13" t="s">
        <v>243</v>
      </c>
      <c r="C321" s="14">
        <v>19</v>
      </c>
      <c r="D321" s="14">
        <v>37</v>
      </c>
      <c r="E321" s="22">
        <v>4</v>
      </c>
    </row>
    <row r="322" spans="1:5" x14ac:dyDescent="0.3">
      <c r="A322" s="178"/>
      <c r="B322" s="13" t="s">
        <v>244</v>
      </c>
      <c r="C322" s="14">
        <v>12</v>
      </c>
      <c r="D322" s="14">
        <v>17</v>
      </c>
      <c r="E322" s="22">
        <v>4</v>
      </c>
    </row>
    <row r="323" spans="1:5" x14ac:dyDescent="0.3">
      <c r="A323" s="178"/>
      <c r="B323" s="13" t="s">
        <v>245</v>
      </c>
      <c r="C323" s="14">
        <v>2</v>
      </c>
      <c r="D323" s="14">
        <v>3</v>
      </c>
      <c r="E323" s="22">
        <v>0</v>
      </c>
    </row>
    <row r="324" spans="1:5" x14ac:dyDescent="0.3">
      <c r="A324" s="178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8"/>
      <c r="B325" s="13" t="s">
        <v>247</v>
      </c>
      <c r="C325" s="14">
        <v>1</v>
      </c>
      <c r="D325" s="14">
        <v>5</v>
      </c>
      <c r="E325" s="22">
        <v>1</v>
      </c>
    </row>
    <row r="326" spans="1:5" x14ac:dyDescent="0.3">
      <c r="A326" s="178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3">
      <c r="A327" s="178"/>
      <c r="B327" s="13" t="s">
        <v>249</v>
      </c>
      <c r="C327" s="14">
        <v>0</v>
      </c>
      <c r="D327" s="14">
        <v>4</v>
      </c>
      <c r="E327" s="22">
        <v>1</v>
      </c>
    </row>
    <row r="328" spans="1:5" x14ac:dyDescent="0.3">
      <c r="A328" s="178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3">
      <c r="A329" s="178"/>
      <c r="B329" s="13" t="s">
        <v>251</v>
      </c>
      <c r="C329" s="14">
        <v>24</v>
      </c>
      <c r="D329" s="14">
        <v>43</v>
      </c>
      <c r="E329" s="22">
        <v>12</v>
      </c>
    </row>
    <row r="330" spans="1:5" x14ac:dyDescent="0.3">
      <c r="A330" s="178"/>
      <c r="B330" s="13" t="s">
        <v>252</v>
      </c>
      <c r="C330" s="14">
        <v>14</v>
      </c>
      <c r="D330" s="14">
        <v>58</v>
      </c>
      <c r="E330" s="22">
        <v>9</v>
      </c>
    </row>
    <row r="331" spans="1:5" x14ac:dyDescent="0.3">
      <c r="A331" s="178"/>
      <c r="B331" s="13" t="s">
        <v>253</v>
      </c>
      <c r="C331" s="14">
        <v>15</v>
      </c>
      <c r="D331" s="14">
        <v>18</v>
      </c>
      <c r="E331" s="22">
        <v>2</v>
      </c>
    </row>
    <row r="332" spans="1:5" x14ac:dyDescent="0.3">
      <c r="A332" s="178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8"/>
      <c r="B333" s="13" t="s">
        <v>255</v>
      </c>
      <c r="C333" s="14">
        <v>0</v>
      </c>
      <c r="D333" s="14">
        <v>0</v>
      </c>
      <c r="E333" s="22">
        <v>0</v>
      </c>
    </row>
    <row r="334" spans="1:5" x14ac:dyDescent="0.3">
      <c r="A334" s="178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3">
      <c r="A335" s="178"/>
      <c r="B335" s="13" t="s">
        <v>257</v>
      </c>
      <c r="C335" s="14">
        <v>47</v>
      </c>
      <c r="D335" s="14">
        <v>56</v>
      </c>
      <c r="E335" s="22">
        <v>18</v>
      </c>
    </row>
    <row r="336" spans="1:5" x14ac:dyDescent="0.3">
      <c r="A336" s="178"/>
      <c r="B336" s="13" t="s">
        <v>258</v>
      </c>
      <c r="C336" s="14">
        <v>80</v>
      </c>
      <c r="D336" s="14">
        <v>123</v>
      </c>
      <c r="E336" s="22">
        <v>59</v>
      </c>
    </row>
    <row r="337" spans="1:5" x14ac:dyDescent="0.3">
      <c r="A337" s="178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3">
      <c r="A338" s="178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3">
      <c r="A339" s="178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8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3">
      <c r="A341" s="178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3">
      <c r="A342" s="178"/>
      <c r="B342" s="13" t="s">
        <v>264</v>
      </c>
      <c r="C342" s="14">
        <v>0</v>
      </c>
      <c r="D342" s="14">
        <v>0</v>
      </c>
      <c r="E342" s="22">
        <v>0</v>
      </c>
    </row>
    <row r="343" spans="1:5" x14ac:dyDescent="0.3">
      <c r="A343" s="178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3">
      <c r="A344" s="179"/>
      <c r="B344" s="13" t="s">
        <v>266</v>
      </c>
      <c r="C344" s="14">
        <v>5</v>
      </c>
      <c r="D344" s="14">
        <v>23</v>
      </c>
      <c r="E344" s="22">
        <v>3</v>
      </c>
    </row>
    <row r="345" spans="1:5" x14ac:dyDescent="0.3">
      <c r="A345" s="177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3">
      <c r="A346" s="178"/>
      <c r="B346" s="13" t="s">
        <v>269</v>
      </c>
      <c r="C346" s="14">
        <v>3</v>
      </c>
      <c r="D346" s="14">
        <v>1</v>
      </c>
      <c r="E346" s="22">
        <v>0</v>
      </c>
    </row>
    <row r="347" spans="1:5" x14ac:dyDescent="0.3">
      <c r="A347" s="178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3">
      <c r="A348" s="178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3">
      <c r="A349" s="178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8"/>
      <c r="B350" s="13" t="s">
        <v>273</v>
      </c>
      <c r="C350" s="14">
        <v>1</v>
      </c>
      <c r="D350" s="14">
        <v>2</v>
      </c>
      <c r="E350" s="22">
        <v>1</v>
      </c>
    </row>
    <row r="351" spans="1:5" x14ac:dyDescent="0.3">
      <c r="A351" s="178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3">
      <c r="A352" s="178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8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3">
      <c r="A354" s="178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3">
      <c r="A355" s="179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7" t="s">
        <v>279</v>
      </c>
      <c r="B356" s="13" t="s">
        <v>280</v>
      </c>
      <c r="C356" s="14">
        <v>31</v>
      </c>
      <c r="D356" s="14">
        <v>60</v>
      </c>
      <c r="E356" s="22">
        <v>10</v>
      </c>
    </row>
    <row r="357" spans="1:5" x14ac:dyDescent="0.3">
      <c r="A357" s="178"/>
      <c r="B357" s="13" t="s">
        <v>281</v>
      </c>
      <c r="C357" s="14">
        <v>0</v>
      </c>
      <c r="D357" s="14">
        <v>0</v>
      </c>
      <c r="E357" s="22">
        <v>0</v>
      </c>
    </row>
    <row r="358" spans="1:5" x14ac:dyDescent="0.3">
      <c r="A358" s="178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3">
      <c r="A359" s="178"/>
      <c r="B359" s="13" t="s">
        <v>283</v>
      </c>
      <c r="C359" s="14">
        <v>6</v>
      </c>
      <c r="D359" s="14">
        <v>6</v>
      </c>
      <c r="E359" s="22">
        <v>0</v>
      </c>
    </row>
    <row r="360" spans="1:5" x14ac:dyDescent="0.3">
      <c r="A360" s="178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8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8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8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9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7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8"/>
      <c r="B366" s="13" t="s">
        <v>291</v>
      </c>
      <c r="C366" s="14">
        <v>4</v>
      </c>
      <c r="D366" s="14">
        <v>2</v>
      </c>
      <c r="E366" s="22">
        <v>0</v>
      </c>
    </row>
    <row r="367" spans="1:5" x14ac:dyDescent="0.3">
      <c r="A367" s="178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3">
      <c r="A368" s="178"/>
      <c r="B368" s="13" t="s">
        <v>293</v>
      </c>
      <c r="C368" s="14">
        <v>0</v>
      </c>
      <c r="D368" s="14">
        <v>0</v>
      </c>
      <c r="E368" s="22">
        <v>0</v>
      </c>
    </row>
    <row r="369" spans="1:5" x14ac:dyDescent="0.3">
      <c r="A369" s="178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3">
      <c r="A370" s="178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3">
      <c r="A371" s="178"/>
      <c r="B371" s="13" t="s">
        <v>295</v>
      </c>
      <c r="C371" s="14">
        <v>6</v>
      </c>
      <c r="D371" s="14">
        <v>6</v>
      </c>
      <c r="E371" s="22">
        <v>0</v>
      </c>
    </row>
    <row r="372" spans="1:5" x14ac:dyDescent="0.3">
      <c r="A372" s="178"/>
      <c r="B372" s="13" t="s">
        <v>296</v>
      </c>
      <c r="C372" s="14">
        <v>6</v>
      </c>
      <c r="D372" s="14">
        <v>10</v>
      </c>
      <c r="E372" s="22">
        <v>0</v>
      </c>
    </row>
    <row r="373" spans="1:5" x14ac:dyDescent="0.3">
      <c r="A373" s="178"/>
      <c r="B373" s="13" t="s">
        <v>297</v>
      </c>
      <c r="C373" s="14">
        <v>78</v>
      </c>
      <c r="D373" s="14">
        <v>28</v>
      </c>
      <c r="E373" s="22">
        <v>4</v>
      </c>
    </row>
    <row r="374" spans="1:5" x14ac:dyDescent="0.3">
      <c r="A374" s="178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8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8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9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XJRVvaS2q32OecGv9fodivqDWlghPIiL/juRgqSKM8eeWae2s5lnI/4unu9BTx9yuBkixF3agq5iaz6SODG8Ww==" saltValue="et8JU4TJfT9nwmHbWitC0w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7DD9-C14B-4966-BB99-3FC02A5FBE80}">
  <dimension ref="A1:Z25"/>
  <sheetViews>
    <sheetView showGridLines="0" showRowColHeaders="0" workbookViewId="0">
      <selection activeCell="E31" sqref="E31"/>
    </sheetView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7nVmE4F0kK2MRCjwCa3/uxCcKVFxkbP0xF3RhVI8yyoPEtNgumFsRmR1yP2wWEdSnWTYlJPNEvv1yq/DRavWMg==" saltValue="8e/iJ8rzabBxNQZ/6bBl1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C5A6-F97D-4960-BC94-15AA3D6F5AD4}">
  <dimension ref="A1:BI25"/>
  <sheetViews>
    <sheetView showGridLines="0" showRowColHeaders="0" workbookViewId="0">
      <selection activeCell="E30" sqref="E30"/>
    </sheetView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eWiuZPLQWlvORrj9m1Rgd8YnZdqH+hrmYDrjg6bD1yN6+ynHjDVogVsBSMNzehqGhikwEDCpsC3YWT2sVudfjQ==" saltValue="nCeIPpjY5OVG4klx67P2G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0C72-8C0A-4419-B7AD-FFC2BD7EAC11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0</v>
      </c>
      <c r="N6" s="168">
        <f>DatosMedioAmbiente!C55</f>
        <v>0</v>
      </c>
      <c r="O6" s="168">
        <f>DatosMedioAmbiente!C57</f>
        <v>0</v>
      </c>
      <c r="P6" s="168">
        <f>DatosMedioAmbiente!C59</f>
        <v>1</v>
      </c>
      <c r="Q6" s="168">
        <f>DatosMedioAmbiente!C61</f>
        <v>2</v>
      </c>
      <c r="R6" s="168">
        <f>DatosMedioAmbiente!C63</f>
        <v>1</v>
      </c>
      <c r="S6" s="166"/>
      <c r="U6" s="169">
        <f>DatosMedioAmbiente!C54</f>
        <v>1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2</v>
      </c>
      <c r="Z6" s="169">
        <f>DatosMedioAmbiente!C64</f>
        <v>0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pCwm+2hIvo4eA2VAl3nBIJqy02r0MEF1D/qK6jeWeQa8X+8GUD193kskSEHtzXj2nC7BF2R5l6i25ucpjfYWuQ==" saltValue="h6aFAYsS8GmJJAEbFKqFE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E8EE-E4E2-4650-807C-C58B67E21212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5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1327</v>
      </c>
      <c r="G2" s="83" t="s">
        <v>1320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T2" s="83" t="s">
        <v>657</v>
      </c>
      <c r="AV2" s="83" t="s">
        <v>647</v>
      </c>
      <c r="AW2" s="83" t="s">
        <v>1187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975</v>
      </c>
      <c r="G3" s="83" t="s">
        <v>1321</v>
      </c>
      <c r="H3" s="83" t="s">
        <v>1320</v>
      </c>
      <c r="I3" s="83" t="s">
        <v>1320</v>
      </c>
      <c r="J3" s="83" t="s">
        <v>1321</v>
      </c>
      <c r="K3" s="83" t="s">
        <v>1321</v>
      </c>
      <c r="L3" s="83" t="s">
        <v>1320</v>
      </c>
      <c r="N3" s="83" t="s">
        <v>1325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V3" s="83" t="s">
        <v>649</v>
      </c>
      <c r="AW3" s="83" t="s">
        <v>615</v>
      </c>
      <c r="AX3" s="83" t="s">
        <v>615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114</v>
      </c>
      <c r="BG3" s="83" t="s">
        <v>1060</v>
      </c>
      <c r="BH3" s="83" t="s">
        <v>1144</v>
      </c>
    </row>
    <row r="4" spans="1:61" x14ac:dyDescent="0.25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1329</v>
      </c>
      <c r="G4" s="83" t="s">
        <v>975</v>
      </c>
      <c r="H4" s="83" t="s">
        <v>1321</v>
      </c>
      <c r="I4" s="83" t="s">
        <v>1321</v>
      </c>
      <c r="J4" s="83" t="s">
        <v>975</v>
      </c>
      <c r="K4" s="83" t="s">
        <v>1323</v>
      </c>
      <c r="L4" s="83" t="s">
        <v>1321</v>
      </c>
      <c r="N4" s="83" t="s">
        <v>1336</v>
      </c>
      <c r="O4" s="83" t="s">
        <v>1321</v>
      </c>
      <c r="P4" s="83" t="s">
        <v>1371</v>
      </c>
      <c r="Q4" s="83" t="s">
        <v>1371</v>
      </c>
      <c r="R4" s="83" t="s">
        <v>1042</v>
      </c>
      <c r="S4" s="83" t="s">
        <v>1367</v>
      </c>
      <c r="T4" s="83" t="s">
        <v>1368</v>
      </c>
      <c r="V4" s="83" t="s">
        <v>31</v>
      </c>
      <c r="W4" s="83" t="s">
        <v>1463</v>
      </c>
      <c r="AB4" s="83" t="s">
        <v>1137</v>
      </c>
      <c r="AC4" s="83" t="s">
        <v>1141</v>
      </c>
      <c r="AD4" s="83" t="s">
        <v>651</v>
      </c>
      <c r="AE4" s="83" t="s">
        <v>1186</v>
      </c>
      <c r="AF4" s="83" t="s">
        <v>1127</v>
      </c>
      <c r="AI4" s="83" t="s">
        <v>238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1188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  <c r="BF4" s="83" t="s">
        <v>1060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1355</v>
      </c>
      <c r="G5" s="83" t="s">
        <v>1334</v>
      </c>
      <c r="H5" s="83" t="s">
        <v>975</v>
      </c>
      <c r="I5" s="83" t="s">
        <v>1323</v>
      </c>
      <c r="J5" s="83" t="s">
        <v>1334</v>
      </c>
      <c r="L5" s="83" t="s">
        <v>1323</v>
      </c>
      <c r="O5" s="83" t="s">
        <v>975</v>
      </c>
      <c r="R5" s="83" t="s">
        <v>1043</v>
      </c>
      <c r="S5" s="83" t="s">
        <v>1368</v>
      </c>
      <c r="T5" s="83" t="s">
        <v>1369</v>
      </c>
      <c r="V5" s="83" t="s">
        <v>32</v>
      </c>
      <c r="AD5" s="83" t="s">
        <v>655</v>
      </c>
      <c r="AE5" s="83" t="s">
        <v>615</v>
      </c>
      <c r="AF5" s="83" t="s">
        <v>1195</v>
      </c>
      <c r="AI5" s="83" t="s">
        <v>241</v>
      </c>
      <c r="AL5" s="83" t="s">
        <v>653</v>
      </c>
      <c r="AM5" s="83" t="s">
        <v>653</v>
      </c>
      <c r="AN5" s="83" t="s">
        <v>655</v>
      </c>
      <c r="AO5" s="83" t="s">
        <v>655</v>
      </c>
      <c r="AV5" s="83" t="s">
        <v>653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1500</v>
      </c>
    </row>
    <row r="6" spans="1:61" x14ac:dyDescent="0.25">
      <c r="A6" s="83" t="s">
        <v>1457</v>
      </c>
      <c r="B6" s="83" t="s">
        <v>110</v>
      </c>
      <c r="C6" s="83" t="s">
        <v>1439</v>
      </c>
      <c r="D6" s="83" t="s">
        <v>1327</v>
      </c>
      <c r="E6" s="83" t="s">
        <v>975</v>
      </c>
      <c r="F6" s="83" t="s">
        <v>1336</v>
      </c>
      <c r="G6" s="83" t="s">
        <v>1337</v>
      </c>
      <c r="H6" s="83" t="s">
        <v>1332</v>
      </c>
      <c r="I6" s="83" t="s">
        <v>1327</v>
      </c>
      <c r="J6" s="83" t="s">
        <v>1337</v>
      </c>
      <c r="L6" s="83" t="s">
        <v>1325</v>
      </c>
      <c r="O6" s="83" t="s">
        <v>1334</v>
      </c>
      <c r="R6" s="83" t="s">
        <v>1044</v>
      </c>
      <c r="S6" s="83" t="s">
        <v>1371</v>
      </c>
      <c r="T6" s="83" t="s">
        <v>1370</v>
      </c>
      <c r="V6" s="83" t="s">
        <v>33</v>
      </c>
      <c r="AD6" s="83" t="s">
        <v>657</v>
      </c>
      <c r="AI6" s="83" t="s">
        <v>242</v>
      </c>
      <c r="AL6" s="83" t="s">
        <v>655</v>
      </c>
      <c r="AM6" s="83" t="s">
        <v>655</v>
      </c>
      <c r="AN6" s="83" t="s">
        <v>657</v>
      </c>
      <c r="AO6" s="83" t="s">
        <v>657</v>
      </c>
      <c r="AV6" s="83" t="s">
        <v>655</v>
      </c>
      <c r="AY6" s="83" t="s">
        <v>1007</v>
      </c>
      <c r="AZ6" s="83" t="s">
        <v>1007</v>
      </c>
      <c r="BC6" s="83" t="s">
        <v>987</v>
      </c>
      <c r="BD6" s="83" t="s">
        <v>964</v>
      </c>
      <c r="BE6" s="83" t="s">
        <v>1021</v>
      </c>
    </row>
    <row r="7" spans="1:61" x14ac:dyDescent="0.25">
      <c r="C7" s="83" t="s">
        <v>1440</v>
      </c>
      <c r="D7" s="83" t="s">
        <v>975</v>
      </c>
      <c r="E7" s="83" t="s">
        <v>1332</v>
      </c>
      <c r="F7" s="83" t="s">
        <v>111</v>
      </c>
      <c r="G7" s="83" t="s">
        <v>111</v>
      </c>
      <c r="H7" s="83" t="s">
        <v>1333</v>
      </c>
      <c r="I7" s="83" t="s">
        <v>975</v>
      </c>
      <c r="J7" s="83" t="s">
        <v>1339</v>
      </c>
      <c r="O7" s="83" t="s">
        <v>1337</v>
      </c>
      <c r="R7" s="83" t="s">
        <v>1045</v>
      </c>
      <c r="T7" s="83" t="s">
        <v>1371</v>
      </c>
      <c r="AD7" s="83" t="s">
        <v>659</v>
      </c>
      <c r="AI7" s="83" t="s">
        <v>243</v>
      </c>
      <c r="AL7" s="83" t="s">
        <v>657</v>
      </c>
      <c r="AM7" s="83" t="s">
        <v>657</v>
      </c>
      <c r="AN7" s="83" t="s">
        <v>659</v>
      </c>
      <c r="AO7" s="83" t="s">
        <v>659</v>
      </c>
      <c r="AV7" s="83" t="s">
        <v>657</v>
      </c>
      <c r="BC7" s="83" t="s">
        <v>1497</v>
      </c>
      <c r="BD7" s="83" t="s">
        <v>965</v>
      </c>
      <c r="BE7" s="83" t="s">
        <v>1362</v>
      </c>
    </row>
    <row r="8" spans="1:61" x14ac:dyDescent="0.25">
      <c r="C8" s="83" t="s">
        <v>1441</v>
      </c>
      <c r="D8" s="83" t="s">
        <v>1329</v>
      </c>
      <c r="E8" s="83" t="s">
        <v>1333</v>
      </c>
      <c r="H8" s="83" t="s">
        <v>1334</v>
      </c>
      <c r="I8" s="83" t="s">
        <v>1333</v>
      </c>
      <c r="J8" s="83" t="s">
        <v>111</v>
      </c>
      <c r="O8" s="83" t="s">
        <v>1339</v>
      </c>
      <c r="R8" s="83" t="s">
        <v>1046</v>
      </c>
      <c r="AI8" s="83" t="s">
        <v>111</v>
      </c>
      <c r="AL8" s="83" t="s">
        <v>659</v>
      </c>
      <c r="AM8" s="83" t="s">
        <v>659</v>
      </c>
      <c r="BC8" s="83" t="s">
        <v>989</v>
      </c>
      <c r="BD8" s="83" t="s">
        <v>518</v>
      </c>
    </row>
    <row r="9" spans="1:61" x14ac:dyDescent="0.25">
      <c r="C9" s="83" t="s">
        <v>209</v>
      </c>
      <c r="D9" s="83" t="s">
        <v>1332</v>
      </c>
      <c r="E9" s="83" t="s">
        <v>1337</v>
      </c>
      <c r="H9" s="83" t="s">
        <v>1337</v>
      </c>
      <c r="I9" s="83" t="s">
        <v>1334</v>
      </c>
      <c r="O9" s="83" t="s">
        <v>111</v>
      </c>
      <c r="R9" s="83" t="s">
        <v>1047</v>
      </c>
      <c r="BC9" s="83" t="s">
        <v>977</v>
      </c>
      <c r="BD9" s="83" t="s">
        <v>966</v>
      </c>
    </row>
    <row r="10" spans="1:61" x14ac:dyDescent="0.25">
      <c r="C10" s="83" t="s">
        <v>1442</v>
      </c>
      <c r="D10" s="83" t="s">
        <v>1334</v>
      </c>
      <c r="E10" s="83" t="s">
        <v>1339</v>
      </c>
      <c r="H10" s="83" t="s">
        <v>1339</v>
      </c>
      <c r="I10" s="83" t="s">
        <v>1335</v>
      </c>
      <c r="R10" s="83" t="s">
        <v>1049</v>
      </c>
      <c r="BD10" s="83" t="s">
        <v>968</v>
      </c>
    </row>
    <row r="11" spans="1:61" x14ac:dyDescent="0.25">
      <c r="C11" s="83" t="s">
        <v>289</v>
      </c>
      <c r="D11" s="83" t="s">
        <v>1335</v>
      </c>
      <c r="E11" s="83" t="s">
        <v>1343</v>
      </c>
      <c r="H11" s="83" t="s">
        <v>111</v>
      </c>
      <c r="I11" s="83" t="s">
        <v>1337</v>
      </c>
      <c r="BD11" s="83" t="s">
        <v>969</v>
      </c>
    </row>
    <row r="12" spans="1:61" x14ac:dyDescent="0.25">
      <c r="D12" s="83" t="s">
        <v>1337</v>
      </c>
      <c r="I12" s="83" t="s">
        <v>1339</v>
      </c>
      <c r="BD12" s="83" t="s">
        <v>970</v>
      </c>
    </row>
    <row r="13" spans="1:61" x14ac:dyDescent="0.25">
      <c r="D13" s="83" t="s">
        <v>1339</v>
      </c>
      <c r="I13" s="83" t="s">
        <v>111</v>
      </c>
      <c r="BD13" s="83" t="s">
        <v>111</v>
      </c>
    </row>
    <row r="14" spans="1:61" x14ac:dyDescent="0.25">
      <c r="D14" s="83" t="s">
        <v>1343</v>
      </c>
      <c r="BD14" s="83" t="s">
        <v>972</v>
      </c>
    </row>
    <row r="15" spans="1:61" x14ac:dyDescent="0.25">
      <c r="D15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73D7-21A3-4D11-ACEB-88FD3E854073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SUM(DatosViolenciaGénero!C63:C69)</f>
        <v>511</v>
      </c>
      <c r="D4" s="91">
        <f>SUM(DatosViolenciaGénero!D63:D69)</f>
        <v>170</v>
      </c>
    </row>
    <row r="5" spans="2:4" x14ac:dyDescent="0.25">
      <c r="B5" s="90" t="s">
        <v>1321</v>
      </c>
      <c r="C5" s="91">
        <f>SUM(DatosViolenciaGénero!C70:C73)</f>
        <v>15</v>
      </c>
      <c r="D5" s="91">
        <f>SUM(DatosViolenciaGénero!D70:D73)</f>
        <v>14</v>
      </c>
    </row>
    <row r="6" spans="2:4" ht="12.75" customHeight="1" x14ac:dyDescent="0.25">
      <c r="B6" s="90" t="s">
        <v>1367</v>
      </c>
      <c r="C6" s="91">
        <f>DatosViolenciaGénero!C74</f>
        <v>5</v>
      </c>
      <c r="D6" s="91">
        <f>DatosViolenciaGénero!D74</f>
        <v>0</v>
      </c>
    </row>
    <row r="7" spans="2:4" ht="12.75" customHeight="1" x14ac:dyDescent="0.25">
      <c r="B7" s="90" t="s">
        <v>1368</v>
      </c>
      <c r="C7" s="91">
        <f>SUM(DatosViolenciaGénero!C75:C77)</f>
        <v>2</v>
      </c>
      <c r="D7" s="91">
        <f>SUM(DatosViolenciaGénero!D75:D77)</f>
        <v>2</v>
      </c>
    </row>
    <row r="8" spans="2:4" ht="12.75" customHeight="1" x14ac:dyDescent="0.25">
      <c r="B8" s="90" t="s">
        <v>1369</v>
      </c>
      <c r="C8" s="91">
        <f>DatosViolenciaGénero!C81</f>
        <v>0</v>
      </c>
      <c r="D8" s="91">
        <f>DatosViolenciaGénero!D81</f>
        <v>2</v>
      </c>
    </row>
    <row r="9" spans="2:4" ht="12.75" customHeight="1" x14ac:dyDescent="0.25">
      <c r="B9" s="90" t="s">
        <v>1370</v>
      </c>
      <c r="C9" s="91">
        <f>DatosViolenciaGénero!C78</f>
        <v>0</v>
      </c>
      <c r="D9" s="91">
        <f>DatosViolenciaGénero!D78</f>
        <v>1</v>
      </c>
    </row>
    <row r="10" spans="2:4" ht="12.75" customHeight="1" x14ac:dyDescent="0.25">
      <c r="B10" s="90" t="s">
        <v>1371</v>
      </c>
      <c r="C10" s="91">
        <f>SUM(DatosViolenciaGénero!C79:C80)</f>
        <v>188</v>
      </c>
      <c r="D10" s="91">
        <f>SUM(DatosViolenciaGénero!D79:D80)</f>
        <v>130</v>
      </c>
    </row>
    <row r="14" spans="2:4" ht="12.9" customHeight="1" thickTop="1" thickBot="1" x14ac:dyDescent="0.3">
      <c r="B14" s="211" t="s">
        <v>1375</v>
      </c>
      <c r="C14" s="211"/>
    </row>
    <row r="15" spans="2:4" ht="13.8" thickTop="1" x14ac:dyDescent="0.25">
      <c r="B15" s="92" t="s">
        <v>1373</v>
      </c>
      <c r="C15" s="93">
        <f>DatosViolenciaGénero!C38</f>
        <v>64</v>
      </c>
    </row>
    <row r="16" spans="2:4" ht="13.8" thickBot="1" x14ac:dyDescent="0.3">
      <c r="B16" s="94" t="s">
        <v>1374</v>
      </c>
      <c r="C16" s="95">
        <f>DatosViolenciaGénero!C39</f>
        <v>240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4A92-1878-4589-8DF9-E20CCB546E5C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SUM(DatosViolenciaDoméstica!C48:C54)</f>
        <v>94</v>
      </c>
      <c r="D4" s="91">
        <f>SUM(DatosViolenciaDoméstica!D48:D54)</f>
        <v>52</v>
      </c>
    </row>
    <row r="5" spans="2:4" x14ac:dyDescent="0.25">
      <c r="B5" s="90" t="s">
        <v>1321</v>
      </c>
      <c r="C5" s="91">
        <f>SUM(DatosViolenciaDoméstica!C55:C58)</f>
        <v>6</v>
      </c>
      <c r="D5" s="91">
        <f>SUM(DatosViolenciaDoméstica!D55:D58)</f>
        <v>9</v>
      </c>
    </row>
    <row r="6" spans="2:4" ht="12.75" customHeight="1" x14ac:dyDescent="0.25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1368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5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1371</v>
      </c>
      <c r="C10" s="91">
        <f>SUM(DatosViolenciaDoméstica!C64:C65)</f>
        <v>16</v>
      </c>
      <c r="D10" s="91">
        <f>SUM(DatosViolenciaDoméstica!D64:D65)</f>
        <v>21</v>
      </c>
    </row>
    <row r="14" spans="2:4" ht="12.9" customHeight="1" thickTop="1" thickBot="1" x14ac:dyDescent="0.3">
      <c r="B14" s="211" t="s">
        <v>1372</v>
      </c>
      <c r="C14" s="211"/>
    </row>
    <row r="15" spans="2:4" ht="13.8" thickTop="1" x14ac:dyDescent="0.25">
      <c r="B15" s="92" t="s">
        <v>1373</v>
      </c>
      <c r="C15" s="93">
        <f>DatosViolenciaDoméstica!C33</f>
        <v>32</v>
      </c>
    </row>
    <row r="16" spans="2:4" ht="13.8" thickBot="1" x14ac:dyDescent="0.3">
      <c r="B16" s="94" t="s">
        <v>1374</v>
      </c>
      <c r="C16" s="95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C8BB-6F02-4C0B-A0CC-8C67D69BA21C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1356</v>
      </c>
      <c r="C3" s="212"/>
    </row>
    <row r="4" spans="2:3" x14ac:dyDescent="0.25">
      <c r="B4" s="84" t="s">
        <v>1357</v>
      </c>
      <c r="C4" s="85">
        <f>DatosMenores!C69</f>
        <v>79</v>
      </c>
    </row>
    <row r="5" spans="2:3" x14ac:dyDescent="0.25">
      <c r="B5" s="84" t="s">
        <v>1358</v>
      </c>
      <c r="C5" s="86">
        <f>DatosMenores!C70</f>
        <v>16</v>
      </c>
    </row>
    <row r="6" spans="2:3" x14ac:dyDescent="0.25">
      <c r="B6" s="84" t="s">
        <v>1359</v>
      </c>
      <c r="C6" s="86">
        <f>DatosMenores!C71</f>
        <v>48</v>
      </c>
    </row>
    <row r="7" spans="2:3" ht="26.4" x14ac:dyDescent="0.25">
      <c r="B7" s="84" t="s">
        <v>1360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15</v>
      </c>
    </row>
    <row r="9" spans="2:3" ht="26.4" x14ac:dyDescent="0.25">
      <c r="B9" s="84" t="s">
        <v>1361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1362</v>
      </c>
      <c r="C11" s="86">
        <f>DatosMenores!C77</f>
        <v>24</v>
      </c>
    </row>
    <row r="12" spans="2:3" x14ac:dyDescent="0.25">
      <c r="B12" s="84" t="s">
        <v>1363</v>
      </c>
      <c r="C12" s="86">
        <f>DatosMenores!C79</f>
        <v>0</v>
      </c>
    </row>
    <row r="13" spans="2:3" ht="26.4" x14ac:dyDescent="0.25">
      <c r="B13" s="84" t="s">
        <v>1364</v>
      </c>
      <c r="C13" s="86">
        <f>DatosMenores!C72</f>
        <v>0</v>
      </c>
    </row>
    <row r="14" spans="2:3" ht="26.4" x14ac:dyDescent="0.25">
      <c r="B14" s="84" t="s">
        <v>1365</v>
      </c>
      <c r="C14" s="86">
        <f>DatosMenores!C73</f>
        <v>45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DB1F-E20A-42B3-B83F-C369C6DE4717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1308</v>
      </c>
    </row>
    <row r="4" spans="2:13" ht="40.200000000000003" thickBot="1" x14ac:dyDescent="0.3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2" customHeight="1" x14ac:dyDescent="0.25">
      <c r="B11" s="213" t="s">
        <v>1319</v>
      </c>
      <c r="C11" s="213"/>
      <c r="D11" s="68">
        <f>DatosDelitos!C5+DatosDelitos!C13-DatosDelitos!C17</f>
        <v>3975</v>
      </c>
      <c r="E11" s="69">
        <f>DatosDelitos!H5+DatosDelitos!H13-DatosDelitos!H17</f>
        <v>258</v>
      </c>
      <c r="F11" s="69">
        <f>DatosDelitos!I5+DatosDelitos!I13-DatosDelitos!I17</f>
        <v>166</v>
      </c>
      <c r="G11" s="69">
        <f>DatosDelitos!J5+DatosDelitos!J13-DatosDelitos!J17</f>
        <v>5</v>
      </c>
      <c r="H11" s="70">
        <f>DatosDelitos!K5+DatosDelitos!K13-DatosDelitos!K17</f>
        <v>12</v>
      </c>
      <c r="I11" s="70">
        <f>DatosDelitos!L5+DatosDelitos!L13-DatosDelitos!L17</f>
        <v>5</v>
      </c>
      <c r="J11" s="70">
        <f>DatosDelitos!M5+DatosDelitos!M13-DatosDelitos!M17</f>
        <v>2</v>
      </c>
      <c r="K11" s="70">
        <f>DatosDelitos!O5+DatosDelitos!O13-DatosDelitos!O17</f>
        <v>17</v>
      </c>
      <c r="L11" s="71">
        <f>DatosDelitos!P5+DatosDelitos!P13-DatosDelitos!P17</f>
        <v>201</v>
      </c>
    </row>
    <row r="12" spans="2:13" ht="13.2" customHeight="1" x14ac:dyDescent="0.25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4" t="s">
        <v>347</v>
      </c>
      <c r="C13" s="214"/>
      <c r="D13" s="72">
        <f>DatosDelitos!C20</f>
        <v>1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1320</v>
      </c>
      <c r="C15" s="214"/>
      <c r="D15" s="72">
        <f>DatosDelitos!C17+DatosDelitos!C44</f>
        <v>773</v>
      </c>
      <c r="E15" s="73">
        <f>DatosDelitos!H17+DatosDelitos!H44</f>
        <v>210</v>
      </c>
      <c r="F15" s="73">
        <f>DatosDelitos!I16+DatosDelitos!I44</f>
        <v>40</v>
      </c>
      <c r="G15" s="73">
        <f>DatosDelitos!J17+DatosDelitos!J44</f>
        <v>0</v>
      </c>
      <c r="H15" s="73">
        <f>DatosDelitos!K17+DatosDelitos!K44</f>
        <v>4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13</v>
      </c>
      <c r="L15" s="74">
        <f>DatosDelitos!P17+DatosDelitos!P44</f>
        <v>189</v>
      </c>
    </row>
    <row r="16" spans="2:13" ht="13.2" customHeight="1" x14ac:dyDescent="0.25">
      <c r="B16" s="214" t="s">
        <v>1321</v>
      </c>
      <c r="C16" s="214"/>
      <c r="D16" s="72">
        <f>DatosDelitos!C30</f>
        <v>536</v>
      </c>
      <c r="E16" s="73">
        <f>DatosDelitos!H30</f>
        <v>98</v>
      </c>
      <c r="F16" s="73">
        <f>DatosDelitos!I30</f>
        <v>65</v>
      </c>
      <c r="G16" s="73">
        <f>DatosDelitos!J30</f>
        <v>1</v>
      </c>
      <c r="H16" s="73">
        <f>DatosDelitos!K30</f>
        <v>3</v>
      </c>
      <c r="I16" s="73">
        <f>DatosDelitos!L30</f>
        <v>0</v>
      </c>
      <c r="J16" s="73">
        <f>DatosDelitos!M30</f>
        <v>0</v>
      </c>
      <c r="K16" s="73">
        <f>DatosDelitos!O30</f>
        <v>2</v>
      </c>
      <c r="L16" s="74">
        <f>DatosDelitos!P30</f>
        <v>159</v>
      </c>
    </row>
    <row r="17" spans="2:12" ht="13.2" customHeight="1" x14ac:dyDescent="0.25">
      <c r="B17" s="215" t="s">
        <v>1322</v>
      </c>
      <c r="C17" s="215"/>
      <c r="D17" s="72">
        <f>DatosDelitos!C42-DatosDelitos!C44</f>
        <v>16</v>
      </c>
      <c r="E17" s="73">
        <f>DatosDelitos!H42-DatosDelitos!H44</f>
        <v>5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2" customHeight="1" x14ac:dyDescent="0.25">
      <c r="B18" s="214" t="s">
        <v>1323</v>
      </c>
      <c r="C18" s="214"/>
      <c r="D18" s="72">
        <f>DatosDelitos!C50</f>
        <v>206</v>
      </c>
      <c r="E18" s="73">
        <f>DatosDelitos!H50</f>
        <v>64</v>
      </c>
      <c r="F18" s="73">
        <f>DatosDelitos!I50</f>
        <v>27</v>
      </c>
      <c r="G18" s="73">
        <f>DatosDelitos!J50</f>
        <v>18</v>
      </c>
      <c r="H18" s="73">
        <f>DatosDelitos!K50</f>
        <v>18</v>
      </c>
      <c r="I18" s="73">
        <f>DatosDelitos!L50</f>
        <v>0</v>
      </c>
      <c r="J18" s="73">
        <f>DatosDelitos!M50</f>
        <v>0</v>
      </c>
      <c r="K18" s="73">
        <f>DatosDelitos!O50</f>
        <v>9</v>
      </c>
      <c r="L18" s="74">
        <f>DatosDelitos!P50</f>
        <v>39</v>
      </c>
    </row>
    <row r="19" spans="2:12" ht="13.2" customHeight="1" x14ac:dyDescent="0.25">
      <c r="B19" s="214" t="s">
        <v>1324</v>
      </c>
      <c r="C19" s="214"/>
      <c r="D19" s="72">
        <f>DatosDelitos!C72</f>
        <v>3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2</v>
      </c>
    </row>
    <row r="20" spans="2:12" ht="27" customHeight="1" x14ac:dyDescent="0.25">
      <c r="B20" s="214" t="s">
        <v>1325</v>
      </c>
      <c r="C20" s="214"/>
      <c r="D20" s="72">
        <f>DatosDelitos!C74</f>
        <v>43</v>
      </c>
      <c r="E20" s="73">
        <f>DatosDelitos!H74</f>
        <v>8</v>
      </c>
      <c r="F20" s="73">
        <f>DatosDelitos!I74</f>
        <v>3</v>
      </c>
      <c r="G20" s="73">
        <f>DatosDelitos!J74</f>
        <v>0</v>
      </c>
      <c r="H20" s="73">
        <f>DatosDelitos!K74</f>
        <v>1</v>
      </c>
      <c r="I20" s="73">
        <f>DatosDelitos!L74</f>
        <v>0</v>
      </c>
      <c r="J20" s="73">
        <f>DatosDelitos!M74</f>
        <v>1</v>
      </c>
      <c r="K20" s="73">
        <f>DatosDelitos!O74</f>
        <v>0</v>
      </c>
      <c r="L20" s="74">
        <f>DatosDelitos!P74</f>
        <v>3</v>
      </c>
    </row>
    <row r="21" spans="2:12" ht="13.2" customHeight="1" x14ac:dyDescent="0.25">
      <c r="B21" s="215" t="s">
        <v>1326</v>
      </c>
      <c r="C21" s="215"/>
      <c r="D21" s="72">
        <f>DatosDelitos!C82</f>
        <v>75</v>
      </c>
      <c r="E21" s="73">
        <f>DatosDelitos!H82</f>
        <v>7</v>
      </c>
      <c r="F21" s="73">
        <f>DatosDelitos!I82</f>
        <v>1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</v>
      </c>
    </row>
    <row r="22" spans="2:12" ht="13.2" customHeight="1" x14ac:dyDescent="0.25">
      <c r="B22" s="214" t="s">
        <v>1327</v>
      </c>
      <c r="C22" s="214"/>
      <c r="D22" s="72">
        <f>DatosDelitos!C85</f>
        <v>279</v>
      </c>
      <c r="E22" s="73">
        <f>DatosDelitos!H85</f>
        <v>95</v>
      </c>
      <c r="F22" s="73">
        <f>DatosDelitos!I85</f>
        <v>44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38</v>
      </c>
    </row>
    <row r="23" spans="2:12" ht="13.2" customHeight="1" x14ac:dyDescent="0.25">
      <c r="B23" s="214" t="s">
        <v>975</v>
      </c>
      <c r="C23" s="214"/>
      <c r="D23" s="72">
        <f>DatosDelitos!C97</f>
        <v>3102</v>
      </c>
      <c r="E23" s="73">
        <f>DatosDelitos!H97</f>
        <v>1206</v>
      </c>
      <c r="F23" s="73">
        <f>DatosDelitos!I97</f>
        <v>454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28</v>
      </c>
      <c r="L23" s="74">
        <f>DatosDelitos!P97</f>
        <v>474</v>
      </c>
    </row>
    <row r="24" spans="2:12" ht="27" customHeight="1" x14ac:dyDescent="0.25">
      <c r="B24" s="214" t="s">
        <v>1328</v>
      </c>
      <c r="C24" s="214"/>
      <c r="D24" s="72">
        <f>DatosDelitos!C131</f>
        <v>7</v>
      </c>
      <c r="E24" s="73">
        <f>DatosDelitos!H131</f>
        <v>10</v>
      </c>
      <c r="F24" s="73">
        <f>DatosDelitos!I131</f>
        <v>2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2</v>
      </c>
    </row>
    <row r="25" spans="2:12" ht="13.2" customHeight="1" x14ac:dyDescent="0.25">
      <c r="B25" s="214" t="s">
        <v>1329</v>
      </c>
      <c r="C25" s="214"/>
      <c r="D25" s="72">
        <f>DatosDelitos!C137</f>
        <v>515</v>
      </c>
      <c r="E25" s="73">
        <f>DatosDelitos!H137</f>
        <v>4</v>
      </c>
      <c r="F25" s="73">
        <f>DatosDelitos!I137</f>
        <v>7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2</v>
      </c>
    </row>
    <row r="26" spans="2:12" ht="13.2" customHeight="1" x14ac:dyDescent="0.25">
      <c r="B26" s="215" t="s">
        <v>1330</v>
      </c>
      <c r="C26" s="215"/>
      <c r="D26" s="72">
        <f>DatosDelitos!C144</f>
        <v>3</v>
      </c>
      <c r="E26" s="73">
        <f>DatosDelitos!H144</f>
        <v>0</v>
      </c>
      <c r="F26" s="73">
        <f>DatosDelitos!I144</f>
        <v>1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214" t="s">
        <v>1331</v>
      </c>
      <c r="C27" s="214"/>
      <c r="D27" s="72">
        <f>DatosDelitos!C147</f>
        <v>37</v>
      </c>
      <c r="E27" s="73">
        <f>DatosDelitos!H147</f>
        <v>10</v>
      </c>
      <c r="F27" s="73">
        <f>DatosDelitos!I147</f>
        <v>3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3</v>
      </c>
    </row>
    <row r="28" spans="2:12" ht="13.2" customHeight="1" x14ac:dyDescent="0.25">
      <c r="B28" s="214" t="s">
        <v>1332</v>
      </c>
      <c r="C28" s="214"/>
      <c r="D28" s="72">
        <f>DatosDelitos!C156+SUM(DatosDelitos!C167:C172)</f>
        <v>101</v>
      </c>
      <c r="E28" s="73">
        <f>DatosDelitos!H156+SUM(DatosDelitos!H167:H172)</f>
        <v>36</v>
      </c>
      <c r="F28" s="73">
        <f>DatosDelitos!I156+SUM(DatosDelitos!I167:I172)</f>
        <v>2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3</v>
      </c>
      <c r="L28" s="73">
        <f>DatosDelitos!P156+SUM(DatosDelitos!P167:Q172)</f>
        <v>5</v>
      </c>
    </row>
    <row r="29" spans="2:12" ht="13.2" customHeight="1" x14ac:dyDescent="0.25">
      <c r="B29" s="214" t="s">
        <v>1333</v>
      </c>
      <c r="C29" s="214"/>
      <c r="D29" s="72">
        <f>SUM(DatosDelitos!C173:C177)</f>
        <v>56</v>
      </c>
      <c r="E29" s="73">
        <f>SUM(DatosDelitos!H173:H177)</f>
        <v>59</v>
      </c>
      <c r="F29" s="73">
        <f>SUM(DatosDelitos!I173:I177)</f>
        <v>36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6</v>
      </c>
      <c r="L29" s="73">
        <f>SUM(DatosDelitos!P173:P177)</f>
        <v>28</v>
      </c>
    </row>
    <row r="30" spans="2:12" ht="13.2" customHeight="1" x14ac:dyDescent="0.25">
      <c r="B30" s="214" t="s">
        <v>1334</v>
      </c>
      <c r="C30" s="214"/>
      <c r="D30" s="72">
        <f>DatosDelitos!C178</f>
        <v>293</v>
      </c>
      <c r="E30" s="73">
        <f>DatosDelitos!H178</f>
        <v>177</v>
      </c>
      <c r="F30" s="73">
        <f>DatosDelitos!I178</f>
        <v>125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754</v>
      </c>
    </row>
    <row r="31" spans="2:12" ht="13.2" customHeight="1" x14ac:dyDescent="0.25">
      <c r="B31" s="214" t="s">
        <v>1335</v>
      </c>
      <c r="C31" s="214"/>
      <c r="D31" s="72">
        <f>DatosDelitos!C186</f>
        <v>138</v>
      </c>
      <c r="E31" s="73">
        <f>DatosDelitos!H186</f>
        <v>51</v>
      </c>
      <c r="F31" s="73">
        <f>DatosDelitos!I186</f>
        <v>18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34</v>
      </c>
    </row>
    <row r="32" spans="2:12" ht="13.2" customHeight="1" x14ac:dyDescent="0.25">
      <c r="B32" s="214" t="s">
        <v>1336</v>
      </c>
      <c r="C32" s="214"/>
      <c r="D32" s="72">
        <f>DatosDelitos!C201</f>
        <v>42</v>
      </c>
      <c r="E32" s="73">
        <f>DatosDelitos!H201</f>
        <v>25</v>
      </c>
      <c r="F32" s="73">
        <f>DatosDelitos!I201</f>
        <v>10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3</v>
      </c>
      <c r="K32" s="73">
        <f>DatosDelitos!O201</f>
        <v>0</v>
      </c>
      <c r="L32" s="73">
        <f>DatosDelitos!P201</f>
        <v>20</v>
      </c>
    </row>
    <row r="33" spans="2:13" ht="13.2" customHeight="1" x14ac:dyDescent="0.25">
      <c r="B33" s="214" t="s">
        <v>1337</v>
      </c>
      <c r="C33" s="214"/>
      <c r="D33" s="72">
        <f>DatosDelitos!C223</f>
        <v>486</v>
      </c>
      <c r="E33" s="73">
        <f>DatosDelitos!H223</f>
        <v>339</v>
      </c>
      <c r="F33" s="73">
        <f>DatosDelitos!I223</f>
        <v>119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30</v>
      </c>
      <c r="L33" s="73">
        <f>DatosDelitos!P223</f>
        <v>233</v>
      </c>
    </row>
    <row r="34" spans="2:13" ht="13.2" customHeight="1" x14ac:dyDescent="0.25">
      <c r="B34" s="214" t="s">
        <v>1338</v>
      </c>
      <c r="C34" s="214"/>
      <c r="D34" s="72">
        <f>DatosDelitos!C244</f>
        <v>6</v>
      </c>
      <c r="E34" s="73">
        <f>DatosDelitos!H244</f>
        <v>0</v>
      </c>
      <c r="F34" s="73">
        <f>DatosDelitos!I244</f>
        <v>1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2" customHeight="1" x14ac:dyDescent="0.25">
      <c r="B35" s="214" t="s">
        <v>1339</v>
      </c>
      <c r="C35" s="214"/>
      <c r="D35" s="72">
        <f>DatosDelitos!C271</f>
        <v>137</v>
      </c>
      <c r="E35" s="73">
        <f>DatosDelitos!H271</f>
        <v>169</v>
      </c>
      <c r="F35" s="73">
        <f>DatosDelitos!I271</f>
        <v>94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1</v>
      </c>
      <c r="L35" s="73">
        <f>DatosDelitos!P271</f>
        <v>123</v>
      </c>
    </row>
    <row r="36" spans="2:13" ht="38.25" customHeight="1" x14ac:dyDescent="0.25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1342</v>
      </c>
      <c r="C38" s="214"/>
      <c r="D38" s="72">
        <f>DatosDelitos!C312+DatosDelitos!C318+DatosDelitos!C320</f>
        <v>6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214" t="s">
        <v>1343</v>
      </c>
      <c r="C39" s="214"/>
      <c r="D39" s="72">
        <f>DatosDelitos!C323</f>
        <v>1811</v>
      </c>
      <c r="E39" s="73">
        <f>DatosDelitos!H323</f>
        <v>27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1</v>
      </c>
      <c r="L39" s="73">
        <f>DatosDelitos!P323</f>
        <v>1</v>
      </c>
    </row>
    <row r="40" spans="2:13" ht="13.2" customHeight="1" x14ac:dyDescent="0.25">
      <c r="B40" s="214" t="s">
        <v>1344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12647</v>
      </c>
      <c r="E43" s="75">
        <f t="shared" ref="E43:L43" si="0">SUM(E11:E42)</f>
        <v>2858</v>
      </c>
      <c r="F43" s="75">
        <f t="shared" si="0"/>
        <v>1218</v>
      </c>
      <c r="G43" s="75">
        <f t="shared" si="0"/>
        <v>24</v>
      </c>
      <c r="H43" s="75">
        <f t="shared" si="0"/>
        <v>38</v>
      </c>
      <c r="I43" s="75">
        <f t="shared" si="0"/>
        <v>5</v>
      </c>
      <c r="J43" s="75">
        <f t="shared" si="0"/>
        <v>6</v>
      </c>
      <c r="K43" s="75">
        <f t="shared" si="0"/>
        <v>110</v>
      </c>
      <c r="L43" s="75">
        <f t="shared" si="0"/>
        <v>2313</v>
      </c>
    </row>
    <row r="46" spans="2:13" ht="15.6" x14ac:dyDescent="0.3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1309</v>
      </c>
      <c r="E48" s="54" t="s">
        <v>1310</v>
      </c>
    </row>
    <row r="49" spans="2:5" ht="13.2" customHeight="1" x14ac:dyDescent="0.3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1348</v>
      </c>
      <c r="C50" s="216"/>
      <c r="D50" s="78">
        <f>DatosDelitos!F13-DatosDelitos!F17</f>
        <v>17</v>
      </c>
      <c r="E50" s="78">
        <f>DatosDelitos!G13-DatosDelitos!G17</f>
        <v>52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6" t="s">
        <v>1320</v>
      </c>
      <c r="C54" s="216"/>
      <c r="D54" s="78">
        <f>DatosDelitos!F17+DatosDelitos!F44</f>
        <v>281</v>
      </c>
      <c r="E54" s="78">
        <f>DatosDelitos!G17+DatosDelitos!G44</f>
        <v>112</v>
      </c>
    </row>
    <row r="55" spans="2:5" ht="13.2" customHeight="1" x14ac:dyDescent="0.3">
      <c r="B55" s="216" t="s">
        <v>1321</v>
      </c>
      <c r="C55" s="216"/>
      <c r="D55" s="78">
        <f>DatosDelitos!F30</f>
        <v>96</v>
      </c>
      <c r="E55" s="78">
        <f>DatosDelitos!G30</f>
        <v>78</v>
      </c>
    </row>
    <row r="56" spans="2:5" ht="13.2" customHeight="1" x14ac:dyDescent="0.3">
      <c r="B56" s="216" t="s">
        <v>1322</v>
      </c>
      <c r="C56" s="216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3">
      <c r="B57" s="216" t="s">
        <v>1323</v>
      </c>
      <c r="C57" s="216"/>
      <c r="D57" s="78">
        <f>DatosDelitos!F50</f>
        <v>1</v>
      </c>
      <c r="E57" s="78">
        <f>DatosDelitos!G50</f>
        <v>0</v>
      </c>
    </row>
    <row r="58" spans="2:5" ht="13.2" customHeight="1" x14ac:dyDescent="0.3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6" t="s">
        <v>1349</v>
      </c>
      <c r="C59" s="216"/>
      <c r="D59" s="78">
        <f>DatosDelitos!F74</f>
        <v>1</v>
      </c>
      <c r="E59" s="78">
        <f>DatosDelitos!G74</f>
        <v>0</v>
      </c>
    </row>
    <row r="60" spans="2:5" ht="13.2" customHeight="1" x14ac:dyDescent="0.3">
      <c r="B60" s="216" t="s">
        <v>1326</v>
      </c>
      <c r="C60" s="216"/>
      <c r="D60" s="78">
        <f>DatosDelitos!F82</f>
        <v>0</v>
      </c>
      <c r="E60" s="78">
        <f>DatosDelitos!G82</f>
        <v>0</v>
      </c>
    </row>
    <row r="61" spans="2:5" ht="13.2" customHeight="1" x14ac:dyDescent="0.3">
      <c r="B61" s="216" t="s">
        <v>1327</v>
      </c>
      <c r="C61" s="216"/>
      <c r="D61" s="78">
        <f>DatosDelitos!F85</f>
        <v>9</v>
      </c>
      <c r="E61" s="78">
        <f>DatosDelitos!G85</f>
        <v>10</v>
      </c>
    </row>
    <row r="62" spans="2:5" ht="13.2" customHeight="1" x14ac:dyDescent="0.3">
      <c r="B62" s="216" t="s">
        <v>975</v>
      </c>
      <c r="C62" s="216"/>
      <c r="D62" s="78">
        <f>DatosDelitos!F97</f>
        <v>71</v>
      </c>
      <c r="E62" s="78">
        <f>DatosDelitos!G97</f>
        <v>62</v>
      </c>
    </row>
    <row r="63" spans="2:5" ht="27" customHeight="1" x14ac:dyDescent="0.3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1329</v>
      </c>
      <c r="C64" s="216"/>
      <c r="D64" s="78">
        <f>DatosDelitos!F137</f>
        <v>0</v>
      </c>
      <c r="E64" s="78">
        <f>DatosDelitos!G137</f>
        <v>1</v>
      </c>
    </row>
    <row r="65" spans="2:5" ht="13.2" customHeight="1" x14ac:dyDescent="0.3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216" t="s">
        <v>1331</v>
      </c>
      <c r="C66" s="216"/>
      <c r="D66" s="78">
        <f>DatosDelitos!F147</f>
        <v>0</v>
      </c>
      <c r="E66" s="78">
        <f>DatosDelitos!G147</f>
        <v>0</v>
      </c>
    </row>
    <row r="67" spans="2:5" ht="13.2" customHeight="1" x14ac:dyDescent="0.3">
      <c r="B67" s="216" t="s">
        <v>1332</v>
      </c>
      <c r="C67" s="216"/>
      <c r="D67" s="78">
        <f>DatosDelitos!F156+SUM(DatosDelitos!F167:G172)</f>
        <v>2</v>
      </c>
      <c r="E67" s="78">
        <f>DatosDelitos!G156+SUM(DatosDelitos!G167:H172)</f>
        <v>33</v>
      </c>
    </row>
    <row r="68" spans="2:5" ht="13.2" customHeight="1" x14ac:dyDescent="0.3">
      <c r="B68" s="216" t="s">
        <v>1333</v>
      </c>
      <c r="C68" s="216"/>
      <c r="D68" s="78">
        <f>SUM(DatosDelitos!F173:G177)</f>
        <v>1</v>
      </c>
      <c r="E68" s="78">
        <f>SUM(DatosDelitos!G173:H177)</f>
        <v>60</v>
      </c>
    </row>
    <row r="69" spans="2:5" ht="13.2" customHeight="1" x14ac:dyDescent="0.3">
      <c r="B69" s="216" t="s">
        <v>1334</v>
      </c>
      <c r="C69" s="216"/>
      <c r="D69" s="78">
        <f>DatosDelitos!F178</f>
        <v>673</v>
      </c>
      <c r="E69" s="78">
        <f>DatosDelitos!G178</f>
        <v>577</v>
      </c>
    </row>
    <row r="70" spans="2:5" ht="13.2" customHeight="1" x14ac:dyDescent="0.3">
      <c r="B70" s="216" t="s">
        <v>1335</v>
      </c>
      <c r="C70" s="216"/>
      <c r="D70" s="78">
        <f>DatosDelitos!F186</f>
        <v>4</v>
      </c>
      <c r="E70" s="78">
        <f>DatosDelitos!G186</f>
        <v>4</v>
      </c>
    </row>
    <row r="71" spans="2:5" ht="13.2" customHeight="1" x14ac:dyDescent="0.3">
      <c r="B71" s="216" t="s">
        <v>1336</v>
      </c>
      <c r="C71" s="216"/>
      <c r="D71" s="78">
        <f>DatosDelitos!F201</f>
        <v>3</v>
      </c>
      <c r="E71" s="78">
        <f>DatosDelitos!G201</f>
        <v>0</v>
      </c>
    </row>
    <row r="72" spans="2:5" ht="13.2" customHeight="1" x14ac:dyDescent="0.3">
      <c r="B72" s="216" t="s">
        <v>1337</v>
      </c>
      <c r="C72" s="216"/>
      <c r="D72" s="78">
        <f>DatosDelitos!F223</f>
        <v>164</v>
      </c>
      <c r="E72" s="78">
        <f>DatosDelitos!G223</f>
        <v>139</v>
      </c>
    </row>
    <row r="73" spans="2:5" ht="13.2" customHeight="1" x14ac:dyDescent="0.3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6" t="s">
        <v>1339</v>
      </c>
      <c r="C74" s="216"/>
      <c r="D74" s="78">
        <f>DatosDelitos!F271</f>
        <v>27</v>
      </c>
      <c r="E74" s="78">
        <f>DatosDelitos!G271</f>
        <v>31</v>
      </c>
    </row>
    <row r="75" spans="2:5" ht="38.25" customHeight="1" x14ac:dyDescent="0.3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6" t="s">
        <v>1343</v>
      </c>
      <c r="C78" s="216"/>
      <c r="D78" s="78">
        <f>DatosDelitos!F323</f>
        <v>1</v>
      </c>
      <c r="E78" s="78">
        <f>DatosDelitos!G323</f>
        <v>0</v>
      </c>
    </row>
    <row r="79" spans="2:5" ht="15" customHeight="1" x14ac:dyDescent="0.3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1351</v>
      </c>
      <c r="C82" s="218"/>
      <c r="D82" s="78">
        <f>SUM(D49:D81)</f>
        <v>1351</v>
      </c>
      <c r="E82" s="78">
        <f>SUM(E49:E81)</f>
        <v>1159</v>
      </c>
    </row>
    <row r="84" spans="2:13" s="81" customFormat="1" ht="15.6" x14ac:dyDescent="0.3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1319</v>
      </c>
      <c r="C87" s="216"/>
      <c r="D87" s="78">
        <f>DatosDelitos!N5+DatosDelitos!N13-DatosDelitos!N17</f>
        <v>7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0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1353</v>
      </c>
      <c r="C91" s="216"/>
      <c r="D91" s="78">
        <f>SUM(DatosDelitos!N17,DatosDelitos!N44)</f>
        <v>7</v>
      </c>
    </row>
    <row r="92" spans="2:13" ht="13.2" customHeight="1" x14ac:dyDescent="0.3">
      <c r="B92" s="216" t="s">
        <v>1321</v>
      </c>
      <c r="C92" s="216"/>
      <c r="D92" s="78">
        <f>DatosDelitos!N30</f>
        <v>6</v>
      </c>
    </row>
    <row r="93" spans="2:13" ht="13.2" customHeight="1" x14ac:dyDescent="0.3">
      <c r="B93" s="216" t="s">
        <v>1322</v>
      </c>
      <c r="C93" s="216"/>
      <c r="D93" s="78">
        <f>DatosDelitos!N42-DatosDelitos!N44</f>
        <v>1</v>
      </c>
    </row>
    <row r="94" spans="2:13" ht="13.2" customHeight="1" x14ac:dyDescent="0.3">
      <c r="B94" s="216" t="s">
        <v>1323</v>
      </c>
      <c r="C94" s="216"/>
      <c r="D94" s="78">
        <f>DatosDelitos!N50</f>
        <v>10</v>
      </c>
    </row>
    <row r="95" spans="2:13" ht="13.2" customHeight="1" x14ac:dyDescent="0.3">
      <c r="B95" s="216" t="s">
        <v>1324</v>
      </c>
      <c r="C95" s="216"/>
      <c r="D95" s="78">
        <f>DatosDelitos!N72</f>
        <v>0</v>
      </c>
    </row>
    <row r="96" spans="2:13" ht="27" customHeight="1" x14ac:dyDescent="0.3">
      <c r="B96" s="216" t="s">
        <v>1349</v>
      </c>
      <c r="C96" s="216"/>
      <c r="D96" s="78">
        <f>DatosDelitos!N74</f>
        <v>3</v>
      </c>
    </row>
    <row r="97" spans="2:4" ht="13.2" customHeight="1" x14ac:dyDescent="0.3">
      <c r="B97" s="216" t="s">
        <v>1326</v>
      </c>
      <c r="C97" s="216"/>
      <c r="D97" s="78">
        <f>DatosDelitos!N82</f>
        <v>2</v>
      </c>
    </row>
    <row r="98" spans="2:4" ht="13.2" customHeight="1" x14ac:dyDescent="0.3">
      <c r="B98" s="216" t="s">
        <v>1327</v>
      </c>
      <c r="C98" s="216"/>
      <c r="D98" s="78">
        <f>DatosDelitos!N85</f>
        <v>36</v>
      </c>
    </row>
    <row r="99" spans="2:4" ht="13.2" customHeight="1" x14ac:dyDescent="0.3">
      <c r="B99" s="216" t="s">
        <v>975</v>
      </c>
      <c r="C99" s="216"/>
      <c r="D99" s="78">
        <f>DatosDelitos!N97</f>
        <v>36</v>
      </c>
    </row>
    <row r="100" spans="2:4" ht="27" customHeight="1" x14ac:dyDescent="0.3">
      <c r="B100" s="216" t="s">
        <v>1350</v>
      </c>
      <c r="C100" s="216"/>
      <c r="D100" s="78">
        <f>DatosDelitos!N131</f>
        <v>0</v>
      </c>
    </row>
    <row r="101" spans="2:4" ht="13.2" customHeight="1" x14ac:dyDescent="0.3">
      <c r="B101" s="216" t="s">
        <v>1329</v>
      </c>
      <c r="C101" s="216"/>
      <c r="D101" s="78">
        <f>DatosDelitos!N137</f>
        <v>14</v>
      </c>
    </row>
    <row r="102" spans="2:4" ht="13.2" customHeight="1" x14ac:dyDescent="0.3">
      <c r="B102" s="216" t="s">
        <v>1330</v>
      </c>
      <c r="C102" s="216"/>
      <c r="D102" s="78">
        <f>DatosDelitos!N144</f>
        <v>0</v>
      </c>
    </row>
    <row r="103" spans="2:4" ht="13.2" customHeight="1" x14ac:dyDescent="0.3">
      <c r="B103" s="216" t="s">
        <v>1354</v>
      </c>
      <c r="C103" s="216"/>
      <c r="D103" s="78">
        <f>DatosDelitos!N148</f>
        <v>5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1</v>
      </c>
    </row>
    <row r="105" spans="2:4" ht="13.2" customHeight="1" x14ac:dyDescent="0.3">
      <c r="B105" s="216" t="s">
        <v>1184</v>
      </c>
      <c r="C105" s="216"/>
      <c r="D105" s="78">
        <f>SUM(DatosDelitos!N151:N155)</f>
        <v>3</v>
      </c>
    </row>
    <row r="106" spans="2:4" ht="13.2" customHeight="1" x14ac:dyDescent="0.3">
      <c r="B106" s="216" t="s">
        <v>1332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1355</v>
      </c>
      <c r="C107" s="216"/>
      <c r="D107" s="78">
        <f>SUM(DatosDelitos!N161:N165)</f>
        <v>11</v>
      </c>
    </row>
    <row r="108" spans="2:4" ht="13.2" customHeight="1" x14ac:dyDescent="0.3">
      <c r="B108" s="216" t="s">
        <v>1333</v>
      </c>
      <c r="C108" s="216"/>
      <c r="D108" s="78">
        <f>SUM(DatosDelitos!N173:N177)</f>
        <v>0</v>
      </c>
    </row>
    <row r="109" spans="2:4" ht="13.2" customHeight="1" x14ac:dyDescent="0.3">
      <c r="B109" s="216" t="s">
        <v>1334</v>
      </c>
      <c r="C109" s="216"/>
      <c r="D109" s="78">
        <f>DatosDelitos!N178</f>
        <v>3</v>
      </c>
    </row>
    <row r="110" spans="2:4" ht="13.2" customHeight="1" x14ac:dyDescent="0.3">
      <c r="B110" s="216" t="s">
        <v>1335</v>
      </c>
      <c r="C110" s="216"/>
      <c r="D110" s="78">
        <f>DatosDelitos!N186</f>
        <v>8</v>
      </c>
    </row>
    <row r="111" spans="2:4" ht="13.2" customHeight="1" x14ac:dyDescent="0.3">
      <c r="B111" s="216" t="s">
        <v>1336</v>
      </c>
      <c r="C111" s="216"/>
      <c r="D111" s="78">
        <f>DatosDelitos!N201</f>
        <v>21</v>
      </c>
    </row>
    <row r="112" spans="2:4" ht="13.2" customHeight="1" x14ac:dyDescent="0.3">
      <c r="B112" s="216" t="s">
        <v>1337</v>
      </c>
      <c r="C112" s="216"/>
      <c r="D112" s="78">
        <f>DatosDelitos!N223</f>
        <v>0</v>
      </c>
    </row>
    <row r="113" spans="2:4" ht="13.2" customHeight="1" x14ac:dyDescent="0.3">
      <c r="B113" s="216" t="s">
        <v>1338</v>
      </c>
      <c r="C113" s="216"/>
      <c r="D113" s="78">
        <f>DatosDelitos!N244</f>
        <v>7</v>
      </c>
    </row>
    <row r="114" spans="2:4" ht="13.2" customHeight="1" x14ac:dyDescent="0.3">
      <c r="B114" s="216" t="s">
        <v>1339</v>
      </c>
      <c r="C114" s="216"/>
      <c r="D114" s="78">
        <f>DatosDelitos!N271</f>
        <v>1</v>
      </c>
    </row>
    <row r="115" spans="2:4" ht="38.25" customHeight="1" x14ac:dyDescent="0.3">
      <c r="B115" s="216" t="s">
        <v>1340</v>
      </c>
      <c r="C115" s="216"/>
      <c r="D115" s="78">
        <f>DatosDelitos!N301</f>
        <v>0</v>
      </c>
    </row>
    <row r="116" spans="2:4" ht="13.2" customHeight="1" x14ac:dyDescent="0.3">
      <c r="B116" s="216" t="s">
        <v>1341</v>
      </c>
      <c r="C116" s="216"/>
      <c r="D116" s="78">
        <f>DatosDelitos!N305</f>
        <v>0</v>
      </c>
    </row>
    <row r="117" spans="2:4" ht="13.2" customHeight="1" x14ac:dyDescent="0.3">
      <c r="B117" s="216" t="s">
        <v>1342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2</v>
      </c>
    </row>
    <row r="119" spans="2:4" ht="13.95" customHeight="1" x14ac:dyDescent="0.3">
      <c r="B119" s="216" t="s">
        <v>1343</v>
      </c>
      <c r="C119" s="216"/>
      <c r="D119" s="78">
        <f>DatosDelitos!N323</f>
        <v>3</v>
      </c>
    </row>
    <row r="120" spans="2:4" ht="12.75" customHeight="1" x14ac:dyDescent="0.3">
      <c r="B120" s="218" t="s">
        <v>1344</v>
      </c>
      <c r="C120" s="218"/>
      <c r="D120" s="78">
        <f>DatosDelitos!N325</f>
        <v>0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1345</v>
      </c>
      <c r="C122" s="218"/>
      <c r="D122" s="78">
        <f>DatosDelitos!N339</f>
        <v>0</v>
      </c>
    </row>
    <row r="123" spans="2:4" ht="15" customHeight="1" x14ac:dyDescent="0.3">
      <c r="B123" s="216" t="s">
        <v>1351</v>
      </c>
      <c r="C123" s="216"/>
      <c r="D123" s="78">
        <f>SUM(D87:D122)</f>
        <v>187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">
      <c r="A5" s="180" t="s">
        <v>318</v>
      </c>
      <c r="B5" s="181"/>
      <c r="C5" s="24">
        <v>37</v>
      </c>
      <c r="D5" s="24">
        <v>18</v>
      </c>
      <c r="E5" s="25">
        <v>1.05555555555556</v>
      </c>
      <c r="F5" s="24">
        <v>0</v>
      </c>
      <c r="G5" s="24">
        <v>0</v>
      </c>
      <c r="H5" s="24">
        <v>11</v>
      </c>
      <c r="I5" s="24">
        <v>3</v>
      </c>
      <c r="J5" s="24">
        <v>5</v>
      </c>
      <c r="K5" s="24">
        <v>5</v>
      </c>
      <c r="L5" s="24">
        <v>5</v>
      </c>
      <c r="M5" s="24">
        <v>2</v>
      </c>
      <c r="N5" s="24">
        <v>1</v>
      </c>
      <c r="O5" s="24">
        <v>12</v>
      </c>
      <c r="P5" s="26">
        <v>5</v>
      </c>
    </row>
    <row r="6" spans="1:16" x14ac:dyDescent="0.3">
      <c r="A6" s="27" t="s">
        <v>319</v>
      </c>
      <c r="B6" s="27" t="s">
        <v>320</v>
      </c>
      <c r="C6" s="14">
        <v>13</v>
      </c>
      <c r="D6" s="14">
        <v>6</v>
      </c>
      <c r="E6" s="28">
        <v>1.1666666666666701</v>
      </c>
      <c r="F6" s="14">
        <v>0</v>
      </c>
      <c r="G6" s="14">
        <v>0</v>
      </c>
      <c r="H6" s="14">
        <v>0</v>
      </c>
      <c r="I6" s="14">
        <v>0</v>
      </c>
      <c r="J6" s="14">
        <v>5</v>
      </c>
      <c r="K6" s="14">
        <v>5</v>
      </c>
      <c r="L6" s="14">
        <v>4</v>
      </c>
      <c r="M6" s="14">
        <v>0</v>
      </c>
      <c r="N6" s="14">
        <v>0</v>
      </c>
      <c r="O6" s="14">
        <v>10</v>
      </c>
      <c r="P6" s="22">
        <v>2</v>
      </c>
    </row>
    <row r="7" spans="1:16" x14ac:dyDescent="0.3">
      <c r="A7" s="27" t="s">
        <v>321</v>
      </c>
      <c r="B7" s="27" t="s">
        <v>322</v>
      </c>
      <c r="C7" s="14">
        <v>3</v>
      </c>
      <c r="D7" s="14">
        <v>0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2</v>
      </c>
      <c r="N7" s="14">
        <v>0</v>
      </c>
      <c r="O7" s="14">
        <v>2</v>
      </c>
      <c r="P7" s="22">
        <v>1</v>
      </c>
    </row>
    <row r="8" spans="1:16" x14ac:dyDescent="0.3">
      <c r="A8" s="27" t="s">
        <v>323</v>
      </c>
      <c r="B8" s="27" t="s">
        <v>324</v>
      </c>
      <c r="C8" s="14">
        <v>21</v>
      </c>
      <c r="D8" s="14">
        <v>12</v>
      </c>
      <c r="E8" s="28">
        <v>0.75</v>
      </c>
      <c r="F8" s="14">
        <v>0</v>
      </c>
      <c r="G8" s="14">
        <v>0</v>
      </c>
      <c r="H8" s="14">
        <v>11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2</v>
      </c>
    </row>
    <row r="9" spans="1:16" x14ac:dyDescent="0.3">
      <c r="A9" s="27" t="s">
        <v>325</v>
      </c>
      <c r="B9" s="27" t="s">
        <v>326</v>
      </c>
      <c r="C9" s="14">
        <v>0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0" t="s">
        <v>327</v>
      </c>
      <c r="B10" s="181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0" t="s">
        <v>332</v>
      </c>
      <c r="B13" s="181"/>
      <c r="C13" s="24">
        <v>4500</v>
      </c>
      <c r="D13" s="24">
        <v>4661</v>
      </c>
      <c r="E13" s="25">
        <v>-3.4541943788886503E-2</v>
      </c>
      <c r="F13" s="24">
        <v>238</v>
      </c>
      <c r="G13" s="24">
        <v>125</v>
      </c>
      <c r="H13" s="24">
        <v>399</v>
      </c>
      <c r="I13" s="24">
        <v>216</v>
      </c>
      <c r="J13" s="24">
        <v>0</v>
      </c>
      <c r="K13" s="24">
        <v>8</v>
      </c>
      <c r="L13" s="24">
        <v>0</v>
      </c>
      <c r="M13" s="24">
        <v>0</v>
      </c>
      <c r="N13" s="24">
        <v>10</v>
      </c>
      <c r="O13" s="24">
        <v>16</v>
      </c>
      <c r="P13" s="26">
        <v>358</v>
      </c>
    </row>
    <row r="14" spans="1:16" x14ac:dyDescent="0.3">
      <c r="A14" s="27" t="s">
        <v>333</v>
      </c>
      <c r="B14" s="27" t="s">
        <v>334</v>
      </c>
      <c r="C14" s="14">
        <v>2264</v>
      </c>
      <c r="D14" s="14">
        <v>2693</v>
      </c>
      <c r="E14" s="28">
        <v>-0.15930189379873699</v>
      </c>
      <c r="F14" s="14">
        <v>14</v>
      </c>
      <c r="G14" s="14">
        <v>41</v>
      </c>
      <c r="H14" s="14">
        <v>221</v>
      </c>
      <c r="I14" s="14">
        <v>136</v>
      </c>
      <c r="J14" s="14">
        <v>0</v>
      </c>
      <c r="K14" s="14">
        <v>5</v>
      </c>
      <c r="L14" s="14">
        <v>0</v>
      </c>
      <c r="M14" s="14">
        <v>0</v>
      </c>
      <c r="N14" s="14">
        <v>2</v>
      </c>
      <c r="O14" s="14">
        <v>5</v>
      </c>
      <c r="P14" s="22">
        <v>182</v>
      </c>
    </row>
    <row r="15" spans="1:16" x14ac:dyDescent="0.3">
      <c r="A15" s="27" t="s">
        <v>335</v>
      </c>
      <c r="B15" s="27" t="s">
        <v>336</v>
      </c>
      <c r="C15" s="14">
        <v>0</v>
      </c>
      <c r="D15" s="14">
        <v>2</v>
      </c>
      <c r="E15" s="28">
        <v>-1</v>
      </c>
      <c r="F15" s="14">
        <v>0</v>
      </c>
      <c r="G15" s="14">
        <v>0</v>
      </c>
      <c r="H15" s="14">
        <v>0</v>
      </c>
      <c r="I15" s="14">
        <v>11</v>
      </c>
      <c r="J15" s="14">
        <v>0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22">
        <v>3</v>
      </c>
    </row>
    <row r="16" spans="1:16" x14ac:dyDescent="0.3">
      <c r="A16" s="27" t="s">
        <v>337</v>
      </c>
      <c r="B16" s="27" t="s">
        <v>338</v>
      </c>
      <c r="C16" s="14">
        <v>1671</v>
      </c>
      <c r="D16" s="14">
        <v>1441</v>
      </c>
      <c r="E16" s="28">
        <v>0.15961138098542699</v>
      </c>
      <c r="F16" s="14">
        <v>3</v>
      </c>
      <c r="G16" s="14">
        <v>11</v>
      </c>
      <c r="H16" s="14">
        <v>26</v>
      </c>
      <c r="I16" s="14">
        <v>16</v>
      </c>
      <c r="J16" s="14">
        <v>0</v>
      </c>
      <c r="K16" s="14">
        <v>0</v>
      </c>
      <c r="L16" s="14">
        <v>0</v>
      </c>
      <c r="M16" s="14">
        <v>0</v>
      </c>
      <c r="N16" s="14">
        <v>4</v>
      </c>
      <c r="O16" s="14">
        <v>0</v>
      </c>
      <c r="P16" s="22">
        <v>11</v>
      </c>
    </row>
    <row r="17" spans="1:16" ht="20.399999999999999" x14ac:dyDescent="0.3">
      <c r="A17" s="27" t="s">
        <v>339</v>
      </c>
      <c r="B17" s="27" t="s">
        <v>340</v>
      </c>
      <c r="C17" s="14">
        <v>562</v>
      </c>
      <c r="D17" s="14">
        <v>525</v>
      </c>
      <c r="E17" s="28">
        <v>7.0476190476190498E-2</v>
      </c>
      <c r="F17" s="14">
        <v>221</v>
      </c>
      <c r="G17" s="14">
        <v>73</v>
      </c>
      <c r="H17" s="14">
        <v>152</v>
      </c>
      <c r="I17" s="14">
        <v>53</v>
      </c>
      <c r="J17" s="14">
        <v>0</v>
      </c>
      <c r="K17" s="14">
        <v>1</v>
      </c>
      <c r="L17" s="14">
        <v>0</v>
      </c>
      <c r="M17" s="14">
        <v>0</v>
      </c>
      <c r="N17" s="14">
        <v>4</v>
      </c>
      <c r="O17" s="14">
        <v>11</v>
      </c>
      <c r="P17" s="22">
        <v>162</v>
      </c>
    </row>
    <row r="18" spans="1:16" x14ac:dyDescent="0.3">
      <c r="A18" s="27" t="s">
        <v>341</v>
      </c>
      <c r="B18" s="27" t="s">
        <v>342</v>
      </c>
      <c r="C18" s="14">
        <v>3</v>
      </c>
      <c r="D18" s="14">
        <v>0</v>
      </c>
      <c r="E18" s="28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0" t="s">
        <v>345</v>
      </c>
      <c r="B20" s="181"/>
      <c r="C20" s="24">
        <v>1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">
      <c r="A21" s="27" t="s">
        <v>346</v>
      </c>
      <c r="B21" s="27" t="s">
        <v>347</v>
      </c>
      <c r="C21" s="14">
        <v>1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7" t="s">
        <v>348</v>
      </c>
      <c r="B22" s="27" t="s">
        <v>349</v>
      </c>
      <c r="C22" s="14">
        <v>0</v>
      </c>
      <c r="D22" s="14">
        <v>0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0" t="s">
        <v>350</v>
      </c>
      <c r="B23" s="181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0" t="s">
        <v>363</v>
      </c>
      <c r="B30" s="181"/>
      <c r="C30" s="24">
        <v>536</v>
      </c>
      <c r="D30" s="24">
        <v>544</v>
      </c>
      <c r="E30" s="25">
        <v>-1.4705882352941201E-2</v>
      </c>
      <c r="F30" s="24">
        <v>96</v>
      </c>
      <c r="G30" s="24">
        <v>78</v>
      </c>
      <c r="H30" s="24">
        <v>98</v>
      </c>
      <c r="I30" s="24">
        <v>65</v>
      </c>
      <c r="J30" s="24">
        <v>1</v>
      </c>
      <c r="K30" s="24">
        <v>3</v>
      </c>
      <c r="L30" s="24">
        <v>0</v>
      </c>
      <c r="M30" s="24">
        <v>0</v>
      </c>
      <c r="N30" s="24">
        <v>6</v>
      </c>
      <c r="O30" s="24">
        <v>2</v>
      </c>
      <c r="P30" s="26">
        <v>159</v>
      </c>
    </row>
    <row r="31" spans="1:16" x14ac:dyDescent="0.3">
      <c r="A31" s="27" t="s">
        <v>364</v>
      </c>
      <c r="B31" s="27" t="s">
        <v>365</v>
      </c>
      <c r="C31" s="14">
        <v>7</v>
      </c>
      <c r="D31" s="14">
        <v>3</v>
      </c>
      <c r="E31" s="28">
        <v>1.3333333333333299</v>
      </c>
      <c r="F31" s="14">
        <v>0</v>
      </c>
      <c r="G31" s="14">
        <v>0</v>
      </c>
      <c r="H31" s="14">
        <v>2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1</v>
      </c>
    </row>
    <row r="32" spans="1:16" x14ac:dyDescent="0.3">
      <c r="A32" s="27" t="s">
        <v>366</v>
      </c>
      <c r="B32" s="27" t="s">
        <v>367</v>
      </c>
      <c r="C32" s="14">
        <v>3</v>
      </c>
      <c r="D32" s="14">
        <v>0</v>
      </c>
      <c r="E32" s="28">
        <v>0</v>
      </c>
      <c r="F32" s="14"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7" t="s">
        <v>368</v>
      </c>
      <c r="B33" s="27" t="s">
        <v>369</v>
      </c>
      <c r="C33" s="14">
        <v>260</v>
      </c>
      <c r="D33" s="14">
        <v>278</v>
      </c>
      <c r="E33" s="28">
        <v>-6.4748201438848907E-2</v>
      </c>
      <c r="F33" s="14">
        <v>6</v>
      </c>
      <c r="G33" s="14">
        <v>7</v>
      </c>
      <c r="H33" s="14">
        <v>32</v>
      </c>
      <c r="I33" s="14">
        <v>24</v>
      </c>
      <c r="J33" s="14">
        <v>0</v>
      </c>
      <c r="K33" s="14">
        <v>1</v>
      </c>
      <c r="L33" s="14">
        <v>0</v>
      </c>
      <c r="M33" s="14">
        <v>0</v>
      </c>
      <c r="N33" s="14">
        <v>4</v>
      </c>
      <c r="O33" s="14">
        <v>0</v>
      </c>
      <c r="P33" s="22">
        <v>42</v>
      </c>
    </row>
    <row r="34" spans="1:16" x14ac:dyDescent="0.3">
      <c r="A34" s="27" t="s">
        <v>370</v>
      </c>
      <c r="B34" s="27" t="s">
        <v>371</v>
      </c>
      <c r="C34" s="14">
        <v>4</v>
      </c>
      <c r="D34" s="14">
        <v>4</v>
      </c>
      <c r="E34" s="28">
        <v>0</v>
      </c>
      <c r="F34" s="14">
        <v>0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3">
      <c r="A35" s="27" t="s">
        <v>372</v>
      </c>
      <c r="B35" s="27" t="s">
        <v>373</v>
      </c>
      <c r="C35" s="14">
        <v>127</v>
      </c>
      <c r="D35" s="14">
        <v>140</v>
      </c>
      <c r="E35" s="28">
        <v>-9.2857142857142902E-2</v>
      </c>
      <c r="F35" s="14">
        <v>0</v>
      </c>
      <c r="G35" s="14">
        <v>3</v>
      </c>
      <c r="H35" s="14">
        <v>13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2">
        <v>6</v>
      </c>
    </row>
    <row r="36" spans="1:16" ht="20.399999999999999" x14ac:dyDescent="0.3">
      <c r="A36" s="27" t="s">
        <v>374</v>
      </c>
      <c r="B36" s="27" t="s">
        <v>375</v>
      </c>
      <c r="C36" s="14">
        <v>45</v>
      </c>
      <c r="D36" s="14">
        <v>49</v>
      </c>
      <c r="E36" s="28">
        <v>-8.1632653061224497E-2</v>
      </c>
      <c r="F36" s="14">
        <v>55</v>
      </c>
      <c r="G36" s="14">
        <v>45</v>
      </c>
      <c r="H36" s="14">
        <v>24</v>
      </c>
      <c r="I36" s="14">
        <v>25</v>
      </c>
      <c r="J36" s="14">
        <v>1</v>
      </c>
      <c r="K36" s="14">
        <v>2</v>
      </c>
      <c r="L36" s="14">
        <v>0</v>
      </c>
      <c r="M36" s="14">
        <v>0</v>
      </c>
      <c r="N36" s="14">
        <v>0</v>
      </c>
      <c r="O36" s="14">
        <v>2</v>
      </c>
      <c r="P36" s="22">
        <v>77</v>
      </c>
    </row>
    <row r="37" spans="1:16" ht="20.399999999999999" x14ac:dyDescent="0.3">
      <c r="A37" s="27" t="s">
        <v>376</v>
      </c>
      <c r="B37" s="27" t="s">
        <v>377</v>
      </c>
      <c r="C37" s="14">
        <v>16</v>
      </c>
      <c r="D37" s="14">
        <v>23</v>
      </c>
      <c r="E37" s="28">
        <v>-0.30434782608695599</v>
      </c>
      <c r="F37" s="14">
        <v>23</v>
      </c>
      <c r="G37" s="14">
        <v>16</v>
      </c>
      <c r="H37" s="14">
        <v>9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24</v>
      </c>
    </row>
    <row r="38" spans="1:16" ht="20.399999999999999" x14ac:dyDescent="0.3">
      <c r="A38" s="27" t="s">
        <v>378</v>
      </c>
      <c r="B38" s="27" t="s">
        <v>379</v>
      </c>
      <c r="C38" s="14">
        <v>12</v>
      </c>
      <c r="D38" s="14">
        <v>11</v>
      </c>
      <c r="E38" s="28">
        <v>9.0909090909090898E-2</v>
      </c>
      <c r="F38" s="14">
        <v>11</v>
      </c>
      <c r="G38" s="14">
        <v>2</v>
      </c>
      <c r="H38" s="14">
        <v>9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6</v>
      </c>
    </row>
    <row r="39" spans="1:16" ht="30.6" x14ac:dyDescent="0.3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7" t="s">
        <v>384</v>
      </c>
      <c r="B41" s="27" t="s">
        <v>385</v>
      </c>
      <c r="C41" s="14">
        <v>62</v>
      </c>
      <c r="D41" s="14">
        <v>36</v>
      </c>
      <c r="E41" s="28">
        <v>0.72222222222222199</v>
      </c>
      <c r="F41" s="14">
        <v>0</v>
      </c>
      <c r="G41" s="14">
        <v>4</v>
      </c>
      <c r="H41" s="14">
        <v>9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3</v>
      </c>
    </row>
    <row r="42" spans="1:16" x14ac:dyDescent="0.3">
      <c r="A42" s="180" t="s">
        <v>386</v>
      </c>
      <c r="B42" s="181"/>
      <c r="C42" s="24">
        <v>227</v>
      </c>
      <c r="D42" s="24">
        <v>212</v>
      </c>
      <c r="E42" s="25">
        <v>7.0754716981132101E-2</v>
      </c>
      <c r="F42" s="24">
        <v>60</v>
      </c>
      <c r="G42" s="24">
        <v>39</v>
      </c>
      <c r="H42" s="24">
        <v>63</v>
      </c>
      <c r="I42" s="24">
        <v>24</v>
      </c>
      <c r="J42" s="24">
        <v>0</v>
      </c>
      <c r="K42" s="24">
        <v>3</v>
      </c>
      <c r="L42" s="24">
        <v>0</v>
      </c>
      <c r="M42" s="24">
        <v>0</v>
      </c>
      <c r="N42" s="24">
        <v>4</v>
      </c>
      <c r="O42" s="24">
        <v>2</v>
      </c>
      <c r="P42" s="26">
        <v>27</v>
      </c>
    </row>
    <row r="43" spans="1:16" x14ac:dyDescent="0.3">
      <c r="A43" s="27" t="s">
        <v>387</v>
      </c>
      <c r="B43" s="27" t="s">
        <v>388</v>
      </c>
      <c r="C43" s="14">
        <v>13</v>
      </c>
      <c r="D43" s="14">
        <v>4</v>
      </c>
      <c r="E43" s="28">
        <v>2.25</v>
      </c>
      <c r="F43" s="14">
        <v>0</v>
      </c>
      <c r="G43" s="14">
        <v>0</v>
      </c>
      <c r="H43" s="14">
        <v>5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0.399999999999999" x14ac:dyDescent="0.3">
      <c r="A44" s="27" t="s">
        <v>389</v>
      </c>
      <c r="B44" s="27" t="s">
        <v>390</v>
      </c>
      <c r="C44" s="14">
        <v>211</v>
      </c>
      <c r="D44" s="14">
        <v>200</v>
      </c>
      <c r="E44" s="28">
        <v>5.5E-2</v>
      </c>
      <c r="F44" s="14">
        <v>60</v>
      </c>
      <c r="G44" s="14">
        <v>39</v>
      </c>
      <c r="H44" s="14">
        <v>58</v>
      </c>
      <c r="I44" s="14">
        <v>24</v>
      </c>
      <c r="J44" s="14">
        <v>0</v>
      </c>
      <c r="K44" s="14">
        <v>3</v>
      </c>
      <c r="L44" s="14">
        <v>0</v>
      </c>
      <c r="M44" s="14">
        <v>0</v>
      </c>
      <c r="N44" s="14">
        <v>3</v>
      </c>
      <c r="O44" s="14">
        <v>2</v>
      </c>
      <c r="P44" s="22">
        <v>27</v>
      </c>
    </row>
    <row r="45" spans="1:16" x14ac:dyDescent="0.3">
      <c r="A45" s="27" t="s">
        <v>391</v>
      </c>
      <c r="B45" s="27" t="s">
        <v>392</v>
      </c>
      <c r="C45" s="14">
        <v>0</v>
      </c>
      <c r="D45" s="14">
        <v>0</v>
      </c>
      <c r="E45" s="28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7" t="s">
        <v>393</v>
      </c>
      <c r="B46" s="27" t="s">
        <v>394</v>
      </c>
      <c r="C46" s="14">
        <v>2</v>
      </c>
      <c r="D46" s="14">
        <v>0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2">
        <v>0</v>
      </c>
    </row>
    <row r="47" spans="1:16" ht="20.399999999999999" x14ac:dyDescent="0.3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7" t="s">
        <v>397</v>
      </c>
      <c r="B48" s="27" t="s">
        <v>398</v>
      </c>
      <c r="C48" s="14">
        <v>1</v>
      </c>
      <c r="D48" s="14">
        <v>6</v>
      </c>
      <c r="E48" s="28">
        <v>-0.83333333333333304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7" t="s">
        <v>399</v>
      </c>
      <c r="B49" s="27" t="s">
        <v>400</v>
      </c>
      <c r="C49" s="14">
        <v>0</v>
      </c>
      <c r="D49" s="14">
        <v>2</v>
      </c>
      <c r="E49" s="28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0" t="s">
        <v>401</v>
      </c>
      <c r="B50" s="181"/>
      <c r="C50" s="24">
        <v>206</v>
      </c>
      <c r="D50" s="24">
        <v>210</v>
      </c>
      <c r="E50" s="25">
        <v>-1.9047619047619001E-2</v>
      </c>
      <c r="F50" s="24">
        <v>1</v>
      </c>
      <c r="G50" s="24">
        <v>0</v>
      </c>
      <c r="H50" s="24">
        <v>64</v>
      </c>
      <c r="I50" s="24">
        <v>27</v>
      </c>
      <c r="J50" s="24">
        <v>18</v>
      </c>
      <c r="K50" s="24">
        <v>18</v>
      </c>
      <c r="L50" s="24">
        <v>0</v>
      </c>
      <c r="M50" s="24">
        <v>0</v>
      </c>
      <c r="N50" s="24">
        <v>10</v>
      </c>
      <c r="O50" s="24">
        <v>9</v>
      </c>
      <c r="P50" s="26">
        <v>39</v>
      </c>
    </row>
    <row r="51" spans="1:16" x14ac:dyDescent="0.3">
      <c r="A51" s="27" t="s">
        <v>402</v>
      </c>
      <c r="B51" s="27" t="s">
        <v>403</v>
      </c>
      <c r="C51" s="14">
        <v>129</v>
      </c>
      <c r="D51" s="14">
        <v>72</v>
      </c>
      <c r="E51" s="28">
        <v>0.79166666666666696</v>
      </c>
      <c r="F51" s="14">
        <v>1</v>
      </c>
      <c r="G51" s="14">
        <v>0</v>
      </c>
      <c r="H51" s="14">
        <v>12</v>
      </c>
      <c r="I51" s="14">
        <v>7</v>
      </c>
      <c r="J51" s="14">
        <v>13</v>
      </c>
      <c r="K51" s="14">
        <v>6</v>
      </c>
      <c r="L51" s="14">
        <v>0</v>
      </c>
      <c r="M51" s="14">
        <v>0</v>
      </c>
      <c r="N51" s="14">
        <v>7</v>
      </c>
      <c r="O51" s="14">
        <v>7</v>
      </c>
      <c r="P51" s="22">
        <v>4</v>
      </c>
    </row>
    <row r="52" spans="1:16" x14ac:dyDescent="0.3">
      <c r="A52" s="27" t="s">
        <v>404</v>
      </c>
      <c r="B52" s="27" t="s">
        <v>405</v>
      </c>
      <c r="C52" s="14">
        <v>2</v>
      </c>
      <c r="D52" s="14">
        <v>1</v>
      </c>
      <c r="E52" s="28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3">
      <c r="A53" s="27" t="s">
        <v>406</v>
      </c>
      <c r="B53" s="27" t="s">
        <v>407</v>
      </c>
      <c r="C53" s="14">
        <v>14</v>
      </c>
      <c r="D53" s="14">
        <v>66</v>
      </c>
      <c r="E53" s="28">
        <v>-0.78787878787878796</v>
      </c>
      <c r="F53" s="14">
        <v>0</v>
      </c>
      <c r="G53" s="14">
        <v>0</v>
      </c>
      <c r="H53" s="14">
        <v>22</v>
      </c>
      <c r="I53" s="14">
        <v>6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2</v>
      </c>
      <c r="P53" s="22">
        <v>4</v>
      </c>
    </row>
    <row r="54" spans="1:16" x14ac:dyDescent="0.3">
      <c r="A54" s="27" t="s">
        <v>408</v>
      </c>
      <c r="B54" s="27" t="s">
        <v>409</v>
      </c>
      <c r="C54" s="14">
        <v>0</v>
      </c>
      <c r="D54" s="14">
        <v>2</v>
      </c>
      <c r="E54" s="28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3">
      <c r="A55" s="27" t="s">
        <v>410</v>
      </c>
      <c r="B55" s="27" t="s">
        <v>411</v>
      </c>
      <c r="C55" s="14">
        <v>0</v>
      </c>
      <c r="D55" s="14">
        <v>0</v>
      </c>
      <c r="E55" s="2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7" t="s">
        <v>412</v>
      </c>
      <c r="B56" s="27" t="s">
        <v>413</v>
      </c>
      <c r="C56" s="14">
        <v>13</v>
      </c>
      <c r="D56" s="14">
        <v>8</v>
      </c>
      <c r="E56" s="28">
        <v>0.625</v>
      </c>
      <c r="F56" s="14">
        <v>0</v>
      </c>
      <c r="G56" s="14">
        <v>0</v>
      </c>
      <c r="H56" s="14">
        <v>3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0.399999999999999" x14ac:dyDescent="0.3">
      <c r="A57" s="27" t="s">
        <v>414</v>
      </c>
      <c r="B57" s="27" t="s">
        <v>415</v>
      </c>
      <c r="C57" s="14">
        <v>3</v>
      </c>
      <c r="D57" s="14">
        <v>7</v>
      </c>
      <c r="E57" s="28">
        <v>-0.57142857142857095</v>
      </c>
      <c r="F57" s="14">
        <v>0</v>
      </c>
      <c r="G57" s="14">
        <v>0</v>
      </c>
      <c r="H57" s="14">
        <v>4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1</v>
      </c>
    </row>
    <row r="58" spans="1:16" ht="20.399999999999999" x14ac:dyDescent="0.3">
      <c r="A58" s="27" t="s">
        <v>416</v>
      </c>
      <c r="B58" s="27" t="s">
        <v>417</v>
      </c>
      <c r="C58" s="14">
        <v>0</v>
      </c>
      <c r="D58" s="14">
        <v>1</v>
      </c>
      <c r="E58" s="28">
        <v>-1</v>
      </c>
      <c r="F58" s="14">
        <v>0</v>
      </c>
      <c r="G58" s="14">
        <v>0</v>
      </c>
      <c r="H58" s="14">
        <v>4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1</v>
      </c>
    </row>
    <row r="59" spans="1:16" ht="20.399999999999999" x14ac:dyDescent="0.3">
      <c r="A59" s="27" t="s">
        <v>418</v>
      </c>
      <c r="B59" s="27" t="s">
        <v>419</v>
      </c>
      <c r="C59" s="14">
        <v>1</v>
      </c>
      <c r="D59" s="14">
        <v>0</v>
      </c>
      <c r="E59" s="28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16</v>
      </c>
    </row>
    <row r="60" spans="1:16" ht="20.399999999999999" x14ac:dyDescent="0.3">
      <c r="A60" s="27" t="s">
        <v>420</v>
      </c>
      <c r="B60" s="27" t="s">
        <v>421</v>
      </c>
      <c r="C60" s="14">
        <v>8</v>
      </c>
      <c r="D60" s="14">
        <v>5</v>
      </c>
      <c r="E60" s="28">
        <v>0.6</v>
      </c>
      <c r="F60" s="14">
        <v>0</v>
      </c>
      <c r="G60" s="14">
        <v>0</v>
      </c>
      <c r="H60" s="14">
        <v>5</v>
      </c>
      <c r="I60" s="14">
        <v>0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20.399999999999999" x14ac:dyDescent="0.3">
      <c r="A61" s="27" t="s">
        <v>422</v>
      </c>
      <c r="B61" s="27" t="s">
        <v>423</v>
      </c>
      <c r="C61" s="14">
        <v>4</v>
      </c>
      <c r="D61" s="14">
        <v>6</v>
      </c>
      <c r="E61" s="28">
        <v>-0.33333333333333298</v>
      </c>
      <c r="F61" s="14">
        <v>0</v>
      </c>
      <c r="G61" s="14">
        <v>0</v>
      </c>
      <c r="H61" s="14">
        <v>5</v>
      </c>
      <c r="I61" s="14">
        <v>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3">
      <c r="A62" s="27" t="s">
        <v>424</v>
      </c>
      <c r="B62" s="27" t="s">
        <v>425</v>
      </c>
      <c r="C62" s="14">
        <v>7</v>
      </c>
      <c r="D62" s="14">
        <v>12</v>
      </c>
      <c r="E62" s="28">
        <v>-0.41666666666666702</v>
      </c>
      <c r="F62" s="14">
        <v>0</v>
      </c>
      <c r="G62" s="14">
        <v>0</v>
      </c>
      <c r="H62" s="14">
        <v>1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1</v>
      </c>
    </row>
    <row r="63" spans="1:16" ht="20.399999999999999" x14ac:dyDescent="0.3">
      <c r="A63" s="27" t="s">
        <v>426</v>
      </c>
      <c r="B63" s="27" t="s">
        <v>427</v>
      </c>
      <c r="C63" s="14">
        <v>8</v>
      </c>
      <c r="D63" s="14">
        <v>20</v>
      </c>
      <c r="E63" s="28">
        <v>-0.6</v>
      </c>
      <c r="F63" s="14">
        <v>0</v>
      </c>
      <c r="G63" s="14">
        <v>0</v>
      </c>
      <c r="H63" s="14">
        <v>5</v>
      </c>
      <c r="I63" s="14">
        <v>3</v>
      </c>
      <c r="J63" s="14">
        <v>3</v>
      </c>
      <c r="K63" s="14">
        <v>1</v>
      </c>
      <c r="L63" s="14">
        <v>0</v>
      </c>
      <c r="M63" s="14">
        <v>0</v>
      </c>
      <c r="N63" s="14">
        <v>1</v>
      </c>
      <c r="O63" s="14">
        <v>0</v>
      </c>
      <c r="P63" s="22">
        <v>6</v>
      </c>
    </row>
    <row r="64" spans="1:16" ht="20.399999999999999" x14ac:dyDescent="0.3">
      <c r="A64" s="27" t="s">
        <v>428</v>
      </c>
      <c r="B64" s="27" t="s">
        <v>429</v>
      </c>
      <c r="C64" s="14">
        <v>13</v>
      </c>
      <c r="D64" s="14">
        <v>5</v>
      </c>
      <c r="E64" s="28">
        <v>1.6</v>
      </c>
      <c r="F64" s="14">
        <v>0</v>
      </c>
      <c r="G64" s="14">
        <v>0</v>
      </c>
      <c r="H64" s="14">
        <v>3</v>
      </c>
      <c r="I64" s="14">
        <v>1</v>
      </c>
      <c r="J64" s="14">
        <v>1</v>
      </c>
      <c r="K64" s="14">
        <v>2</v>
      </c>
      <c r="L64" s="14">
        <v>0</v>
      </c>
      <c r="M64" s="14">
        <v>0</v>
      </c>
      <c r="N64" s="14">
        <v>2</v>
      </c>
      <c r="O64" s="14">
        <v>0</v>
      </c>
      <c r="P64" s="22">
        <v>4</v>
      </c>
    </row>
    <row r="65" spans="1:16" ht="20.399999999999999" x14ac:dyDescent="0.3">
      <c r="A65" s="27" t="s">
        <v>430</v>
      </c>
      <c r="B65" s="27" t="s">
        <v>431</v>
      </c>
      <c r="C65" s="14">
        <v>3</v>
      </c>
      <c r="D65" s="14">
        <v>0</v>
      </c>
      <c r="E65" s="28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7" t="s">
        <v>432</v>
      </c>
      <c r="B66" s="27" t="s">
        <v>433</v>
      </c>
      <c r="C66" s="14">
        <v>0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7" t="s">
        <v>434</v>
      </c>
      <c r="B67" s="27" t="s">
        <v>435</v>
      </c>
      <c r="C67" s="14">
        <v>0</v>
      </c>
      <c r="D67" s="14">
        <v>2</v>
      </c>
      <c r="E67" s="28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7" t="s">
        <v>438</v>
      </c>
      <c r="B69" s="27" t="s">
        <v>439</v>
      </c>
      <c r="C69" s="14">
        <v>1</v>
      </c>
      <c r="D69" s="14">
        <v>2</v>
      </c>
      <c r="E69" s="28">
        <v>-0.5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7" t="s">
        <v>440</v>
      </c>
      <c r="B70" s="27" t="s">
        <v>441</v>
      </c>
      <c r="C70" s="14">
        <v>0</v>
      </c>
      <c r="D70" s="14">
        <v>1</v>
      </c>
      <c r="E70" s="28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7" t="s">
        <v>442</v>
      </c>
      <c r="B71" s="27" t="s">
        <v>443</v>
      </c>
      <c r="C71" s="14">
        <v>0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0" t="s">
        <v>444</v>
      </c>
      <c r="B72" s="181"/>
      <c r="C72" s="24">
        <v>3</v>
      </c>
      <c r="D72" s="24">
        <v>5</v>
      </c>
      <c r="E72" s="25">
        <v>-0.4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2</v>
      </c>
    </row>
    <row r="73" spans="1:16" x14ac:dyDescent="0.3">
      <c r="A73" s="27" t="s">
        <v>445</v>
      </c>
      <c r="B73" s="27" t="s">
        <v>446</v>
      </c>
      <c r="C73" s="14">
        <v>3</v>
      </c>
      <c r="D73" s="14">
        <v>5</v>
      </c>
      <c r="E73" s="28">
        <v>-0.4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2</v>
      </c>
    </row>
    <row r="74" spans="1:16" x14ac:dyDescent="0.3">
      <c r="A74" s="180" t="s">
        <v>447</v>
      </c>
      <c r="B74" s="181"/>
      <c r="C74" s="24">
        <v>43</v>
      </c>
      <c r="D74" s="24">
        <v>43</v>
      </c>
      <c r="E74" s="25">
        <v>0</v>
      </c>
      <c r="F74" s="24">
        <v>1</v>
      </c>
      <c r="G74" s="24">
        <v>0</v>
      </c>
      <c r="H74" s="24">
        <v>8</v>
      </c>
      <c r="I74" s="24">
        <v>3</v>
      </c>
      <c r="J74" s="24">
        <v>0</v>
      </c>
      <c r="K74" s="24">
        <v>1</v>
      </c>
      <c r="L74" s="24">
        <v>0</v>
      </c>
      <c r="M74" s="24">
        <v>1</v>
      </c>
      <c r="N74" s="24">
        <v>3</v>
      </c>
      <c r="O74" s="24">
        <v>0</v>
      </c>
      <c r="P74" s="26">
        <v>3</v>
      </c>
    </row>
    <row r="75" spans="1:16" x14ac:dyDescent="0.3">
      <c r="A75" s="27" t="s">
        <v>448</v>
      </c>
      <c r="B75" s="27" t="s">
        <v>449</v>
      </c>
      <c r="C75" s="14">
        <v>17</v>
      </c>
      <c r="D75" s="14">
        <v>18</v>
      </c>
      <c r="E75" s="28">
        <v>-5.5555555555555601E-2</v>
      </c>
      <c r="F75" s="14">
        <v>0</v>
      </c>
      <c r="G75" s="14">
        <v>0</v>
      </c>
      <c r="H75" s="14">
        <v>0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3</v>
      </c>
      <c r="O75" s="14">
        <v>0</v>
      </c>
      <c r="P75" s="22">
        <v>1</v>
      </c>
    </row>
    <row r="76" spans="1:16" ht="20.399999999999999" x14ac:dyDescent="0.3">
      <c r="A76" s="27" t="s">
        <v>450</v>
      </c>
      <c r="B76" s="27" t="s">
        <v>451</v>
      </c>
      <c r="C76" s="14">
        <v>5</v>
      </c>
      <c r="D76" s="14">
        <v>2</v>
      </c>
      <c r="E76" s="28">
        <v>1.5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7" t="s">
        <v>452</v>
      </c>
      <c r="B77" s="27" t="s">
        <v>453</v>
      </c>
      <c r="C77" s="14">
        <v>9</v>
      </c>
      <c r="D77" s="14">
        <v>6</v>
      </c>
      <c r="E77" s="28">
        <v>0.5</v>
      </c>
      <c r="F77" s="14">
        <v>1</v>
      </c>
      <c r="G77" s="14">
        <v>0</v>
      </c>
      <c r="H77" s="14">
        <v>3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2">
        <v>2</v>
      </c>
    </row>
    <row r="78" spans="1:16" x14ac:dyDescent="0.3">
      <c r="A78" s="27" t="s">
        <v>454</v>
      </c>
      <c r="B78" s="27" t="s">
        <v>455</v>
      </c>
      <c r="C78" s="14">
        <v>0</v>
      </c>
      <c r="D78" s="14">
        <v>0</v>
      </c>
      <c r="E78" s="28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7" t="s">
        <v>456</v>
      </c>
      <c r="B79" s="27" t="s">
        <v>457</v>
      </c>
      <c r="C79" s="14">
        <v>12</v>
      </c>
      <c r="D79" s="14">
        <v>11</v>
      </c>
      <c r="E79" s="28">
        <v>9.0909090909090898E-2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0.6" x14ac:dyDescent="0.3">
      <c r="A80" s="27" t="s">
        <v>458</v>
      </c>
      <c r="B80" s="27" t="s">
        <v>459</v>
      </c>
      <c r="C80" s="14">
        <v>0</v>
      </c>
      <c r="D80" s="14">
        <v>4</v>
      </c>
      <c r="E80" s="28">
        <v>-1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7" t="s">
        <v>460</v>
      </c>
      <c r="B81" s="27" t="s">
        <v>461</v>
      </c>
      <c r="C81" s="14">
        <v>0</v>
      </c>
      <c r="D81" s="14">
        <v>2</v>
      </c>
      <c r="E81" s="28">
        <v>-1</v>
      </c>
      <c r="F81" s="14">
        <v>0</v>
      </c>
      <c r="G81" s="14">
        <v>0</v>
      </c>
      <c r="H81" s="14">
        <v>4</v>
      </c>
      <c r="I81" s="14">
        <v>1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80" t="s">
        <v>462</v>
      </c>
      <c r="B82" s="181"/>
      <c r="C82" s="24">
        <v>75</v>
      </c>
      <c r="D82" s="24">
        <v>73</v>
      </c>
      <c r="E82" s="25">
        <v>2.7397260273972601E-2</v>
      </c>
      <c r="F82" s="24">
        <v>0</v>
      </c>
      <c r="G82" s="24">
        <v>0</v>
      </c>
      <c r="H82" s="24">
        <v>7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2</v>
      </c>
    </row>
    <row r="83" spans="1:16" x14ac:dyDescent="0.3">
      <c r="A83" s="27" t="s">
        <v>463</v>
      </c>
      <c r="B83" s="27" t="s">
        <v>464</v>
      </c>
      <c r="C83" s="14">
        <v>33</v>
      </c>
      <c r="D83" s="14">
        <v>22</v>
      </c>
      <c r="E83" s="28">
        <v>0.5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2">
        <v>0</v>
      </c>
    </row>
    <row r="84" spans="1:16" x14ac:dyDescent="0.3">
      <c r="A84" s="27" t="s">
        <v>465</v>
      </c>
      <c r="B84" s="27" t="s">
        <v>466</v>
      </c>
      <c r="C84" s="14">
        <v>42</v>
      </c>
      <c r="D84" s="14">
        <v>51</v>
      </c>
      <c r="E84" s="28">
        <v>-0.17647058823529399</v>
      </c>
      <c r="F84" s="14">
        <v>0</v>
      </c>
      <c r="G84" s="14">
        <v>0</v>
      </c>
      <c r="H84" s="14">
        <v>5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2</v>
      </c>
    </row>
    <row r="85" spans="1:16" x14ac:dyDescent="0.3">
      <c r="A85" s="180" t="s">
        <v>467</v>
      </c>
      <c r="B85" s="181"/>
      <c r="C85" s="24">
        <v>279</v>
      </c>
      <c r="D85" s="24">
        <v>218</v>
      </c>
      <c r="E85" s="25">
        <v>0.27981651376146799</v>
      </c>
      <c r="F85" s="24">
        <v>9</v>
      </c>
      <c r="G85" s="24">
        <v>10</v>
      </c>
      <c r="H85" s="24">
        <v>95</v>
      </c>
      <c r="I85" s="24">
        <v>44</v>
      </c>
      <c r="J85" s="24">
        <v>0</v>
      </c>
      <c r="K85" s="24">
        <v>0</v>
      </c>
      <c r="L85" s="24">
        <v>0</v>
      </c>
      <c r="M85" s="24">
        <v>0</v>
      </c>
      <c r="N85" s="24">
        <v>36</v>
      </c>
      <c r="O85" s="24">
        <v>0</v>
      </c>
      <c r="P85" s="26">
        <v>38</v>
      </c>
    </row>
    <row r="86" spans="1:16" x14ac:dyDescent="0.3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7" t="s">
        <v>474</v>
      </c>
      <c r="B89" s="27" t="s">
        <v>475</v>
      </c>
      <c r="C89" s="14">
        <v>58</v>
      </c>
      <c r="D89" s="14">
        <v>49</v>
      </c>
      <c r="E89" s="28">
        <v>0.183673469387755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0.399999999999999" x14ac:dyDescent="0.3">
      <c r="A90" s="27" t="s">
        <v>476</v>
      </c>
      <c r="B90" s="27" t="s">
        <v>477</v>
      </c>
      <c r="C90" s="14">
        <v>1</v>
      </c>
      <c r="D90" s="14">
        <v>4</v>
      </c>
      <c r="E90" s="28">
        <v>-0.75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7" t="s">
        <v>478</v>
      </c>
      <c r="B91" s="27" t="s">
        <v>479</v>
      </c>
      <c r="C91" s="14">
        <v>13</v>
      </c>
      <c r="D91" s="14">
        <v>6</v>
      </c>
      <c r="E91" s="28">
        <v>1.1666666666666701</v>
      </c>
      <c r="F91" s="14">
        <v>0</v>
      </c>
      <c r="G91" s="14">
        <v>0</v>
      </c>
      <c r="H91" s="14">
        <v>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2">
        <v>0</v>
      </c>
    </row>
    <row r="92" spans="1:16" x14ac:dyDescent="0.3">
      <c r="A92" s="27" t="s">
        <v>480</v>
      </c>
      <c r="B92" s="27" t="s">
        <v>481</v>
      </c>
      <c r="C92" s="14">
        <v>105</v>
      </c>
      <c r="D92" s="14">
        <v>65</v>
      </c>
      <c r="E92" s="28">
        <v>0.61538461538461497</v>
      </c>
      <c r="F92" s="14">
        <v>1</v>
      </c>
      <c r="G92" s="14">
        <v>4</v>
      </c>
      <c r="H92" s="14">
        <v>35</v>
      </c>
      <c r="I92" s="14">
        <v>21</v>
      </c>
      <c r="J92" s="14">
        <v>0</v>
      </c>
      <c r="K92" s="14">
        <v>0</v>
      </c>
      <c r="L92" s="14">
        <v>0</v>
      </c>
      <c r="M92" s="14">
        <v>0</v>
      </c>
      <c r="N92" s="14">
        <v>34</v>
      </c>
      <c r="O92" s="14">
        <v>0</v>
      </c>
      <c r="P92" s="22">
        <v>29</v>
      </c>
    </row>
    <row r="93" spans="1:16" x14ac:dyDescent="0.3">
      <c r="A93" s="27" t="s">
        <v>482</v>
      </c>
      <c r="B93" s="27" t="s">
        <v>483</v>
      </c>
      <c r="C93" s="14">
        <v>10</v>
      </c>
      <c r="D93" s="14">
        <v>2</v>
      </c>
      <c r="E93" s="28">
        <v>4</v>
      </c>
      <c r="F93" s="14">
        <v>0</v>
      </c>
      <c r="G93" s="14">
        <v>0</v>
      </c>
      <c r="H93" s="14">
        <v>2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3">
      <c r="A94" s="27" t="s">
        <v>484</v>
      </c>
      <c r="B94" s="27" t="s">
        <v>485</v>
      </c>
      <c r="C94" s="14">
        <v>92</v>
      </c>
      <c r="D94" s="14">
        <v>92</v>
      </c>
      <c r="E94" s="28">
        <v>0</v>
      </c>
      <c r="F94" s="14">
        <v>8</v>
      </c>
      <c r="G94" s="14">
        <v>6</v>
      </c>
      <c r="H94" s="14">
        <v>50</v>
      </c>
      <c r="I94" s="14">
        <v>21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9</v>
      </c>
    </row>
    <row r="95" spans="1:16" ht="20.399999999999999" x14ac:dyDescent="0.3">
      <c r="A95" s="27" t="s">
        <v>486</v>
      </c>
      <c r="B95" s="27" t="s">
        <v>487</v>
      </c>
      <c r="C95" s="14">
        <v>0</v>
      </c>
      <c r="D95" s="14">
        <v>0</v>
      </c>
      <c r="E95" s="28">
        <v>0</v>
      </c>
      <c r="F95" s="14">
        <v>0</v>
      </c>
      <c r="G95" s="14">
        <v>0</v>
      </c>
      <c r="H95" s="14">
        <v>4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0" t="s">
        <v>490</v>
      </c>
      <c r="B97" s="181"/>
      <c r="C97" s="24">
        <v>3102</v>
      </c>
      <c r="D97" s="24">
        <v>2928</v>
      </c>
      <c r="E97" s="25">
        <v>5.9426229508196697E-2</v>
      </c>
      <c r="F97" s="24">
        <v>71</v>
      </c>
      <c r="G97" s="24">
        <v>62</v>
      </c>
      <c r="H97" s="24">
        <v>1206</v>
      </c>
      <c r="I97" s="24">
        <v>454</v>
      </c>
      <c r="J97" s="24">
        <v>0</v>
      </c>
      <c r="K97" s="24">
        <v>0</v>
      </c>
      <c r="L97" s="24">
        <v>0</v>
      </c>
      <c r="M97" s="24">
        <v>0</v>
      </c>
      <c r="N97" s="24">
        <v>36</v>
      </c>
      <c r="O97" s="24">
        <v>28</v>
      </c>
      <c r="P97" s="26">
        <v>474</v>
      </c>
    </row>
    <row r="98" spans="1:16" x14ac:dyDescent="0.3">
      <c r="A98" s="27" t="s">
        <v>491</v>
      </c>
      <c r="B98" s="27" t="s">
        <v>492</v>
      </c>
      <c r="C98" s="14">
        <v>670</v>
      </c>
      <c r="D98" s="14">
        <v>413</v>
      </c>
      <c r="E98" s="28">
        <v>0.62227602905569002</v>
      </c>
      <c r="F98" s="14">
        <v>30</v>
      </c>
      <c r="G98" s="14">
        <v>24</v>
      </c>
      <c r="H98" s="14">
        <v>270</v>
      </c>
      <c r="I98" s="14">
        <v>87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84</v>
      </c>
    </row>
    <row r="99" spans="1:16" x14ac:dyDescent="0.3">
      <c r="A99" s="27" t="s">
        <v>493</v>
      </c>
      <c r="B99" s="27" t="s">
        <v>494</v>
      </c>
      <c r="C99" s="14">
        <v>299</v>
      </c>
      <c r="D99" s="14">
        <v>298</v>
      </c>
      <c r="E99" s="28">
        <v>3.3557046979865801E-3</v>
      </c>
      <c r="F99" s="14">
        <v>21</v>
      </c>
      <c r="G99" s="14">
        <v>5</v>
      </c>
      <c r="H99" s="14">
        <v>244</v>
      </c>
      <c r="I99" s="14">
        <v>47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9</v>
      </c>
      <c r="P99" s="22">
        <v>72</v>
      </c>
    </row>
    <row r="100" spans="1:16" ht="20.399999999999999" x14ac:dyDescent="0.3">
      <c r="A100" s="27" t="s">
        <v>495</v>
      </c>
      <c r="B100" s="27" t="s">
        <v>496</v>
      </c>
      <c r="C100" s="14">
        <v>23</v>
      </c>
      <c r="D100" s="14">
        <v>24</v>
      </c>
      <c r="E100" s="28">
        <v>-4.1666666666666699E-2</v>
      </c>
      <c r="F100" s="14">
        <v>1</v>
      </c>
      <c r="G100" s="14">
        <v>11</v>
      </c>
      <c r="H100" s="14">
        <v>42</v>
      </c>
      <c r="I100" s="14">
        <v>64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2">
        <v>53</v>
      </c>
    </row>
    <row r="101" spans="1:16" ht="20.399999999999999" x14ac:dyDescent="0.3">
      <c r="A101" s="27" t="s">
        <v>497</v>
      </c>
      <c r="B101" s="27" t="s">
        <v>498</v>
      </c>
      <c r="C101" s="14">
        <v>123</v>
      </c>
      <c r="D101" s="14">
        <v>130</v>
      </c>
      <c r="E101" s="28">
        <v>-5.3846153846153801E-2</v>
      </c>
      <c r="F101" s="14">
        <v>1</v>
      </c>
      <c r="G101" s="14">
        <v>1</v>
      </c>
      <c r="H101" s="14">
        <v>94</v>
      </c>
      <c r="I101" s="14">
        <v>47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2">
        <v>42</v>
      </c>
    </row>
    <row r="102" spans="1:16" x14ac:dyDescent="0.3">
      <c r="A102" s="27" t="s">
        <v>499</v>
      </c>
      <c r="B102" s="27" t="s">
        <v>500</v>
      </c>
      <c r="C102" s="14">
        <v>11</v>
      </c>
      <c r="D102" s="14">
        <v>13</v>
      </c>
      <c r="E102" s="28">
        <v>-0.15384615384615399</v>
      </c>
      <c r="F102" s="14">
        <v>0</v>
      </c>
      <c r="G102" s="14">
        <v>0</v>
      </c>
      <c r="H102" s="14">
        <v>4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2</v>
      </c>
    </row>
    <row r="103" spans="1:16" x14ac:dyDescent="0.3">
      <c r="A103" s="27" t="s">
        <v>501</v>
      </c>
      <c r="B103" s="27" t="s">
        <v>502</v>
      </c>
      <c r="C103" s="14">
        <v>28</v>
      </c>
      <c r="D103" s="14">
        <v>33</v>
      </c>
      <c r="E103" s="28">
        <v>-0.15151515151515199</v>
      </c>
      <c r="F103" s="14">
        <v>3</v>
      </c>
      <c r="G103" s="14">
        <v>1</v>
      </c>
      <c r="H103" s="14">
        <v>12</v>
      </c>
      <c r="I103" s="14">
        <v>12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2">
        <v>6</v>
      </c>
    </row>
    <row r="104" spans="1:16" x14ac:dyDescent="0.3">
      <c r="A104" s="27" t="s">
        <v>503</v>
      </c>
      <c r="B104" s="27" t="s">
        <v>504</v>
      </c>
      <c r="C104" s="14">
        <v>64</v>
      </c>
      <c r="D104" s="14">
        <v>41</v>
      </c>
      <c r="E104" s="28">
        <v>0.56097560975609795</v>
      </c>
      <c r="F104" s="14">
        <v>0</v>
      </c>
      <c r="G104" s="14">
        <v>0</v>
      </c>
      <c r="H104" s="14">
        <v>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3">
      <c r="A105" s="27" t="s">
        <v>505</v>
      </c>
      <c r="B105" s="27" t="s">
        <v>506</v>
      </c>
      <c r="C105" s="14">
        <v>1017</v>
      </c>
      <c r="D105" s="14">
        <v>984</v>
      </c>
      <c r="E105" s="28">
        <v>3.3536585365853702E-2</v>
      </c>
      <c r="F105" s="14">
        <v>8</v>
      </c>
      <c r="G105" s="14">
        <v>9</v>
      </c>
      <c r="H105" s="14">
        <v>358</v>
      </c>
      <c r="I105" s="14">
        <v>120</v>
      </c>
      <c r="J105" s="14">
        <v>0</v>
      </c>
      <c r="K105" s="14">
        <v>0</v>
      </c>
      <c r="L105" s="14">
        <v>0</v>
      </c>
      <c r="M105" s="14">
        <v>0</v>
      </c>
      <c r="N105" s="14">
        <v>14</v>
      </c>
      <c r="O105" s="14">
        <v>0</v>
      </c>
      <c r="P105" s="22">
        <v>110</v>
      </c>
    </row>
    <row r="106" spans="1:16" ht="20.399999999999999" x14ac:dyDescent="0.3">
      <c r="A106" s="27" t="s">
        <v>507</v>
      </c>
      <c r="B106" s="27" t="s">
        <v>508</v>
      </c>
      <c r="C106" s="14">
        <v>174</v>
      </c>
      <c r="D106" s="14">
        <v>187</v>
      </c>
      <c r="E106" s="28">
        <v>-6.9518716577540093E-2</v>
      </c>
      <c r="F106" s="14">
        <v>1</v>
      </c>
      <c r="G106" s="14">
        <v>0</v>
      </c>
      <c r="H106" s="14">
        <v>44</v>
      </c>
      <c r="I106" s="14">
        <v>21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2">
        <v>25</v>
      </c>
    </row>
    <row r="107" spans="1:16" ht="20.399999999999999" x14ac:dyDescent="0.3">
      <c r="A107" s="27" t="s">
        <v>509</v>
      </c>
      <c r="B107" s="27" t="s">
        <v>510</v>
      </c>
      <c r="C107" s="14">
        <v>10</v>
      </c>
      <c r="D107" s="14">
        <v>22</v>
      </c>
      <c r="E107" s="28">
        <v>-0.54545454545454497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11</v>
      </c>
      <c r="O107" s="14">
        <v>0</v>
      </c>
      <c r="P107" s="22">
        <v>2</v>
      </c>
    </row>
    <row r="108" spans="1:16" x14ac:dyDescent="0.3">
      <c r="A108" s="27" t="s">
        <v>511</v>
      </c>
      <c r="B108" s="27" t="s">
        <v>512</v>
      </c>
      <c r="C108" s="14">
        <v>10</v>
      </c>
      <c r="D108" s="14">
        <v>15</v>
      </c>
      <c r="E108" s="28">
        <v>-0.33333333333333298</v>
      </c>
      <c r="F108" s="14">
        <v>0</v>
      </c>
      <c r="G108" s="14">
        <v>0</v>
      </c>
      <c r="H108" s="14">
        <v>15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3</v>
      </c>
    </row>
    <row r="109" spans="1:16" x14ac:dyDescent="0.3">
      <c r="A109" s="27" t="s">
        <v>513</v>
      </c>
      <c r="B109" s="27" t="s">
        <v>514</v>
      </c>
      <c r="C109" s="14">
        <v>5</v>
      </c>
      <c r="D109" s="14">
        <v>12</v>
      </c>
      <c r="E109" s="28">
        <v>-0.58333333333333304</v>
      </c>
      <c r="F109" s="14">
        <v>0</v>
      </c>
      <c r="G109" s="14">
        <v>0</v>
      </c>
      <c r="H109" s="14">
        <v>10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</v>
      </c>
    </row>
    <row r="110" spans="1:16" ht="20.399999999999999" x14ac:dyDescent="0.3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7" t="s">
        <v>517</v>
      </c>
      <c r="B111" s="27" t="s">
        <v>518</v>
      </c>
      <c r="C111" s="14">
        <v>621</v>
      </c>
      <c r="D111" s="14">
        <v>722</v>
      </c>
      <c r="E111" s="28">
        <v>-0.1398891966759</v>
      </c>
      <c r="F111" s="14">
        <v>6</v>
      </c>
      <c r="G111" s="14">
        <v>10</v>
      </c>
      <c r="H111" s="14">
        <v>100</v>
      </c>
      <c r="I111" s="14">
        <v>41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2">
        <v>57</v>
      </c>
    </row>
    <row r="112" spans="1:16" ht="20.399999999999999" x14ac:dyDescent="0.3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7" t="s">
        <v>521</v>
      </c>
      <c r="B113" s="27" t="s">
        <v>522</v>
      </c>
      <c r="C113" s="14">
        <v>2</v>
      </c>
      <c r="D113" s="14">
        <v>0</v>
      </c>
      <c r="E113" s="28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3">
      <c r="A114" s="27" t="s">
        <v>523</v>
      </c>
      <c r="B114" s="27" t="s">
        <v>524</v>
      </c>
      <c r="C114" s="14">
        <v>24</v>
      </c>
      <c r="D114" s="14">
        <v>15</v>
      </c>
      <c r="E114" s="28">
        <v>0.6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7" t="s">
        <v>525</v>
      </c>
      <c r="B115" s="27" t="s">
        <v>526</v>
      </c>
      <c r="C115" s="14">
        <v>3</v>
      </c>
      <c r="D115" s="14">
        <v>1</v>
      </c>
      <c r="E115" s="28">
        <v>2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2">
        <v>1</v>
      </c>
    </row>
    <row r="116" spans="1:16" ht="20.399999999999999" x14ac:dyDescent="0.3">
      <c r="A116" s="27" t="s">
        <v>527</v>
      </c>
      <c r="B116" s="27" t="s">
        <v>528</v>
      </c>
      <c r="C116" s="14">
        <v>2</v>
      </c>
      <c r="D116" s="14">
        <v>2</v>
      </c>
      <c r="E116" s="28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7" t="s">
        <v>529</v>
      </c>
      <c r="B117" s="27" t="s">
        <v>530</v>
      </c>
      <c r="C117" s="14">
        <v>0</v>
      </c>
      <c r="D117" s="14">
        <v>1</v>
      </c>
      <c r="E117" s="28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6</v>
      </c>
    </row>
    <row r="119" spans="1:16" ht="20.399999999999999" x14ac:dyDescent="0.3">
      <c r="A119" s="27" t="s">
        <v>533</v>
      </c>
      <c r="B119" s="27" t="s">
        <v>534</v>
      </c>
      <c r="C119" s="14">
        <v>0</v>
      </c>
      <c r="D119" s="14">
        <v>0</v>
      </c>
      <c r="E119" s="28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7" t="s">
        <v>535</v>
      </c>
      <c r="B120" s="27" t="s">
        <v>536</v>
      </c>
      <c r="C120" s="14">
        <v>3</v>
      </c>
      <c r="D120" s="14">
        <v>2</v>
      </c>
      <c r="E120" s="28">
        <v>0.5</v>
      </c>
      <c r="F120" s="14">
        <v>0</v>
      </c>
      <c r="G120" s="14">
        <v>0</v>
      </c>
      <c r="H120" s="14">
        <v>4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7" t="s">
        <v>537</v>
      </c>
      <c r="B121" s="27" t="s">
        <v>538</v>
      </c>
      <c r="C121" s="14">
        <v>4</v>
      </c>
      <c r="D121" s="14">
        <v>2</v>
      </c>
      <c r="E121" s="28">
        <v>1</v>
      </c>
      <c r="F121" s="14">
        <v>0</v>
      </c>
      <c r="G121" s="14">
        <v>1</v>
      </c>
      <c r="H121" s="14">
        <v>1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6</v>
      </c>
    </row>
    <row r="122" spans="1:16" x14ac:dyDescent="0.3">
      <c r="A122" s="27" t="s">
        <v>539</v>
      </c>
      <c r="B122" s="27" t="s">
        <v>540</v>
      </c>
      <c r="C122" s="14">
        <v>2</v>
      </c>
      <c r="D122" s="14">
        <v>3</v>
      </c>
      <c r="E122" s="28">
        <v>-0.33333333333333298</v>
      </c>
      <c r="F122" s="14">
        <v>0</v>
      </c>
      <c r="G122" s="14">
        <v>0</v>
      </c>
      <c r="H122" s="14">
        <v>0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3">
      <c r="A123" s="27" t="s">
        <v>541</v>
      </c>
      <c r="B123" s="27" t="s">
        <v>542</v>
      </c>
      <c r="C123" s="14">
        <v>3</v>
      </c>
      <c r="D123" s="14">
        <v>0</v>
      </c>
      <c r="E123" s="28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2">
        <v>0</v>
      </c>
    </row>
    <row r="124" spans="1:16" x14ac:dyDescent="0.3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2">
        <v>0</v>
      </c>
    </row>
    <row r="125" spans="1:16" x14ac:dyDescent="0.3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7" t="s">
        <v>547</v>
      </c>
      <c r="B126" s="27" t="s">
        <v>548</v>
      </c>
      <c r="C126" s="14">
        <v>4</v>
      </c>
      <c r="D126" s="14">
        <v>8</v>
      </c>
      <c r="E126" s="28">
        <v>-0.5</v>
      </c>
      <c r="F126" s="14">
        <v>0</v>
      </c>
      <c r="G126" s="14">
        <v>0</v>
      </c>
      <c r="H126" s="14">
        <v>4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2">
        <v>0</v>
      </c>
    </row>
    <row r="127" spans="1:16" ht="20.399999999999999" x14ac:dyDescent="0.3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7" t="s">
        <v>551</v>
      </c>
      <c r="B128" s="27" t="s">
        <v>552</v>
      </c>
      <c r="C128" s="14">
        <v>0</v>
      </c>
      <c r="D128" s="14">
        <v>0</v>
      </c>
      <c r="E128" s="28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3</v>
      </c>
    </row>
    <row r="129" spans="1:16" ht="20.399999999999999" x14ac:dyDescent="0.3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1</v>
      </c>
    </row>
    <row r="130" spans="1:16" ht="20.399999999999999" x14ac:dyDescent="0.3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80" t="s">
        <v>557</v>
      </c>
      <c r="B131" s="181"/>
      <c r="C131" s="24">
        <v>7</v>
      </c>
      <c r="D131" s="24">
        <v>2</v>
      </c>
      <c r="E131" s="25">
        <v>2.5</v>
      </c>
      <c r="F131" s="24">
        <v>0</v>
      </c>
      <c r="G131" s="24">
        <v>0</v>
      </c>
      <c r="H131" s="24">
        <v>10</v>
      </c>
      <c r="I131" s="24">
        <v>2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2</v>
      </c>
    </row>
    <row r="132" spans="1:16" x14ac:dyDescent="0.3">
      <c r="A132" s="27" t="s">
        <v>558</v>
      </c>
      <c r="B132" s="27" t="s">
        <v>559</v>
      </c>
      <c r="C132" s="14">
        <v>0</v>
      </c>
      <c r="D132" s="14">
        <v>1</v>
      </c>
      <c r="E132" s="28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1</v>
      </c>
    </row>
    <row r="133" spans="1:16" x14ac:dyDescent="0.3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7" t="s">
        <v>562</v>
      </c>
      <c r="B134" s="27" t="s">
        <v>563</v>
      </c>
      <c r="C134" s="14">
        <v>7</v>
      </c>
      <c r="D134" s="14">
        <v>1</v>
      </c>
      <c r="E134" s="28">
        <v>6</v>
      </c>
      <c r="F134" s="14">
        <v>0</v>
      </c>
      <c r="G134" s="14">
        <v>0</v>
      </c>
      <c r="H134" s="14">
        <v>9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1</v>
      </c>
    </row>
    <row r="135" spans="1:16" x14ac:dyDescent="0.3">
      <c r="A135" s="27" t="s">
        <v>564</v>
      </c>
      <c r="B135" s="27" t="s">
        <v>565</v>
      </c>
      <c r="C135" s="14">
        <v>0</v>
      </c>
      <c r="D135" s="14">
        <v>0</v>
      </c>
      <c r="E135" s="28">
        <v>0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0" t="s">
        <v>568</v>
      </c>
      <c r="B137" s="181"/>
      <c r="C137" s="24">
        <v>515</v>
      </c>
      <c r="D137" s="24">
        <v>502</v>
      </c>
      <c r="E137" s="25">
        <v>2.5896414342629501E-2</v>
      </c>
      <c r="F137" s="24">
        <v>0</v>
      </c>
      <c r="G137" s="24">
        <v>1</v>
      </c>
      <c r="H137" s="24">
        <v>4</v>
      </c>
      <c r="I137" s="24">
        <v>7</v>
      </c>
      <c r="J137" s="24">
        <v>0</v>
      </c>
      <c r="K137" s="24">
        <v>0</v>
      </c>
      <c r="L137" s="24">
        <v>0</v>
      </c>
      <c r="M137" s="24">
        <v>0</v>
      </c>
      <c r="N137" s="24">
        <v>14</v>
      </c>
      <c r="O137" s="24">
        <v>0</v>
      </c>
      <c r="P137" s="26">
        <v>2</v>
      </c>
    </row>
    <row r="138" spans="1:16" ht="20.399999999999999" x14ac:dyDescent="0.3">
      <c r="A138" s="27" t="s">
        <v>569</v>
      </c>
      <c r="B138" s="27" t="s">
        <v>570</v>
      </c>
      <c r="C138" s="14">
        <v>5</v>
      </c>
      <c r="D138" s="14">
        <v>8</v>
      </c>
      <c r="E138" s="28">
        <v>-0.375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7" t="s">
        <v>573</v>
      </c>
      <c r="B140" s="27" t="s">
        <v>574</v>
      </c>
      <c r="C140" s="14">
        <v>1</v>
      </c>
      <c r="D140" s="14">
        <v>2</v>
      </c>
      <c r="E140" s="28">
        <v>-0.5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2">
        <v>0</v>
      </c>
    </row>
    <row r="141" spans="1:16" ht="20.399999999999999" x14ac:dyDescent="0.3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7" t="s">
        <v>577</v>
      </c>
      <c r="B142" s="27" t="s">
        <v>578</v>
      </c>
      <c r="C142" s="14">
        <v>505</v>
      </c>
      <c r="D142" s="14">
        <v>486</v>
      </c>
      <c r="E142" s="28">
        <v>3.9094650205761299E-2</v>
      </c>
      <c r="F142" s="14">
        <v>0</v>
      </c>
      <c r="G142" s="14">
        <v>1</v>
      </c>
      <c r="H142" s="14">
        <v>3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10</v>
      </c>
      <c r="O142" s="14">
        <v>0</v>
      </c>
      <c r="P142" s="22">
        <v>2</v>
      </c>
    </row>
    <row r="143" spans="1:16" ht="20.399999999999999" x14ac:dyDescent="0.3">
      <c r="A143" s="27" t="s">
        <v>579</v>
      </c>
      <c r="B143" s="27" t="s">
        <v>580</v>
      </c>
      <c r="C143" s="14">
        <v>4</v>
      </c>
      <c r="D143" s="14">
        <v>6</v>
      </c>
      <c r="E143" s="28">
        <v>-0.33333333333333298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3</v>
      </c>
      <c r="O143" s="14">
        <v>0</v>
      </c>
      <c r="P143" s="22">
        <v>0</v>
      </c>
    </row>
    <row r="144" spans="1:16" x14ac:dyDescent="0.3">
      <c r="A144" s="180" t="s">
        <v>581</v>
      </c>
      <c r="B144" s="181"/>
      <c r="C144" s="24">
        <v>3</v>
      </c>
      <c r="D144" s="24">
        <v>1</v>
      </c>
      <c r="E144" s="25">
        <v>2</v>
      </c>
      <c r="F144" s="24">
        <v>0</v>
      </c>
      <c r="G144" s="24">
        <v>0</v>
      </c>
      <c r="H144" s="24">
        <v>0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0.399999999999999" x14ac:dyDescent="0.3">
      <c r="A145" s="27" t="s">
        <v>582</v>
      </c>
      <c r="B145" s="27" t="s">
        <v>583</v>
      </c>
      <c r="C145" s="14">
        <v>2</v>
      </c>
      <c r="D145" s="14">
        <v>1</v>
      </c>
      <c r="E145" s="28">
        <v>1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7" t="s">
        <v>584</v>
      </c>
      <c r="B146" s="27" t="s">
        <v>585</v>
      </c>
      <c r="C146" s="14">
        <v>1</v>
      </c>
      <c r="D146" s="14">
        <v>0</v>
      </c>
      <c r="E146" s="28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0" t="s">
        <v>586</v>
      </c>
      <c r="B147" s="181"/>
      <c r="C147" s="24">
        <v>37</v>
      </c>
      <c r="D147" s="24">
        <v>33</v>
      </c>
      <c r="E147" s="25">
        <v>0.12121212121212099</v>
      </c>
      <c r="F147" s="24">
        <v>0</v>
      </c>
      <c r="G147" s="24">
        <v>0</v>
      </c>
      <c r="H147" s="24">
        <v>10</v>
      </c>
      <c r="I147" s="24">
        <v>3</v>
      </c>
      <c r="J147" s="24">
        <v>0</v>
      </c>
      <c r="K147" s="24">
        <v>0</v>
      </c>
      <c r="L147" s="24">
        <v>0</v>
      </c>
      <c r="M147" s="24">
        <v>0</v>
      </c>
      <c r="N147" s="24">
        <v>9</v>
      </c>
      <c r="O147" s="24">
        <v>0</v>
      </c>
      <c r="P147" s="26">
        <v>3</v>
      </c>
    </row>
    <row r="148" spans="1:16" ht="20.399999999999999" x14ac:dyDescent="0.3">
      <c r="A148" s="27" t="s">
        <v>587</v>
      </c>
      <c r="B148" s="27" t="s">
        <v>588</v>
      </c>
      <c r="C148" s="14">
        <v>1</v>
      </c>
      <c r="D148" s="14">
        <v>1</v>
      </c>
      <c r="E148" s="28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2">
        <v>0</v>
      </c>
    </row>
    <row r="149" spans="1:16" x14ac:dyDescent="0.3">
      <c r="A149" s="27" t="s">
        <v>589</v>
      </c>
      <c r="B149" s="27" t="s">
        <v>590</v>
      </c>
      <c r="C149" s="14">
        <v>1</v>
      </c>
      <c r="D149" s="14">
        <v>0</v>
      </c>
      <c r="E149" s="28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0.399999999999999" x14ac:dyDescent="0.3">
      <c r="A150" s="27" t="s">
        <v>591</v>
      </c>
      <c r="B150" s="27" t="s">
        <v>592</v>
      </c>
      <c r="C150" s="14">
        <v>1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7" t="s">
        <v>593</v>
      </c>
      <c r="B151" s="27" t="s">
        <v>594</v>
      </c>
      <c r="C151" s="14">
        <v>17</v>
      </c>
      <c r="D151" s="14">
        <v>7</v>
      </c>
      <c r="E151" s="28">
        <v>1.4285714285714299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1</v>
      </c>
    </row>
    <row r="152" spans="1:16" ht="20.399999999999999" x14ac:dyDescent="0.3">
      <c r="A152" s="27" t="s">
        <v>595</v>
      </c>
      <c r="B152" s="27" t="s">
        <v>596</v>
      </c>
      <c r="C152" s="14">
        <v>1</v>
      </c>
      <c r="D152" s="14">
        <v>3</v>
      </c>
      <c r="E152" s="28">
        <v>-0.66666666666666696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1</v>
      </c>
    </row>
    <row r="153" spans="1:16" x14ac:dyDescent="0.3">
      <c r="A153" s="27" t="s">
        <v>597</v>
      </c>
      <c r="B153" s="27" t="s">
        <v>598</v>
      </c>
      <c r="C153" s="14">
        <v>1</v>
      </c>
      <c r="D153" s="14">
        <v>1</v>
      </c>
      <c r="E153" s="28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7" t="s">
        <v>599</v>
      </c>
      <c r="B154" s="27" t="s">
        <v>600</v>
      </c>
      <c r="C154" s="14">
        <v>0</v>
      </c>
      <c r="D154" s="14">
        <v>2</v>
      </c>
      <c r="E154" s="28">
        <v>-1</v>
      </c>
      <c r="F154" s="14">
        <v>0</v>
      </c>
      <c r="G154" s="14">
        <v>0</v>
      </c>
      <c r="H154" s="14">
        <v>2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0</v>
      </c>
    </row>
    <row r="155" spans="1:16" x14ac:dyDescent="0.3">
      <c r="A155" s="27" t="s">
        <v>601</v>
      </c>
      <c r="B155" s="27" t="s">
        <v>602</v>
      </c>
      <c r="C155" s="14">
        <v>15</v>
      </c>
      <c r="D155" s="14">
        <v>19</v>
      </c>
      <c r="E155" s="28">
        <v>-0.21052631578947401</v>
      </c>
      <c r="F155" s="14">
        <v>0</v>
      </c>
      <c r="G155" s="14">
        <v>0</v>
      </c>
      <c r="H155" s="14">
        <v>5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1</v>
      </c>
    </row>
    <row r="156" spans="1:16" x14ac:dyDescent="0.3">
      <c r="A156" s="180" t="s">
        <v>603</v>
      </c>
      <c r="B156" s="181"/>
      <c r="C156" s="24">
        <v>34</v>
      </c>
      <c r="D156" s="24">
        <v>31</v>
      </c>
      <c r="E156" s="25">
        <v>9.6774193548387094E-2</v>
      </c>
      <c r="F156" s="24">
        <v>1</v>
      </c>
      <c r="G156" s="24">
        <v>0</v>
      </c>
      <c r="H156" s="24">
        <v>3</v>
      </c>
      <c r="I156" s="24">
        <v>1</v>
      </c>
      <c r="J156" s="24">
        <v>0</v>
      </c>
      <c r="K156" s="24">
        <v>0</v>
      </c>
      <c r="L156" s="24">
        <v>0</v>
      </c>
      <c r="M156" s="24">
        <v>0</v>
      </c>
      <c r="N156" s="24">
        <v>11</v>
      </c>
      <c r="O156" s="24">
        <v>0</v>
      </c>
      <c r="P156" s="26">
        <v>5</v>
      </c>
    </row>
    <row r="157" spans="1:16" ht="20.399999999999999" x14ac:dyDescent="0.3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7" t="s">
        <v>606</v>
      </c>
      <c r="B158" s="27" t="s">
        <v>607</v>
      </c>
      <c r="C158" s="14">
        <v>0</v>
      </c>
      <c r="D158" s="14">
        <v>1</v>
      </c>
      <c r="E158" s="28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7" t="s">
        <v>612</v>
      </c>
      <c r="B161" s="27" t="s">
        <v>613</v>
      </c>
      <c r="C161" s="14">
        <v>5</v>
      </c>
      <c r="D161" s="14">
        <v>0</v>
      </c>
      <c r="E161" s="28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3">
      <c r="A162" s="27" t="s">
        <v>614</v>
      </c>
      <c r="B162" s="27" t="s">
        <v>615</v>
      </c>
      <c r="C162" s="14">
        <v>9</v>
      </c>
      <c r="D162" s="14">
        <v>10</v>
      </c>
      <c r="E162" s="28">
        <v>-0.1</v>
      </c>
      <c r="F162" s="14">
        <v>1</v>
      </c>
      <c r="G162" s="14">
        <v>0</v>
      </c>
      <c r="H162" s="14">
        <v>3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10</v>
      </c>
      <c r="O162" s="14">
        <v>0</v>
      </c>
      <c r="P162" s="22">
        <v>3</v>
      </c>
    </row>
    <row r="163" spans="1:16" ht="20.399999999999999" x14ac:dyDescent="0.3">
      <c r="A163" s="27" t="s">
        <v>616</v>
      </c>
      <c r="B163" s="27" t="s">
        <v>617</v>
      </c>
      <c r="C163" s="14">
        <v>3</v>
      </c>
      <c r="D163" s="14">
        <v>2</v>
      </c>
      <c r="E163" s="28">
        <v>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2">
        <v>0</v>
      </c>
    </row>
    <row r="164" spans="1:16" x14ac:dyDescent="0.3">
      <c r="A164" s="27" t="s">
        <v>618</v>
      </c>
      <c r="B164" s="27" t="s">
        <v>619</v>
      </c>
      <c r="C164" s="14">
        <v>11</v>
      </c>
      <c r="D164" s="14">
        <v>6</v>
      </c>
      <c r="E164" s="28">
        <v>0.83333333333333304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7" t="s">
        <v>620</v>
      </c>
      <c r="B165" s="27" t="s">
        <v>621</v>
      </c>
      <c r="C165" s="14">
        <v>6</v>
      </c>
      <c r="D165" s="14">
        <v>12</v>
      </c>
      <c r="E165" s="28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2</v>
      </c>
    </row>
    <row r="166" spans="1:16" x14ac:dyDescent="0.3">
      <c r="A166" s="180" t="s">
        <v>622</v>
      </c>
      <c r="B166" s="181"/>
      <c r="C166" s="24">
        <v>123</v>
      </c>
      <c r="D166" s="24">
        <v>130</v>
      </c>
      <c r="E166" s="25">
        <v>-5.3846153846153801E-2</v>
      </c>
      <c r="F166" s="24">
        <v>1</v>
      </c>
      <c r="G166" s="24">
        <v>1</v>
      </c>
      <c r="H166" s="24">
        <v>92</v>
      </c>
      <c r="I166" s="24">
        <v>37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9</v>
      </c>
      <c r="P166" s="26">
        <v>28</v>
      </c>
    </row>
    <row r="167" spans="1:16" ht="20.399999999999999" x14ac:dyDescent="0.3">
      <c r="A167" s="27" t="s">
        <v>623</v>
      </c>
      <c r="B167" s="27" t="s">
        <v>624</v>
      </c>
      <c r="C167" s="14">
        <v>64</v>
      </c>
      <c r="D167" s="14">
        <v>54</v>
      </c>
      <c r="E167" s="28">
        <v>0.18518518518518501</v>
      </c>
      <c r="F167" s="14">
        <v>1</v>
      </c>
      <c r="G167" s="14">
        <v>0</v>
      </c>
      <c r="H167" s="14">
        <v>33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2">
        <v>0</v>
      </c>
    </row>
    <row r="168" spans="1:16" ht="20.399999999999999" x14ac:dyDescent="0.3">
      <c r="A168" s="27" t="s">
        <v>625</v>
      </c>
      <c r="B168" s="27" t="s">
        <v>626</v>
      </c>
      <c r="C168" s="14">
        <v>1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7" t="s">
        <v>627</v>
      </c>
      <c r="B169" s="27" t="s">
        <v>628</v>
      </c>
      <c r="C169" s="14">
        <v>1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7" t="s">
        <v>631</v>
      </c>
      <c r="B171" s="27" t="s">
        <v>632</v>
      </c>
      <c r="C171" s="14">
        <v>1</v>
      </c>
      <c r="D171" s="14">
        <v>2</v>
      </c>
      <c r="E171" s="28">
        <v>-0.5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7" t="s">
        <v>635</v>
      </c>
      <c r="B173" s="27" t="s">
        <v>636</v>
      </c>
      <c r="C173" s="14">
        <v>37</v>
      </c>
      <c r="D173" s="14">
        <v>44</v>
      </c>
      <c r="E173" s="28">
        <v>-0.15909090909090901</v>
      </c>
      <c r="F173" s="14">
        <v>0</v>
      </c>
      <c r="G173" s="14">
        <v>0</v>
      </c>
      <c r="H173" s="14">
        <v>30</v>
      </c>
      <c r="I173" s="14">
        <v>12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5</v>
      </c>
      <c r="P173" s="22">
        <v>13</v>
      </c>
    </row>
    <row r="174" spans="1:16" ht="20.399999999999999" x14ac:dyDescent="0.3">
      <c r="A174" s="27" t="s">
        <v>637</v>
      </c>
      <c r="B174" s="27" t="s">
        <v>638</v>
      </c>
      <c r="C174" s="14">
        <v>12</v>
      </c>
      <c r="D174" s="14">
        <v>24</v>
      </c>
      <c r="E174" s="28">
        <v>-0.5</v>
      </c>
      <c r="F174" s="14">
        <v>0</v>
      </c>
      <c r="G174" s="14">
        <v>1</v>
      </c>
      <c r="H174" s="14">
        <v>23</v>
      </c>
      <c r="I174" s="14">
        <v>18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15</v>
      </c>
    </row>
    <row r="175" spans="1:16" x14ac:dyDescent="0.3">
      <c r="A175" s="27" t="s">
        <v>639</v>
      </c>
      <c r="B175" s="27" t="s">
        <v>640</v>
      </c>
      <c r="C175" s="14">
        <v>6</v>
      </c>
      <c r="D175" s="14">
        <v>5</v>
      </c>
      <c r="E175" s="28">
        <v>0.2</v>
      </c>
      <c r="F175" s="14">
        <v>0</v>
      </c>
      <c r="G175" s="14">
        <v>0</v>
      </c>
      <c r="H175" s="14">
        <v>4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2">
        <v>0</v>
      </c>
    </row>
    <row r="176" spans="1:16" ht="20.399999999999999" x14ac:dyDescent="0.3">
      <c r="A176" s="27" t="s">
        <v>641</v>
      </c>
      <c r="B176" s="27" t="s">
        <v>642</v>
      </c>
      <c r="C176" s="14">
        <v>1</v>
      </c>
      <c r="D176" s="14">
        <v>1</v>
      </c>
      <c r="E176" s="28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1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0" t="s">
        <v>645</v>
      </c>
      <c r="B178" s="181"/>
      <c r="C178" s="24">
        <v>293</v>
      </c>
      <c r="D178" s="24">
        <v>411</v>
      </c>
      <c r="E178" s="25">
        <v>-0.28710462287104599</v>
      </c>
      <c r="F178" s="24">
        <v>673</v>
      </c>
      <c r="G178" s="24">
        <v>577</v>
      </c>
      <c r="H178" s="24">
        <v>177</v>
      </c>
      <c r="I178" s="24">
        <v>125</v>
      </c>
      <c r="J178" s="24">
        <v>0</v>
      </c>
      <c r="K178" s="24">
        <v>0</v>
      </c>
      <c r="L178" s="24">
        <v>0</v>
      </c>
      <c r="M178" s="24">
        <v>0</v>
      </c>
      <c r="N178" s="24">
        <v>3</v>
      </c>
      <c r="O178" s="24">
        <v>0</v>
      </c>
      <c r="P178" s="26">
        <v>754</v>
      </c>
    </row>
    <row r="179" spans="1:16" ht="20.399999999999999" x14ac:dyDescent="0.3">
      <c r="A179" s="27" t="s">
        <v>646</v>
      </c>
      <c r="B179" s="27" t="s">
        <v>647</v>
      </c>
      <c r="C179" s="14">
        <v>3</v>
      </c>
      <c r="D179" s="14">
        <v>10</v>
      </c>
      <c r="E179" s="28">
        <v>-0.7</v>
      </c>
      <c r="F179" s="14">
        <v>4</v>
      </c>
      <c r="G179" s="14">
        <v>5</v>
      </c>
      <c r="H179" s="14">
        <v>6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5</v>
      </c>
    </row>
    <row r="180" spans="1:16" ht="20.399999999999999" x14ac:dyDescent="0.3">
      <c r="A180" s="27" t="s">
        <v>648</v>
      </c>
      <c r="B180" s="27" t="s">
        <v>649</v>
      </c>
      <c r="C180" s="14">
        <v>154</v>
      </c>
      <c r="D180" s="14">
        <v>246</v>
      </c>
      <c r="E180" s="28">
        <v>-0.37398373983739802</v>
      </c>
      <c r="F180" s="14">
        <v>399</v>
      </c>
      <c r="G180" s="14">
        <v>334</v>
      </c>
      <c r="H180" s="14">
        <v>63</v>
      </c>
      <c r="I180" s="14">
        <v>49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431</v>
      </c>
    </row>
    <row r="181" spans="1:16" x14ac:dyDescent="0.3">
      <c r="A181" s="27" t="s">
        <v>650</v>
      </c>
      <c r="B181" s="27" t="s">
        <v>651</v>
      </c>
      <c r="C181" s="14">
        <v>16</v>
      </c>
      <c r="D181" s="14">
        <v>19</v>
      </c>
      <c r="E181" s="28">
        <v>-0.157894736842105</v>
      </c>
      <c r="F181" s="14">
        <v>12</v>
      </c>
      <c r="G181" s="14">
        <v>21</v>
      </c>
      <c r="H181" s="14">
        <v>9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23</v>
      </c>
    </row>
    <row r="182" spans="1:16" ht="20.399999999999999" x14ac:dyDescent="0.3">
      <c r="A182" s="27" t="s">
        <v>652</v>
      </c>
      <c r="B182" s="27" t="s">
        <v>653</v>
      </c>
      <c r="C182" s="14">
        <v>0</v>
      </c>
      <c r="D182" s="14">
        <v>1</v>
      </c>
      <c r="E182" s="28">
        <v>-1</v>
      </c>
      <c r="F182" s="14">
        <v>1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3</v>
      </c>
    </row>
    <row r="183" spans="1:16" ht="20.399999999999999" x14ac:dyDescent="0.3">
      <c r="A183" s="27" t="s">
        <v>654</v>
      </c>
      <c r="B183" s="27" t="s">
        <v>655</v>
      </c>
      <c r="C183" s="14">
        <v>15</v>
      </c>
      <c r="D183" s="14">
        <v>17</v>
      </c>
      <c r="E183" s="28">
        <v>-0.11764705882352899</v>
      </c>
      <c r="F183" s="14">
        <v>21</v>
      </c>
      <c r="G183" s="14">
        <v>22</v>
      </c>
      <c r="H183" s="14">
        <v>23</v>
      </c>
      <c r="I183" s="14">
        <v>14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42</v>
      </c>
    </row>
    <row r="184" spans="1:16" x14ac:dyDescent="0.3">
      <c r="A184" s="27" t="s">
        <v>656</v>
      </c>
      <c r="B184" s="27" t="s">
        <v>657</v>
      </c>
      <c r="C184" s="14">
        <v>95</v>
      </c>
      <c r="D184" s="14">
        <v>112</v>
      </c>
      <c r="E184" s="28">
        <v>-0.151785714285714</v>
      </c>
      <c r="F184" s="14">
        <v>231</v>
      </c>
      <c r="G184" s="14">
        <v>193</v>
      </c>
      <c r="H184" s="14">
        <v>70</v>
      </c>
      <c r="I184" s="14">
        <v>45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2">
        <v>250</v>
      </c>
    </row>
    <row r="185" spans="1:16" ht="20.399999999999999" x14ac:dyDescent="0.3">
      <c r="A185" s="27" t="s">
        <v>658</v>
      </c>
      <c r="B185" s="27" t="s">
        <v>659</v>
      </c>
      <c r="C185" s="14">
        <v>10</v>
      </c>
      <c r="D185" s="14">
        <v>6</v>
      </c>
      <c r="E185" s="28">
        <v>0.66666666666666696</v>
      </c>
      <c r="F185" s="14">
        <v>5</v>
      </c>
      <c r="G185" s="14">
        <v>1</v>
      </c>
      <c r="H185" s="14">
        <v>6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80" t="s">
        <v>660</v>
      </c>
      <c r="B186" s="181"/>
      <c r="C186" s="24">
        <v>138</v>
      </c>
      <c r="D186" s="24">
        <v>149</v>
      </c>
      <c r="E186" s="25">
        <v>-7.3825503355704702E-2</v>
      </c>
      <c r="F186" s="24">
        <v>4</v>
      </c>
      <c r="G186" s="24">
        <v>4</v>
      </c>
      <c r="H186" s="24">
        <v>51</v>
      </c>
      <c r="I186" s="24">
        <v>18</v>
      </c>
      <c r="J186" s="24">
        <v>0</v>
      </c>
      <c r="K186" s="24">
        <v>0</v>
      </c>
      <c r="L186" s="24">
        <v>0</v>
      </c>
      <c r="M186" s="24">
        <v>0</v>
      </c>
      <c r="N186" s="24">
        <v>8</v>
      </c>
      <c r="O186" s="24">
        <v>0</v>
      </c>
      <c r="P186" s="26">
        <v>34</v>
      </c>
    </row>
    <row r="187" spans="1:16" x14ac:dyDescent="0.3">
      <c r="A187" s="27" t="s">
        <v>661</v>
      </c>
      <c r="B187" s="27" t="s">
        <v>662</v>
      </c>
      <c r="C187" s="14">
        <v>2</v>
      </c>
      <c r="D187" s="14">
        <v>3</v>
      </c>
      <c r="E187" s="28">
        <v>-0.33333333333333298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0.399999999999999" x14ac:dyDescent="0.3">
      <c r="A188" s="27" t="s">
        <v>663</v>
      </c>
      <c r="B188" s="27" t="s">
        <v>664</v>
      </c>
      <c r="C188" s="14">
        <v>0</v>
      </c>
      <c r="D188" s="14">
        <v>1</v>
      </c>
      <c r="E188" s="28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1</v>
      </c>
    </row>
    <row r="189" spans="1:16" ht="20.399999999999999" x14ac:dyDescent="0.3">
      <c r="A189" s="27" t="s">
        <v>665</v>
      </c>
      <c r="B189" s="27" t="s">
        <v>666</v>
      </c>
      <c r="C189" s="14">
        <v>29</v>
      </c>
      <c r="D189" s="14">
        <v>50</v>
      </c>
      <c r="E189" s="28">
        <v>-0.42</v>
      </c>
      <c r="F189" s="14">
        <v>3</v>
      </c>
      <c r="G189" s="14">
        <v>1</v>
      </c>
      <c r="H189" s="14">
        <v>17</v>
      </c>
      <c r="I189" s="14">
        <v>2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2">
        <v>16</v>
      </c>
    </row>
    <row r="190" spans="1:16" ht="20.399999999999999" x14ac:dyDescent="0.3">
      <c r="A190" s="27" t="s">
        <v>667</v>
      </c>
      <c r="B190" s="27" t="s">
        <v>668</v>
      </c>
      <c r="C190" s="14">
        <v>0</v>
      </c>
      <c r="D190" s="14">
        <v>1</v>
      </c>
      <c r="E190" s="28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2">
        <v>2</v>
      </c>
    </row>
    <row r="191" spans="1:16" ht="30.6" x14ac:dyDescent="0.3">
      <c r="A191" s="27" t="s">
        <v>669</v>
      </c>
      <c r="B191" s="27" t="s">
        <v>670</v>
      </c>
      <c r="C191" s="14">
        <v>9</v>
      </c>
      <c r="D191" s="14">
        <v>11</v>
      </c>
      <c r="E191" s="28">
        <v>-0.18181818181818199</v>
      </c>
      <c r="F191" s="14">
        <v>0</v>
      </c>
      <c r="G191" s="14">
        <v>3</v>
      </c>
      <c r="H191" s="14">
        <v>8</v>
      </c>
      <c r="I191" s="14">
        <v>14</v>
      </c>
      <c r="J191" s="14">
        <v>0</v>
      </c>
      <c r="K191" s="14">
        <v>0</v>
      </c>
      <c r="L191" s="14">
        <v>0</v>
      </c>
      <c r="M191" s="14">
        <v>0</v>
      </c>
      <c r="N191" s="14">
        <v>6</v>
      </c>
      <c r="O191" s="14">
        <v>0</v>
      </c>
      <c r="P191" s="22">
        <v>11</v>
      </c>
    </row>
    <row r="192" spans="1:16" ht="20.399999999999999" x14ac:dyDescent="0.3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7" t="s">
        <v>673</v>
      </c>
      <c r="B193" s="27" t="s">
        <v>674</v>
      </c>
      <c r="C193" s="14">
        <v>24</v>
      </c>
      <c r="D193" s="14">
        <v>24</v>
      </c>
      <c r="E193" s="28">
        <v>0</v>
      </c>
      <c r="F193" s="14">
        <v>0</v>
      </c>
      <c r="G193" s="14">
        <v>0</v>
      </c>
      <c r="H193" s="14">
        <v>4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3</v>
      </c>
    </row>
    <row r="194" spans="1:16" x14ac:dyDescent="0.3">
      <c r="A194" s="27" t="s">
        <v>675</v>
      </c>
      <c r="B194" s="27" t="s">
        <v>676</v>
      </c>
      <c r="C194" s="14">
        <v>1</v>
      </c>
      <c r="D194" s="14">
        <v>1</v>
      </c>
      <c r="E194" s="28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0.399999999999999" x14ac:dyDescent="0.3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7" t="s">
        <v>679</v>
      </c>
      <c r="B196" s="27" t="s">
        <v>680</v>
      </c>
      <c r="C196" s="14">
        <v>2</v>
      </c>
      <c r="D196" s="14">
        <v>1</v>
      </c>
      <c r="E196" s="28">
        <v>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3">
      <c r="A197" s="27" t="s">
        <v>681</v>
      </c>
      <c r="B197" s="27" t="s">
        <v>682</v>
      </c>
      <c r="C197" s="14">
        <v>69</v>
      </c>
      <c r="D197" s="14">
        <v>57</v>
      </c>
      <c r="E197" s="28">
        <v>0.21052631578947401</v>
      </c>
      <c r="F197" s="14">
        <v>1</v>
      </c>
      <c r="G197" s="14">
        <v>0</v>
      </c>
      <c r="H197" s="14">
        <v>22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0.399999999999999" x14ac:dyDescent="0.3">
      <c r="A198" s="27" t="s">
        <v>683</v>
      </c>
      <c r="B198" s="27" t="s">
        <v>684</v>
      </c>
      <c r="C198" s="14">
        <v>2</v>
      </c>
      <c r="D198" s="14">
        <v>0</v>
      </c>
      <c r="E198" s="2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1</v>
      </c>
    </row>
    <row r="199" spans="1:16" x14ac:dyDescent="0.3">
      <c r="A199" s="27" t="s">
        <v>685</v>
      </c>
      <c r="B199" s="27" t="s">
        <v>686</v>
      </c>
      <c r="C199" s="14">
        <v>0</v>
      </c>
      <c r="D199" s="14">
        <v>0</v>
      </c>
      <c r="E199" s="28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0.399999999999999" x14ac:dyDescent="0.3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0" t="s">
        <v>689</v>
      </c>
      <c r="B201" s="181"/>
      <c r="C201" s="24">
        <v>42</v>
      </c>
      <c r="D201" s="24">
        <v>53</v>
      </c>
      <c r="E201" s="25">
        <v>-0.20754716981132099</v>
      </c>
      <c r="F201" s="24">
        <v>3</v>
      </c>
      <c r="G201" s="24">
        <v>0</v>
      </c>
      <c r="H201" s="24">
        <v>25</v>
      </c>
      <c r="I201" s="24">
        <v>10</v>
      </c>
      <c r="J201" s="24">
        <v>0</v>
      </c>
      <c r="K201" s="24">
        <v>0</v>
      </c>
      <c r="L201" s="24">
        <v>0</v>
      </c>
      <c r="M201" s="24">
        <v>3</v>
      </c>
      <c r="N201" s="24">
        <v>21</v>
      </c>
      <c r="O201" s="24">
        <v>0</v>
      </c>
      <c r="P201" s="26">
        <v>20</v>
      </c>
    </row>
    <row r="202" spans="1:16" x14ac:dyDescent="0.3">
      <c r="A202" s="27" t="s">
        <v>690</v>
      </c>
      <c r="B202" s="27" t="s">
        <v>691</v>
      </c>
      <c r="C202" s="14">
        <v>14</v>
      </c>
      <c r="D202" s="14">
        <v>11</v>
      </c>
      <c r="E202" s="28">
        <v>0.27272727272727298</v>
      </c>
      <c r="F202" s="14">
        <v>0</v>
      </c>
      <c r="G202" s="14">
        <v>0</v>
      </c>
      <c r="H202" s="14">
        <v>4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12</v>
      </c>
      <c r="O202" s="14">
        <v>0</v>
      </c>
      <c r="P202" s="22">
        <v>3</v>
      </c>
    </row>
    <row r="203" spans="1:16" x14ac:dyDescent="0.3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2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7" t="s">
        <v>698</v>
      </c>
      <c r="B206" s="27" t="s">
        <v>699</v>
      </c>
      <c r="C206" s="14">
        <v>17</v>
      </c>
      <c r="D206" s="14">
        <v>36</v>
      </c>
      <c r="E206" s="28">
        <v>-0.52777777777777801</v>
      </c>
      <c r="F206" s="14">
        <v>3</v>
      </c>
      <c r="G206" s="14">
        <v>0</v>
      </c>
      <c r="H206" s="14">
        <v>14</v>
      </c>
      <c r="I206" s="14">
        <v>8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16</v>
      </c>
    </row>
    <row r="207" spans="1:16" ht="20.399999999999999" x14ac:dyDescent="0.3">
      <c r="A207" s="27" t="s">
        <v>700</v>
      </c>
      <c r="B207" s="27" t="s">
        <v>701</v>
      </c>
      <c r="C207" s="14">
        <v>1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7" t="s">
        <v>702</v>
      </c>
      <c r="B208" s="27" t="s">
        <v>703</v>
      </c>
      <c r="C208" s="14">
        <v>0</v>
      </c>
      <c r="D208" s="14">
        <v>0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7" t="s">
        <v>704</v>
      </c>
      <c r="B209" s="27" t="s">
        <v>705</v>
      </c>
      <c r="C209" s="14">
        <v>0</v>
      </c>
      <c r="D209" s="14">
        <v>2</v>
      </c>
      <c r="E209" s="28">
        <v>-1</v>
      </c>
      <c r="F209" s="14">
        <v>0</v>
      </c>
      <c r="G209" s="14">
        <v>0</v>
      </c>
      <c r="H209" s="14">
        <v>4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7" t="s">
        <v>710</v>
      </c>
      <c r="B212" s="27" t="s">
        <v>711</v>
      </c>
      <c r="C212" s="14">
        <v>1</v>
      </c>
      <c r="D212" s="14">
        <v>0</v>
      </c>
      <c r="E212" s="28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2">
        <v>0</v>
      </c>
    </row>
    <row r="213" spans="1:16" x14ac:dyDescent="0.3">
      <c r="A213" s="27" t="s">
        <v>712</v>
      </c>
      <c r="B213" s="27" t="s">
        <v>713</v>
      </c>
      <c r="C213" s="14">
        <v>0</v>
      </c>
      <c r="D213" s="14">
        <v>1</v>
      </c>
      <c r="E213" s="28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2">
        <v>0</v>
      </c>
    </row>
    <row r="214" spans="1:16" x14ac:dyDescent="0.3">
      <c r="A214" s="27" t="s">
        <v>714</v>
      </c>
      <c r="B214" s="27" t="s">
        <v>715</v>
      </c>
      <c r="C214" s="14">
        <v>7</v>
      </c>
      <c r="D214" s="14">
        <v>3</v>
      </c>
      <c r="E214" s="28">
        <v>1.3333333333333299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3</v>
      </c>
      <c r="N214" s="14">
        <v>5</v>
      </c>
      <c r="O214" s="14">
        <v>0</v>
      </c>
      <c r="P214" s="22">
        <v>0</v>
      </c>
    </row>
    <row r="215" spans="1:16" ht="20.399999999999999" x14ac:dyDescent="0.3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2">
        <v>1</v>
      </c>
    </row>
    <row r="218" spans="1:16" ht="30.6" x14ac:dyDescent="0.3">
      <c r="A218" s="27" t="s">
        <v>722</v>
      </c>
      <c r="B218" s="27" t="s">
        <v>723</v>
      </c>
      <c r="C218" s="14">
        <v>2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0" t="s">
        <v>732</v>
      </c>
      <c r="B223" s="181"/>
      <c r="C223" s="24">
        <v>486</v>
      </c>
      <c r="D223" s="24">
        <v>506</v>
      </c>
      <c r="E223" s="25">
        <v>-3.9525691699604702E-2</v>
      </c>
      <c r="F223" s="24">
        <v>164</v>
      </c>
      <c r="G223" s="24">
        <v>139</v>
      </c>
      <c r="H223" s="24">
        <v>339</v>
      </c>
      <c r="I223" s="24">
        <v>119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30</v>
      </c>
      <c r="P223" s="26">
        <v>233</v>
      </c>
    </row>
    <row r="224" spans="1:16" x14ac:dyDescent="0.3">
      <c r="A224" s="27" t="s">
        <v>733</v>
      </c>
      <c r="B224" s="27" t="s">
        <v>734</v>
      </c>
      <c r="C224" s="14">
        <v>1</v>
      </c>
      <c r="D224" s="14">
        <v>0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7" t="s">
        <v>741</v>
      </c>
      <c r="B228" s="27" t="s">
        <v>742</v>
      </c>
      <c r="C228" s="14">
        <v>0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0.399999999999999" x14ac:dyDescent="0.3">
      <c r="A230" s="27" t="s">
        <v>745</v>
      </c>
      <c r="B230" s="27" t="s">
        <v>746</v>
      </c>
      <c r="C230" s="14">
        <v>2</v>
      </c>
      <c r="D230" s="14">
        <v>0</v>
      </c>
      <c r="E230" s="28">
        <v>0</v>
      </c>
      <c r="F230" s="14">
        <v>0</v>
      </c>
      <c r="G230" s="14">
        <v>0</v>
      </c>
      <c r="H230" s="14">
        <v>2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3">
      <c r="A231" s="27" t="s">
        <v>747</v>
      </c>
      <c r="B231" s="27" t="s">
        <v>748</v>
      </c>
      <c r="C231" s="14">
        <v>22</v>
      </c>
      <c r="D231" s="14">
        <v>32</v>
      </c>
      <c r="E231" s="28">
        <v>-0.3125</v>
      </c>
      <c r="F231" s="14">
        <v>2</v>
      </c>
      <c r="G231" s="14">
        <v>0</v>
      </c>
      <c r="H231" s="14">
        <v>4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2</v>
      </c>
    </row>
    <row r="232" spans="1:16" x14ac:dyDescent="0.3">
      <c r="A232" s="27" t="s">
        <v>749</v>
      </c>
      <c r="B232" s="27" t="s">
        <v>750</v>
      </c>
      <c r="C232" s="14">
        <v>13</v>
      </c>
      <c r="D232" s="14">
        <v>21</v>
      </c>
      <c r="E232" s="28">
        <v>-0.38095238095238099</v>
      </c>
      <c r="F232" s="14">
        <v>5</v>
      </c>
      <c r="G232" s="14">
        <v>6</v>
      </c>
      <c r="H232" s="14">
        <v>10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8</v>
      </c>
    </row>
    <row r="233" spans="1:16" x14ac:dyDescent="0.3">
      <c r="A233" s="27" t="s">
        <v>751</v>
      </c>
      <c r="B233" s="27" t="s">
        <v>752</v>
      </c>
      <c r="C233" s="14">
        <v>3</v>
      </c>
      <c r="D233" s="14">
        <v>12</v>
      </c>
      <c r="E233" s="28">
        <v>-0.75</v>
      </c>
      <c r="F233" s="14">
        <v>0</v>
      </c>
      <c r="G233" s="14">
        <v>0</v>
      </c>
      <c r="H233" s="14">
        <v>8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7</v>
      </c>
    </row>
    <row r="234" spans="1:16" ht="20.399999999999999" x14ac:dyDescent="0.3">
      <c r="A234" s="27" t="s">
        <v>753</v>
      </c>
      <c r="B234" s="27" t="s">
        <v>754</v>
      </c>
      <c r="C234" s="14">
        <v>2</v>
      </c>
      <c r="D234" s="14">
        <v>4</v>
      </c>
      <c r="E234" s="28">
        <v>-0.5</v>
      </c>
      <c r="F234" s="14">
        <v>1</v>
      </c>
      <c r="G234" s="14">
        <v>0</v>
      </c>
      <c r="H234" s="14">
        <v>2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1</v>
      </c>
    </row>
    <row r="235" spans="1:16" ht="20.399999999999999" x14ac:dyDescent="0.3">
      <c r="A235" s="27" t="s">
        <v>755</v>
      </c>
      <c r="B235" s="27" t="s">
        <v>756</v>
      </c>
      <c r="C235" s="14">
        <v>1</v>
      </c>
      <c r="D235" s="14">
        <v>4</v>
      </c>
      <c r="E235" s="28">
        <v>-0.75</v>
      </c>
      <c r="F235" s="14">
        <v>0</v>
      </c>
      <c r="G235" s="14">
        <v>1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3">
      <c r="A236" s="27" t="s">
        <v>757</v>
      </c>
      <c r="B236" s="27" t="s">
        <v>758</v>
      </c>
      <c r="C236" s="14">
        <v>4</v>
      </c>
      <c r="D236" s="14">
        <v>0</v>
      </c>
      <c r="E236" s="2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7" t="s">
        <v>761</v>
      </c>
      <c r="B238" s="27" t="s">
        <v>762</v>
      </c>
      <c r="C238" s="14">
        <v>438</v>
      </c>
      <c r="D238" s="14">
        <v>433</v>
      </c>
      <c r="E238" s="28">
        <v>1.15473441108545E-2</v>
      </c>
      <c r="F238" s="14">
        <v>156</v>
      </c>
      <c r="G238" s="14">
        <v>132</v>
      </c>
      <c r="H238" s="14">
        <v>313</v>
      </c>
      <c r="I238" s="14">
        <v>114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30</v>
      </c>
      <c r="P238" s="22">
        <v>215</v>
      </c>
    </row>
    <row r="239" spans="1:16" x14ac:dyDescent="0.3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0" t="s">
        <v>773</v>
      </c>
      <c r="B244" s="181"/>
      <c r="C244" s="24">
        <v>6</v>
      </c>
      <c r="D244" s="24">
        <v>2</v>
      </c>
      <c r="E244" s="25">
        <v>2</v>
      </c>
      <c r="F244" s="24">
        <v>0</v>
      </c>
      <c r="G244" s="24">
        <v>0</v>
      </c>
      <c r="H244" s="24">
        <v>0</v>
      </c>
      <c r="I244" s="24">
        <v>1</v>
      </c>
      <c r="J244" s="24">
        <v>0</v>
      </c>
      <c r="K244" s="24">
        <v>0</v>
      </c>
      <c r="L244" s="24">
        <v>0</v>
      </c>
      <c r="M244" s="24">
        <v>0</v>
      </c>
      <c r="N244" s="24">
        <v>7</v>
      </c>
      <c r="O244" s="24">
        <v>0</v>
      </c>
      <c r="P244" s="26">
        <v>1</v>
      </c>
    </row>
    <row r="245" spans="1:16" x14ac:dyDescent="0.3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7" t="s">
        <v>782</v>
      </c>
      <c r="B249" s="27" t="s">
        <v>783</v>
      </c>
      <c r="C249" s="14">
        <v>3</v>
      </c>
      <c r="D249" s="14">
        <v>0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2">
        <v>0</v>
      </c>
    </row>
    <row r="250" spans="1:16" x14ac:dyDescent="0.3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1</v>
      </c>
    </row>
    <row r="253" spans="1:16" ht="20.399999999999999" x14ac:dyDescent="0.3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7" t="s">
        <v>792</v>
      </c>
      <c r="B254" s="27" t="s">
        <v>793</v>
      </c>
      <c r="C254" s="14">
        <v>0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7" t="s">
        <v>794</v>
      </c>
      <c r="B255" s="27" t="s">
        <v>795</v>
      </c>
      <c r="C255" s="14">
        <v>1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7" t="s">
        <v>822</v>
      </c>
      <c r="B269" s="27" t="s">
        <v>823</v>
      </c>
      <c r="C269" s="14">
        <v>2</v>
      </c>
      <c r="D269" s="14">
        <v>2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3</v>
      </c>
      <c r="O269" s="14">
        <v>0</v>
      </c>
      <c r="P269" s="22">
        <v>0</v>
      </c>
    </row>
    <row r="270" spans="1:16" ht="20.399999999999999" x14ac:dyDescent="0.3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0" t="s">
        <v>826</v>
      </c>
      <c r="B271" s="181"/>
      <c r="C271" s="24">
        <v>137</v>
      </c>
      <c r="D271" s="24">
        <v>156</v>
      </c>
      <c r="E271" s="25">
        <v>-0.121794871794872</v>
      </c>
      <c r="F271" s="24">
        <v>27</v>
      </c>
      <c r="G271" s="24">
        <v>31</v>
      </c>
      <c r="H271" s="24">
        <v>169</v>
      </c>
      <c r="I271" s="24">
        <v>94</v>
      </c>
      <c r="J271" s="24">
        <v>0</v>
      </c>
      <c r="K271" s="24">
        <v>0</v>
      </c>
      <c r="L271" s="24">
        <v>0</v>
      </c>
      <c r="M271" s="24">
        <v>0</v>
      </c>
      <c r="N271" s="24">
        <v>1</v>
      </c>
      <c r="O271" s="24">
        <v>1</v>
      </c>
      <c r="P271" s="26">
        <v>123</v>
      </c>
    </row>
    <row r="272" spans="1:16" x14ac:dyDescent="0.3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7" t="s">
        <v>829</v>
      </c>
      <c r="B273" s="27" t="s">
        <v>830</v>
      </c>
      <c r="C273" s="14">
        <v>43</v>
      </c>
      <c r="D273" s="14">
        <v>46</v>
      </c>
      <c r="E273" s="28">
        <v>-6.5217391304347797E-2</v>
      </c>
      <c r="F273" s="14">
        <v>8</v>
      </c>
      <c r="G273" s="14">
        <v>17</v>
      </c>
      <c r="H273" s="14">
        <v>68</v>
      </c>
      <c r="I273" s="14">
        <v>62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63</v>
      </c>
    </row>
    <row r="274" spans="1:16" ht="30.6" x14ac:dyDescent="0.3">
      <c r="A274" s="27" t="s">
        <v>831</v>
      </c>
      <c r="B274" s="27" t="s">
        <v>832</v>
      </c>
      <c r="C274" s="14">
        <v>78</v>
      </c>
      <c r="D274" s="14">
        <v>99</v>
      </c>
      <c r="E274" s="28">
        <v>-0.21212121212121199</v>
      </c>
      <c r="F274" s="14">
        <v>19</v>
      </c>
      <c r="G274" s="14">
        <v>14</v>
      </c>
      <c r="H274" s="14">
        <v>95</v>
      </c>
      <c r="I274" s="14">
        <v>25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2">
        <v>49</v>
      </c>
    </row>
    <row r="275" spans="1:16" ht="20.399999999999999" x14ac:dyDescent="0.3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7" t="s">
        <v>835</v>
      </c>
      <c r="B276" s="27" t="s">
        <v>836</v>
      </c>
      <c r="C276" s="14">
        <v>3</v>
      </c>
      <c r="D276" s="14">
        <v>1</v>
      </c>
      <c r="E276" s="28">
        <v>2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3">
      <c r="A277" s="27" t="s">
        <v>837</v>
      </c>
      <c r="B277" s="27" t="s">
        <v>838</v>
      </c>
      <c r="C277" s="14">
        <v>2</v>
      </c>
      <c r="D277" s="14">
        <v>1</v>
      </c>
      <c r="E277" s="28">
        <v>1</v>
      </c>
      <c r="F277" s="14">
        <v>0</v>
      </c>
      <c r="G277" s="14">
        <v>0</v>
      </c>
      <c r="H277" s="14">
        <v>2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0.399999999999999" x14ac:dyDescent="0.3">
      <c r="A278" s="27" t="s">
        <v>839</v>
      </c>
      <c r="B278" s="27" t="s">
        <v>840</v>
      </c>
      <c r="C278" s="14">
        <v>7</v>
      </c>
      <c r="D278" s="14">
        <v>8</v>
      </c>
      <c r="E278" s="28">
        <v>-0.125</v>
      </c>
      <c r="F278" s="14">
        <v>0</v>
      </c>
      <c r="G278" s="14">
        <v>0</v>
      </c>
      <c r="H278" s="14">
        <v>4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3</v>
      </c>
    </row>
    <row r="279" spans="1:16" x14ac:dyDescent="0.3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7" t="s">
        <v>843</v>
      </c>
      <c r="B280" s="27" t="s">
        <v>844</v>
      </c>
      <c r="C280" s="14">
        <v>0</v>
      </c>
      <c r="D280" s="14">
        <v>1</v>
      </c>
      <c r="E280" s="28">
        <v>-1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7" t="s">
        <v>865</v>
      </c>
      <c r="B291" s="27" t="s">
        <v>866</v>
      </c>
      <c r="C291" s="14">
        <v>1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5</v>
      </c>
    </row>
    <row r="292" spans="1:16" ht="20.399999999999999" x14ac:dyDescent="0.3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7" t="s">
        <v>871</v>
      </c>
      <c r="B294" s="27" t="s">
        <v>872</v>
      </c>
      <c r="C294" s="14">
        <v>3</v>
      </c>
      <c r="D294" s="14">
        <v>0</v>
      </c>
      <c r="E294" s="28">
        <v>0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2">
        <v>3</v>
      </c>
    </row>
    <row r="295" spans="1:16" x14ac:dyDescent="0.3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x14ac:dyDescent="0.3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0" t="s">
        <v>885</v>
      </c>
      <c r="B301" s="181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0" t="s">
        <v>892</v>
      </c>
      <c r="B305" s="181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0" t="s">
        <v>905</v>
      </c>
      <c r="B312" s="181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3">
      <c r="A313" s="27" t="s">
        <v>906</v>
      </c>
      <c r="B313" s="27" t="s">
        <v>907</v>
      </c>
      <c r="C313" s="14">
        <v>0</v>
      </c>
      <c r="D313" s="14">
        <v>0</v>
      </c>
      <c r="E313" s="28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20.399999999999999" x14ac:dyDescent="0.3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0" t="s">
        <v>916</v>
      </c>
      <c r="B318" s="181"/>
      <c r="C318" s="24">
        <v>6</v>
      </c>
      <c r="D318" s="24">
        <v>1</v>
      </c>
      <c r="E318" s="25">
        <v>5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2</v>
      </c>
      <c r="O318" s="24">
        <v>0</v>
      </c>
      <c r="P318" s="26">
        <v>0</v>
      </c>
    </row>
    <row r="319" spans="1:16" x14ac:dyDescent="0.3">
      <c r="A319" s="27" t="s">
        <v>917</v>
      </c>
      <c r="B319" s="27" t="s">
        <v>918</v>
      </c>
      <c r="C319" s="14">
        <v>6</v>
      </c>
      <c r="D319" s="14">
        <v>1</v>
      </c>
      <c r="E319" s="28">
        <v>5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2">
        <v>0</v>
      </c>
    </row>
    <row r="320" spans="1:16" x14ac:dyDescent="0.3">
      <c r="A320" s="180" t="s">
        <v>919</v>
      </c>
      <c r="B320" s="181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0.399999999999999" x14ac:dyDescent="0.3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0" t="s">
        <v>924</v>
      </c>
      <c r="B323" s="181"/>
      <c r="C323" s="24">
        <v>1811</v>
      </c>
      <c r="D323" s="24">
        <v>1969</v>
      </c>
      <c r="E323" s="25">
        <v>-8.0243778567800905E-2</v>
      </c>
      <c r="F323" s="24">
        <v>1</v>
      </c>
      <c r="G323" s="24">
        <v>0</v>
      </c>
      <c r="H323" s="24">
        <v>27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3</v>
      </c>
      <c r="O323" s="24">
        <v>1</v>
      </c>
      <c r="P323" s="26">
        <v>1</v>
      </c>
    </row>
    <row r="324" spans="1:16" x14ac:dyDescent="0.3">
      <c r="A324" s="27" t="s">
        <v>925</v>
      </c>
      <c r="B324" s="27" t="s">
        <v>926</v>
      </c>
      <c r="C324" s="14">
        <v>1811</v>
      </c>
      <c r="D324" s="14">
        <v>1969</v>
      </c>
      <c r="E324" s="28">
        <v>-8.0243778567800905E-2</v>
      </c>
      <c r="F324" s="14">
        <v>1</v>
      </c>
      <c r="G324" s="14">
        <v>0</v>
      </c>
      <c r="H324" s="14">
        <v>27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3</v>
      </c>
      <c r="O324" s="14">
        <v>1</v>
      </c>
      <c r="P324" s="22">
        <v>1</v>
      </c>
    </row>
    <row r="325" spans="1:16" x14ac:dyDescent="0.3">
      <c r="A325" s="180" t="s">
        <v>927</v>
      </c>
      <c r="B325" s="181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0.6" x14ac:dyDescent="0.3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7" t="s">
        <v>932</v>
      </c>
      <c r="B328" s="27" t="s">
        <v>933</v>
      </c>
      <c r="C328" s="14">
        <v>0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0" t="s">
        <v>950</v>
      </c>
      <c r="B337" s="181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0.399999999999999" x14ac:dyDescent="0.3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0" t="s">
        <v>953</v>
      </c>
      <c r="B339" s="181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0.6" x14ac:dyDescent="0.3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2" t="s">
        <v>956</v>
      </c>
      <c r="B341" s="183"/>
      <c r="C341" s="29">
        <v>12647</v>
      </c>
      <c r="D341" s="29">
        <v>12858</v>
      </c>
      <c r="E341" s="30">
        <v>-1.64100171099704E-2</v>
      </c>
      <c r="F341" s="29">
        <v>1350</v>
      </c>
      <c r="G341" s="29">
        <v>1067</v>
      </c>
      <c r="H341" s="29">
        <v>2858</v>
      </c>
      <c r="I341" s="29">
        <v>1255</v>
      </c>
      <c r="J341" s="29">
        <v>24</v>
      </c>
      <c r="K341" s="29">
        <v>38</v>
      </c>
      <c r="L341" s="29">
        <v>5</v>
      </c>
      <c r="M341" s="29">
        <v>6</v>
      </c>
      <c r="N341" s="29">
        <v>187</v>
      </c>
      <c r="O341" s="29">
        <v>110</v>
      </c>
      <c r="P341" s="29">
        <v>2313</v>
      </c>
    </row>
    <row r="342" spans="1:16" x14ac:dyDescent="0.3">
      <c r="A342" s="6"/>
    </row>
  </sheetData>
  <sheetProtection algorithmName="SHA-512" hashValue="+Fppi+WkBtAhDx2MloSi3RxRNvMoUUA5g7wmRFd/IQGSylP3ipcoPOHr0z2hmQAbICl/+0ROMQqgzmcPIZ3p+A==" saltValue="tDWaUkzewV8pqdYXN4gFQ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1" t="s">
        <v>959</v>
      </c>
      <c r="B5" s="13" t="s">
        <v>960</v>
      </c>
      <c r="C5" s="22">
        <v>1</v>
      </c>
    </row>
    <row r="6" spans="1:3" x14ac:dyDescent="0.3">
      <c r="A6" s="172"/>
      <c r="B6" s="13" t="s">
        <v>334</v>
      </c>
      <c r="C6" s="22">
        <v>31</v>
      </c>
    </row>
    <row r="7" spans="1:3" x14ac:dyDescent="0.3">
      <c r="A7" s="172"/>
      <c r="B7" s="13" t="s">
        <v>961</v>
      </c>
      <c r="C7" s="22">
        <v>8</v>
      </c>
    </row>
    <row r="8" spans="1:3" x14ac:dyDescent="0.3">
      <c r="A8" s="172"/>
      <c r="B8" s="13" t="s">
        <v>962</v>
      </c>
      <c r="C8" s="22">
        <v>0</v>
      </c>
    </row>
    <row r="9" spans="1:3" x14ac:dyDescent="0.3">
      <c r="A9" s="172"/>
      <c r="B9" s="13" t="s">
        <v>963</v>
      </c>
      <c r="C9" s="22">
        <v>12</v>
      </c>
    </row>
    <row r="10" spans="1:3" x14ac:dyDescent="0.3">
      <c r="A10" s="172"/>
      <c r="B10" s="13" t="s">
        <v>964</v>
      </c>
      <c r="C10" s="22">
        <v>18</v>
      </c>
    </row>
    <row r="11" spans="1:3" x14ac:dyDescent="0.3">
      <c r="A11" s="172"/>
      <c r="B11" s="13" t="s">
        <v>965</v>
      </c>
      <c r="C11" s="22">
        <v>20</v>
      </c>
    </row>
    <row r="12" spans="1:3" x14ac:dyDescent="0.3">
      <c r="A12" s="172"/>
      <c r="B12" s="13" t="s">
        <v>518</v>
      </c>
      <c r="C12" s="22">
        <v>12</v>
      </c>
    </row>
    <row r="13" spans="1:3" x14ac:dyDescent="0.3">
      <c r="A13" s="172"/>
      <c r="B13" s="13" t="s">
        <v>966</v>
      </c>
      <c r="C13" s="22">
        <v>4</v>
      </c>
    </row>
    <row r="14" spans="1:3" x14ac:dyDescent="0.3">
      <c r="A14" s="172"/>
      <c r="B14" s="13" t="s">
        <v>967</v>
      </c>
      <c r="C14" s="22">
        <v>0</v>
      </c>
    </row>
    <row r="15" spans="1:3" x14ac:dyDescent="0.3">
      <c r="A15" s="172"/>
      <c r="B15" s="13" t="s">
        <v>651</v>
      </c>
      <c r="C15" s="22">
        <v>0</v>
      </c>
    </row>
    <row r="16" spans="1:3" x14ac:dyDescent="0.3">
      <c r="A16" s="172"/>
      <c r="B16" s="13" t="s">
        <v>968</v>
      </c>
      <c r="C16" s="22">
        <v>2</v>
      </c>
    </row>
    <row r="17" spans="1:3" x14ac:dyDescent="0.3">
      <c r="A17" s="172"/>
      <c r="B17" s="13" t="s">
        <v>969</v>
      </c>
      <c r="C17" s="22">
        <v>31</v>
      </c>
    </row>
    <row r="18" spans="1:3" x14ac:dyDescent="0.3">
      <c r="A18" s="172"/>
      <c r="B18" s="13" t="s">
        <v>970</v>
      </c>
      <c r="C18" s="22">
        <v>1</v>
      </c>
    </row>
    <row r="19" spans="1:3" x14ac:dyDescent="0.3">
      <c r="A19" s="173"/>
      <c r="B19" s="13" t="s">
        <v>111</v>
      </c>
      <c r="C19" s="22">
        <v>35</v>
      </c>
    </row>
    <row r="20" spans="1:3" x14ac:dyDescent="0.3">
      <c r="A20" s="171" t="s">
        <v>971</v>
      </c>
      <c r="B20" s="13" t="s">
        <v>972</v>
      </c>
      <c r="C20" s="22">
        <v>5</v>
      </c>
    </row>
    <row r="21" spans="1:3" x14ac:dyDescent="0.3">
      <c r="A21" s="173"/>
      <c r="B21" s="13" t="s">
        <v>973</v>
      </c>
      <c r="C21" s="22">
        <v>0</v>
      </c>
    </row>
    <row r="22" spans="1:3" x14ac:dyDescent="0.3">
      <c r="A22" s="171" t="s">
        <v>974</v>
      </c>
      <c r="B22" s="13" t="s">
        <v>975</v>
      </c>
      <c r="C22" s="22">
        <v>51</v>
      </c>
    </row>
    <row r="23" spans="1:3" x14ac:dyDescent="0.3">
      <c r="A23" s="172"/>
      <c r="B23" s="13" t="s">
        <v>976</v>
      </c>
      <c r="C23" s="22">
        <v>26</v>
      </c>
    </row>
    <row r="24" spans="1:3" x14ac:dyDescent="0.3">
      <c r="A24" s="173"/>
      <c r="B24" s="13" t="s">
        <v>977</v>
      </c>
      <c r="C24" s="22">
        <v>56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114</v>
      </c>
    </row>
    <row r="29" spans="1:3" x14ac:dyDescent="0.3">
      <c r="A29" s="171" t="s">
        <v>980</v>
      </c>
      <c r="B29" s="13" t="s">
        <v>981</v>
      </c>
      <c r="C29" s="22">
        <v>0</v>
      </c>
    </row>
    <row r="30" spans="1:3" x14ac:dyDescent="0.3">
      <c r="A30" s="172"/>
      <c r="B30" s="13" t="s">
        <v>982</v>
      </c>
      <c r="C30" s="22">
        <v>11</v>
      </c>
    </row>
    <row r="31" spans="1:3" x14ac:dyDescent="0.3">
      <c r="A31" s="172"/>
      <c r="B31" s="13" t="s">
        <v>983</v>
      </c>
      <c r="C31" s="22">
        <v>0</v>
      </c>
    </row>
    <row r="32" spans="1:3" x14ac:dyDescent="0.3">
      <c r="A32" s="173"/>
      <c r="B32" s="13" t="s">
        <v>984</v>
      </c>
      <c r="C32" s="22">
        <v>0</v>
      </c>
    </row>
    <row r="33" spans="1:3" x14ac:dyDescent="0.3">
      <c r="A33" s="12" t="s">
        <v>985</v>
      </c>
      <c r="B33" s="16"/>
      <c r="C33" s="22">
        <v>5</v>
      </c>
    </row>
    <row r="34" spans="1:3" x14ac:dyDescent="0.3">
      <c r="A34" s="12" t="s">
        <v>986</v>
      </c>
      <c r="B34" s="16"/>
      <c r="C34" s="22">
        <v>30</v>
      </c>
    </row>
    <row r="35" spans="1:3" x14ac:dyDescent="0.3">
      <c r="A35" s="12" t="s">
        <v>987</v>
      </c>
      <c r="B35" s="16"/>
      <c r="C35" s="22">
        <v>27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8</v>
      </c>
    </row>
    <row r="38" spans="1:3" x14ac:dyDescent="0.3">
      <c r="A38" s="12" t="s">
        <v>990</v>
      </c>
      <c r="B38" s="16"/>
      <c r="C38" s="22">
        <v>6</v>
      </c>
    </row>
    <row r="39" spans="1:3" x14ac:dyDescent="0.3">
      <c r="A39" s="12" t="s">
        <v>977</v>
      </c>
      <c r="B39" s="16"/>
      <c r="C39" s="22">
        <v>27</v>
      </c>
    </row>
    <row r="40" spans="1:3" x14ac:dyDescent="0.3">
      <c r="A40" s="171" t="s">
        <v>991</v>
      </c>
      <c r="B40" s="13" t="s">
        <v>992</v>
      </c>
      <c r="C40" s="22">
        <v>1</v>
      </c>
    </row>
    <row r="41" spans="1:3" x14ac:dyDescent="0.3">
      <c r="A41" s="172"/>
      <c r="B41" s="13" t="s">
        <v>993</v>
      </c>
      <c r="C41" s="22">
        <v>0</v>
      </c>
    </row>
    <row r="42" spans="1:3" x14ac:dyDescent="0.3">
      <c r="A42" s="172"/>
      <c r="B42" s="13" t="s">
        <v>994</v>
      </c>
      <c r="C42" s="22">
        <v>0</v>
      </c>
    </row>
    <row r="43" spans="1:3" x14ac:dyDescent="0.3">
      <c r="A43" s="172"/>
      <c r="B43" s="13" t="s">
        <v>995</v>
      </c>
      <c r="C43" s="22">
        <v>0</v>
      </c>
    </row>
    <row r="44" spans="1:3" x14ac:dyDescent="0.3">
      <c r="A44" s="173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12</v>
      </c>
    </row>
    <row r="49" spans="1:3" x14ac:dyDescent="0.3">
      <c r="A49" s="171" t="s">
        <v>81</v>
      </c>
      <c r="B49" s="13" t="s">
        <v>998</v>
      </c>
      <c r="C49" s="22">
        <v>61</v>
      </c>
    </row>
    <row r="50" spans="1:3" x14ac:dyDescent="0.3">
      <c r="A50" s="173"/>
      <c r="B50" s="13" t="s">
        <v>999</v>
      </c>
      <c r="C50" s="22">
        <v>20</v>
      </c>
    </row>
    <row r="51" spans="1:3" x14ac:dyDescent="0.3">
      <c r="A51" s="171" t="s">
        <v>1000</v>
      </c>
      <c r="B51" s="13" t="s">
        <v>1001</v>
      </c>
      <c r="C51" s="22">
        <v>5</v>
      </c>
    </row>
    <row r="52" spans="1:3" x14ac:dyDescent="0.3">
      <c r="A52" s="173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1" t="s">
        <v>245</v>
      </c>
      <c r="B56" s="13" t="s">
        <v>20</v>
      </c>
      <c r="C56" s="22">
        <v>449</v>
      </c>
    </row>
    <row r="57" spans="1:3" x14ac:dyDescent="0.3">
      <c r="A57" s="172"/>
      <c r="B57" s="13" t="s">
        <v>1004</v>
      </c>
      <c r="C57" s="22">
        <v>73</v>
      </c>
    </row>
    <row r="58" spans="1:3" x14ac:dyDescent="0.3">
      <c r="A58" s="172"/>
      <c r="B58" s="13" t="s">
        <v>1005</v>
      </c>
      <c r="C58" s="22">
        <v>16</v>
      </c>
    </row>
    <row r="59" spans="1:3" x14ac:dyDescent="0.3">
      <c r="A59" s="172"/>
      <c r="B59" s="13" t="s">
        <v>1006</v>
      </c>
      <c r="C59" s="22">
        <v>68</v>
      </c>
    </row>
    <row r="60" spans="1:3" x14ac:dyDescent="0.3">
      <c r="A60" s="173"/>
      <c r="B60" s="13" t="s">
        <v>1007</v>
      </c>
      <c r="C60" s="22">
        <v>38</v>
      </c>
    </row>
    <row r="61" spans="1:3" x14ac:dyDescent="0.3">
      <c r="A61" s="171" t="s">
        <v>1008</v>
      </c>
      <c r="B61" s="13" t="s">
        <v>1009</v>
      </c>
      <c r="C61" s="22">
        <v>254</v>
      </c>
    </row>
    <row r="62" spans="1:3" x14ac:dyDescent="0.3">
      <c r="A62" s="172"/>
      <c r="B62" s="13" t="s">
        <v>1010</v>
      </c>
      <c r="C62" s="22">
        <v>76</v>
      </c>
    </row>
    <row r="63" spans="1:3" x14ac:dyDescent="0.3">
      <c r="A63" s="172"/>
      <c r="B63" s="13" t="s">
        <v>1011</v>
      </c>
      <c r="C63" s="22">
        <v>5</v>
      </c>
    </row>
    <row r="64" spans="1:3" x14ac:dyDescent="0.3">
      <c r="A64" s="172"/>
      <c r="B64" s="13" t="s">
        <v>1012</v>
      </c>
      <c r="C64" s="22">
        <v>105</v>
      </c>
    </row>
    <row r="65" spans="1:3" x14ac:dyDescent="0.3">
      <c r="A65" s="173"/>
      <c r="B65" s="13" t="s">
        <v>1007</v>
      </c>
      <c r="C65" s="22">
        <v>68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79</v>
      </c>
    </row>
    <row r="70" spans="1:3" x14ac:dyDescent="0.3">
      <c r="A70" s="12" t="s">
        <v>1015</v>
      </c>
      <c r="B70" s="16"/>
      <c r="C70" s="22">
        <v>16</v>
      </c>
    </row>
    <row r="71" spans="1:3" x14ac:dyDescent="0.3">
      <c r="A71" s="12" t="s">
        <v>1016</v>
      </c>
      <c r="B71" s="16"/>
      <c r="C71" s="22">
        <v>48</v>
      </c>
    </row>
    <row r="72" spans="1:3" x14ac:dyDescent="0.3">
      <c r="A72" s="171" t="s">
        <v>1017</v>
      </c>
      <c r="B72" s="13" t="s">
        <v>1018</v>
      </c>
      <c r="C72" s="22">
        <v>0</v>
      </c>
    </row>
    <row r="73" spans="1:3" x14ac:dyDescent="0.3">
      <c r="A73" s="173"/>
      <c r="B73" s="13" t="s">
        <v>1019</v>
      </c>
      <c r="C73" s="22">
        <v>45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15</v>
      </c>
    </row>
    <row r="76" spans="1:3" x14ac:dyDescent="0.3">
      <c r="A76" s="12" t="s">
        <v>1022</v>
      </c>
      <c r="B76" s="16"/>
      <c r="C76" s="22">
        <v>0</v>
      </c>
    </row>
    <row r="77" spans="1:3" x14ac:dyDescent="0.3">
      <c r="A77" s="12" t="s">
        <v>1023</v>
      </c>
      <c r="B77" s="16"/>
      <c r="C77" s="22">
        <v>24</v>
      </c>
    </row>
    <row r="78" spans="1:3" x14ac:dyDescent="0.3">
      <c r="A78" s="12" t="s">
        <v>1024</v>
      </c>
      <c r="B78" s="16"/>
      <c r="C78" s="31"/>
    </row>
    <row r="79" spans="1:3" x14ac:dyDescent="0.3">
      <c r="A79" s="12" t="s">
        <v>1025</v>
      </c>
      <c r="B79" s="16"/>
      <c r="C79" s="31"/>
    </row>
    <row r="80" spans="1:3" x14ac:dyDescent="0.3">
      <c r="A80" s="6"/>
    </row>
  </sheetData>
  <sheetProtection algorithmName="SHA-512" hashValue="u1SIu8fLjPuhmwfWUpuOv1XXUgbrR/xzcWajmQLUXFlpphFDk0sEJFcZzdpA4mfMM+z8Xno2knddYvtQKBS4Fw==" saltValue="4ulmVCmF5uEEOuSxlmos1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6" t="s">
        <v>1028</v>
      </c>
      <c r="B5" s="36" t="s">
        <v>1029</v>
      </c>
      <c r="C5" s="37">
        <v>16</v>
      </c>
    </row>
    <row r="6" spans="1:3" x14ac:dyDescent="0.3">
      <c r="A6" s="187"/>
      <c r="B6" s="36" t="s">
        <v>304</v>
      </c>
      <c r="C6" s="37">
        <v>94</v>
      </c>
    </row>
    <row r="7" spans="1:3" x14ac:dyDescent="0.3">
      <c r="A7" s="187"/>
      <c r="B7" s="36" t="s">
        <v>1030</v>
      </c>
      <c r="C7" s="37">
        <v>25</v>
      </c>
    </row>
    <row r="8" spans="1:3" x14ac:dyDescent="0.3">
      <c r="A8" s="187"/>
      <c r="B8" s="36" t="s">
        <v>1031</v>
      </c>
      <c r="C8" s="37">
        <v>0</v>
      </c>
    </row>
    <row r="9" spans="1:3" x14ac:dyDescent="0.3">
      <c r="A9" s="187"/>
      <c r="B9" s="36" t="s">
        <v>1032</v>
      </c>
      <c r="C9" s="37">
        <v>0</v>
      </c>
    </row>
    <row r="10" spans="1:3" x14ac:dyDescent="0.3">
      <c r="A10" s="187"/>
      <c r="B10" s="36" t="s">
        <v>1033</v>
      </c>
      <c r="C10" s="37">
        <v>0</v>
      </c>
    </row>
    <row r="11" spans="1:3" x14ac:dyDescent="0.3">
      <c r="A11" s="188"/>
      <c r="B11" s="36" t="s">
        <v>1034</v>
      </c>
      <c r="C11" s="37">
        <v>0</v>
      </c>
    </row>
    <row r="12" spans="1:3" x14ac:dyDescent="0.3">
      <c r="A12" s="186" t="s">
        <v>1035</v>
      </c>
      <c r="B12" s="36" t="s">
        <v>65</v>
      </c>
      <c r="C12" s="37">
        <v>97</v>
      </c>
    </row>
    <row r="13" spans="1:3" x14ac:dyDescent="0.3">
      <c r="A13" s="187"/>
      <c r="B13" s="36" t="s">
        <v>1036</v>
      </c>
      <c r="C13" s="37">
        <v>33</v>
      </c>
    </row>
    <row r="14" spans="1:3" x14ac:dyDescent="0.3">
      <c r="A14" s="187"/>
      <c r="B14" s="36" t="s">
        <v>1037</v>
      </c>
      <c r="C14" s="37">
        <v>3</v>
      </c>
    </row>
    <row r="15" spans="1:3" x14ac:dyDescent="0.3">
      <c r="A15" s="188"/>
      <c r="B15" s="36" t="s">
        <v>1038</v>
      </c>
      <c r="C15" s="37">
        <v>13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1</v>
      </c>
    </row>
    <row r="20" spans="1:3" x14ac:dyDescent="0.3">
      <c r="A20" s="35" t="s">
        <v>1041</v>
      </c>
      <c r="B20" s="38"/>
      <c r="C20" s="37">
        <v>4</v>
      </c>
    </row>
    <row r="21" spans="1:3" x14ac:dyDescent="0.3">
      <c r="A21" s="35" t="s">
        <v>1042</v>
      </c>
      <c r="B21" s="38"/>
      <c r="C21" s="37">
        <v>8</v>
      </c>
    </row>
    <row r="22" spans="1:3" x14ac:dyDescent="0.3">
      <c r="A22" s="35" t="s">
        <v>1043</v>
      </c>
      <c r="B22" s="38"/>
      <c r="C22" s="37">
        <v>4</v>
      </c>
    </row>
    <row r="23" spans="1:3" x14ac:dyDescent="0.3">
      <c r="A23" s="35" t="s">
        <v>1044</v>
      </c>
      <c r="B23" s="38"/>
      <c r="C23" s="37">
        <v>58</v>
      </c>
    </row>
    <row r="24" spans="1:3" x14ac:dyDescent="0.3">
      <c r="A24" s="35" t="s">
        <v>1045</v>
      </c>
      <c r="B24" s="38"/>
      <c r="C24" s="37">
        <v>30</v>
      </c>
    </row>
    <row r="25" spans="1:3" x14ac:dyDescent="0.3">
      <c r="A25" s="35" t="s">
        <v>1046</v>
      </c>
      <c r="B25" s="38"/>
      <c r="C25" s="37">
        <v>18</v>
      </c>
    </row>
    <row r="26" spans="1:3" x14ac:dyDescent="0.3">
      <c r="A26" s="35" t="s">
        <v>1047</v>
      </c>
      <c r="B26" s="38"/>
      <c r="C26" s="37">
        <v>2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7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8</v>
      </c>
    </row>
    <row r="33" spans="1:6" x14ac:dyDescent="0.3">
      <c r="A33" s="35" t="s">
        <v>1052</v>
      </c>
      <c r="B33" s="38"/>
      <c r="C33" s="37">
        <v>32</v>
      </c>
    </row>
    <row r="34" spans="1:6" x14ac:dyDescent="0.3">
      <c r="A34" s="35" t="s">
        <v>1053</v>
      </c>
      <c r="B34" s="38"/>
      <c r="C34" s="37">
        <v>14</v>
      </c>
    </row>
    <row r="35" spans="1:6" x14ac:dyDescent="0.3">
      <c r="A35" s="35" t="s">
        <v>1054</v>
      </c>
      <c r="B35" s="38"/>
      <c r="C35" s="37">
        <v>14</v>
      </c>
    </row>
    <row r="36" spans="1:6" x14ac:dyDescent="0.3">
      <c r="A36" s="35" t="s">
        <v>1055</v>
      </c>
      <c r="B36" s="38"/>
      <c r="C36" s="37">
        <v>2</v>
      </c>
    </row>
    <row r="37" spans="1:6" x14ac:dyDescent="0.3">
      <c r="A37" s="35" t="s">
        <v>1056</v>
      </c>
      <c r="B37" s="38"/>
      <c r="C37" s="37">
        <v>11</v>
      </c>
    </row>
    <row r="38" spans="1:6" x14ac:dyDescent="0.3">
      <c r="A38" s="35" t="s">
        <v>1057</v>
      </c>
      <c r="B38" s="38"/>
      <c r="C38" s="37">
        <v>1</v>
      </c>
    </row>
    <row r="39" spans="1:6" x14ac:dyDescent="0.3">
      <c r="A39" s="35" t="s">
        <v>1058</v>
      </c>
      <c r="B39" s="38"/>
      <c r="C39" s="37">
        <v>0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4</v>
      </c>
    </row>
    <row r="44" spans="1:6" x14ac:dyDescent="0.3">
      <c r="A44" s="35" t="s">
        <v>114</v>
      </c>
      <c r="B44" s="38"/>
      <c r="C44" s="37">
        <v>1</v>
      </c>
    </row>
    <row r="45" spans="1:6" x14ac:dyDescent="0.3">
      <c r="A45" s="35" t="s">
        <v>1060</v>
      </c>
      <c r="B45" s="38"/>
      <c r="C45" s="37">
        <v>2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42">
        <v>0</v>
      </c>
      <c r="D48" s="42">
        <v>0</v>
      </c>
      <c r="E48" s="42">
        <v>0</v>
      </c>
      <c r="F48" s="37">
        <v>0</v>
      </c>
    </row>
    <row r="49" spans="1:6" x14ac:dyDescent="0.3">
      <c r="A49" s="190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3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3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3">
      <c r="A52" s="190"/>
      <c r="B52" s="41" t="s">
        <v>334</v>
      </c>
      <c r="C52" s="42">
        <v>3</v>
      </c>
      <c r="D52" s="42">
        <v>9</v>
      </c>
      <c r="E52" s="42">
        <v>1</v>
      </c>
      <c r="F52" s="37">
        <v>11</v>
      </c>
    </row>
    <row r="53" spans="1:6" x14ac:dyDescent="0.3">
      <c r="A53" s="190"/>
      <c r="B53" s="41" t="s">
        <v>1067</v>
      </c>
      <c r="C53" s="42">
        <v>70</v>
      </c>
      <c r="D53" s="42">
        <v>38</v>
      </c>
      <c r="E53" s="42">
        <v>2</v>
      </c>
      <c r="F53" s="37">
        <v>20</v>
      </c>
    </row>
    <row r="54" spans="1:6" x14ac:dyDescent="0.3">
      <c r="A54" s="190"/>
      <c r="B54" s="41" t="s">
        <v>1068</v>
      </c>
      <c r="C54" s="42">
        <v>21</v>
      </c>
      <c r="D54" s="42">
        <v>5</v>
      </c>
      <c r="E54" s="42">
        <v>0</v>
      </c>
      <c r="F54" s="37">
        <v>9</v>
      </c>
    </row>
    <row r="55" spans="1:6" x14ac:dyDescent="0.3">
      <c r="A55" s="190"/>
      <c r="B55" s="41" t="s">
        <v>1069</v>
      </c>
      <c r="C55" s="42">
        <v>0</v>
      </c>
      <c r="D55" s="42">
        <v>1</v>
      </c>
      <c r="E55" s="42">
        <v>0</v>
      </c>
      <c r="F55" s="37">
        <v>0</v>
      </c>
    </row>
    <row r="56" spans="1:6" x14ac:dyDescent="0.3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3">
      <c r="A57" s="190"/>
      <c r="B57" s="41" t="s">
        <v>1071</v>
      </c>
      <c r="C57" s="42">
        <v>5</v>
      </c>
      <c r="D57" s="42">
        <v>7</v>
      </c>
      <c r="E57" s="42">
        <v>1</v>
      </c>
      <c r="F57" s="37">
        <v>4</v>
      </c>
    </row>
    <row r="58" spans="1:6" x14ac:dyDescent="0.3">
      <c r="A58" s="190"/>
      <c r="B58" s="41" t="s">
        <v>1072</v>
      </c>
      <c r="C58" s="42">
        <v>1</v>
      </c>
      <c r="D58" s="42">
        <v>1</v>
      </c>
      <c r="E58" s="42">
        <v>0</v>
      </c>
      <c r="F58" s="37">
        <v>1</v>
      </c>
    </row>
    <row r="59" spans="1:6" x14ac:dyDescent="0.3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3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3">
      <c r="A61" s="190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3">
      <c r="A62" s="190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3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3">
      <c r="A64" s="190"/>
      <c r="B64" s="41" t="s">
        <v>1077</v>
      </c>
      <c r="C64" s="42">
        <v>16</v>
      </c>
      <c r="D64" s="42">
        <v>21</v>
      </c>
      <c r="E64" s="42">
        <v>2</v>
      </c>
      <c r="F64" s="37">
        <v>12</v>
      </c>
    </row>
    <row r="65" spans="1:6" x14ac:dyDescent="0.3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3">
      <c r="A66" s="191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3">
      <c r="A67" s="184" t="s">
        <v>1080</v>
      </c>
      <c r="B67" s="185"/>
      <c r="C67" s="43">
        <v>116</v>
      </c>
      <c r="D67" s="43">
        <v>82</v>
      </c>
      <c r="E67" s="43">
        <v>6</v>
      </c>
      <c r="F67" s="43">
        <v>57</v>
      </c>
    </row>
    <row r="68" spans="1:6" x14ac:dyDescent="0.3">
      <c r="A68" s="189" t="s">
        <v>974</v>
      </c>
      <c r="B68" s="41" t="s">
        <v>1081</v>
      </c>
      <c r="C68" s="42">
        <v>1</v>
      </c>
      <c r="D68" s="42">
        <v>0</v>
      </c>
      <c r="E68" s="42">
        <v>0</v>
      </c>
      <c r="F68" s="37">
        <v>0</v>
      </c>
    </row>
    <row r="69" spans="1:6" x14ac:dyDescent="0.3">
      <c r="A69" s="190"/>
      <c r="B69" s="41" t="s">
        <v>1082</v>
      </c>
      <c r="C69" s="42">
        <v>0</v>
      </c>
      <c r="D69" s="42">
        <v>0</v>
      </c>
      <c r="E69" s="42">
        <v>0</v>
      </c>
      <c r="F69" s="37">
        <v>0</v>
      </c>
    </row>
    <row r="70" spans="1:6" x14ac:dyDescent="0.3">
      <c r="A70" s="191"/>
      <c r="B70" s="41" t="s">
        <v>111</v>
      </c>
      <c r="C70" s="42">
        <v>0</v>
      </c>
      <c r="D70" s="42">
        <v>0</v>
      </c>
      <c r="E70" s="42">
        <v>0</v>
      </c>
      <c r="F70" s="37">
        <v>0</v>
      </c>
    </row>
    <row r="71" spans="1:6" x14ac:dyDescent="0.3">
      <c r="A71" s="184" t="s">
        <v>1083</v>
      </c>
      <c r="B71" s="185"/>
      <c r="C71" s="43">
        <v>1</v>
      </c>
      <c r="D71" s="43">
        <v>0</v>
      </c>
      <c r="E71" s="43">
        <v>0</v>
      </c>
      <c r="F71" s="43">
        <v>0</v>
      </c>
    </row>
    <row r="72" spans="1:6" x14ac:dyDescent="0.3">
      <c r="A72" s="6"/>
    </row>
  </sheetData>
  <sheetProtection algorithmName="SHA-512" hashValue="8mm9UZzwIuv6zc4Ia4jLSJ2c6K9FgYhKdqr7VZW1XqW6byLh+mNcZMptl703z76kS5fSKvAjrxTckMj9EIBU5Q==" saltValue="x8KYPzFJvVCqSl7h9R+sT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7" t="s">
        <v>1086</v>
      </c>
      <c r="B5" s="13" t="s">
        <v>1087</v>
      </c>
      <c r="C5" s="22">
        <v>396</v>
      </c>
    </row>
    <row r="6" spans="1:3" x14ac:dyDescent="0.3">
      <c r="A6" s="178"/>
      <c r="B6" s="13" t="s">
        <v>1029</v>
      </c>
      <c r="C6" s="22">
        <v>87</v>
      </c>
    </row>
    <row r="7" spans="1:3" x14ac:dyDescent="0.3">
      <c r="A7" s="178"/>
      <c r="B7" s="13" t="s">
        <v>1088</v>
      </c>
      <c r="C7" s="22">
        <v>691</v>
      </c>
    </row>
    <row r="8" spans="1:3" x14ac:dyDescent="0.3">
      <c r="A8" s="178"/>
      <c r="B8" s="13" t="s">
        <v>1089</v>
      </c>
      <c r="C8" s="22">
        <v>116</v>
      </c>
    </row>
    <row r="9" spans="1:3" x14ac:dyDescent="0.3">
      <c r="A9" s="178"/>
      <c r="B9" s="13" t="s">
        <v>1031</v>
      </c>
      <c r="C9" s="22">
        <v>2</v>
      </c>
    </row>
    <row r="10" spans="1:3" x14ac:dyDescent="0.3">
      <c r="A10" s="178"/>
      <c r="B10" s="13" t="s">
        <v>1032</v>
      </c>
      <c r="C10" s="22">
        <v>5</v>
      </c>
    </row>
    <row r="11" spans="1:3" x14ac:dyDescent="0.3">
      <c r="A11" s="178"/>
      <c r="B11" s="13" t="s">
        <v>1090</v>
      </c>
      <c r="C11" s="22">
        <v>0</v>
      </c>
    </row>
    <row r="12" spans="1:3" x14ac:dyDescent="0.3">
      <c r="A12" s="179"/>
      <c r="B12" s="13" t="s">
        <v>1091</v>
      </c>
      <c r="C12" s="22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434</v>
      </c>
    </row>
    <row r="17" spans="1:3" x14ac:dyDescent="0.3">
      <c r="A17" s="21" t="s">
        <v>1094</v>
      </c>
      <c r="B17" s="16"/>
      <c r="C17" s="22">
        <v>28</v>
      </c>
    </row>
    <row r="18" spans="1:3" x14ac:dyDescent="0.3">
      <c r="A18" s="21" t="s">
        <v>1095</v>
      </c>
      <c r="B18" s="16"/>
      <c r="C18" s="22">
        <v>193</v>
      </c>
    </row>
    <row r="19" spans="1:3" x14ac:dyDescent="0.3">
      <c r="A19" s="21" t="s">
        <v>1096</v>
      </c>
      <c r="B19" s="16"/>
      <c r="C19" s="22">
        <v>78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0</v>
      </c>
    </row>
    <row r="24" spans="1:3" x14ac:dyDescent="0.3">
      <c r="A24" s="21" t="s">
        <v>1099</v>
      </c>
      <c r="B24" s="16"/>
      <c r="C24" s="22">
        <v>1</v>
      </c>
    </row>
    <row r="25" spans="1:3" x14ac:dyDescent="0.3">
      <c r="A25" s="21" t="s">
        <v>1100</v>
      </c>
      <c r="B25" s="16"/>
      <c r="C25" s="22">
        <v>0</v>
      </c>
    </row>
    <row r="26" spans="1:3" x14ac:dyDescent="0.3">
      <c r="A26" s="21" t="s">
        <v>1101</v>
      </c>
      <c r="B26" s="16"/>
      <c r="C26" s="22">
        <v>0</v>
      </c>
    </row>
    <row r="27" spans="1:3" x14ac:dyDescent="0.3">
      <c r="A27" s="21" t="s">
        <v>1102</v>
      </c>
      <c r="B27" s="16"/>
      <c r="C27" s="22">
        <v>0</v>
      </c>
    </row>
    <row r="28" spans="1:3" x14ac:dyDescent="0.3">
      <c r="A28" s="21" t="s">
        <v>1103</v>
      </c>
      <c r="B28" s="16"/>
      <c r="C28" s="22">
        <v>1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38</v>
      </c>
    </row>
    <row r="38" spans="1:3" x14ac:dyDescent="0.3">
      <c r="A38" s="21" t="s">
        <v>1108</v>
      </c>
      <c r="B38" s="16"/>
      <c r="C38" s="22">
        <v>64</v>
      </c>
    </row>
    <row r="39" spans="1:3" x14ac:dyDescent="0.3">
      <c r="A39" s="21" t="s">
        <v>1109</v>
      </c>
      <c r="B39" s="16"/>
      <c r="C39" s="22">
        <v>240</v>
      </c>
    </row>
    <row r="40" spans="1:3" x14ac:dyDescent="0.3">
      <c r="A40" s="21" t="s">
        <v>1110</v>
      </c>
      <c r="B40" s="16"/>
      <c r="C40" s="22">
        <v>71</v>
      </c>
    </row>
    <row r="41" spans="1:3" x14ac:dyDescent="0.3">
      <c r="A41" s="21" t="s">
        <v>1111</v>
      </c>
      <c r="B41" s="16"/>
      <c r="C41" s="22">
        <v>107</v>
      </c>
    </row>
    <row r="42" spans="1:3" x14ac:dyDescent="0.3">
      <c r="A42" s="21" t="s">
        <v>1112</v>
      </c>
      <c r="B42" s="16"/>
      <c r="C42" s="22">
        <v>59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16</v>
      </c>
    </row>
    <row r="47" spans="1:3" x14ac:dyDescent="0.3">
      <c r="A47" s="21" t="s">
        <v>1115</v>
      </c>
      <c r="B47" s="16"/>
      <c r="C47" s="22">
        <v>34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7" t="s">
        <v>1117</v>
      </c>
      <c r="B51" s="13" t="s">
        <v>1118</v>
      </c>
      <c r="C51" s="22">
        <v>64</v>
      </c>
    </row>
    <row r="52" spans="1:6" x14ac:dyDescent="0.3">
      <c r="A52" s="178"/>
      <c r="B52" s="13" t="s">
        <v>1119</v>
      </c>
      <c r="C52" s="22">
        <v>35</v>
      </c>
    </row>
    <row r="53" spans="1:6" x14ac:dyDescent="0.3">
      <c r="A53" s="178"/>
      <c r="B53" s="13" t="s">
        <v>1120</v>
      </c>
      <c r="C53" s="22">
        <v>100</v>
      </c>
    </row>
    <row r="54" spans="1:6" x14ac:dyDescent="0.3">
      <c r="A54" s="179"/>
      <c r="B54" s="13" t="s">
        <v>1121</v>
      </c>
      <c r="C54" s="22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4</v>
      </c>
    </row>
    <row r="59" spans="1:6" x14ac:dyDescent="0.3">
      <c r="A59" s="21" t="s">
        <v>114</v>
      </c>
      <c r="B59" s="16"/>
      <c r="C59" s="22">
        <v>0</v>
      </c>
    </row>
    <row r="60" spans="1:6" x14ac:dyDescent="0.3">
      <c r="A60" s="21" t="s">
        <v>1060</v>
      </c>
      <c r="B60" s="16"/>
      <c r="C60" s="22">
        <v>4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3">
      <c r="A63" s="177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78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8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78"/>
      <c r="B66" s="13" t="s">
        <v>1066</v>
      </c>
      <c r="C66" s="14">
        <v>0</v>
      </c>
      <c r="D66" s="14">
        <v>1</v>
      </c>
      <c r="E66" s="14">
        <v>0</v>
      </c>
      <c r="F66" s="22">
        <v>0</v>
      </c>
    </row>
    <row r="67" spans="1:6" x14ac:dyDescent="0.3">
      <c r="A67" s="178"/>
      <c r="B67" s="13" t="s">
        <v>334</v>
      </c>
      <c r="C67" s="14">
        <v>2</v>
      </c>
      <c r="D67" s="14">
        <v>13</v>
      </c>
      <c r="E67" s="14">
        <v>1</v>
      </c>
      <c r="F67" s="22">
        <v>12</v>
      </c>
    </row>
    <row r="68" spans="1:6" x14ac:dyDescent="0.3">
      <c r="A68" s="178"/>
      <c r="B68" s="13" t="s">
        <v>1122</v>
      </c>
      <c r="C68" s="14">
        <v>356</v>
      </c>
      <c r="D68" s="14">
        <v>96</v>
      </c>
      <c r="E68" s="14">
        <v>13</v>
      </c>
      <c r="F68" s="22">
        <v>83</v>
      </c>
    </row>
    <row r="69" spans="1:6" x14ac:dyDescent="0.3">
      <c r="A69" s="178"/>
      <c r="B69" s="13" t="s">
        <v>1123</v>
      </c>
      <c r="C69" s="14">
        <v>153</v>
      </c>
      <c r="D69" s="14">
        <v>60</v>
      </c>
      <c r="E69" s="14">
        <v>3</v>
      </c>
      <c r="F69" s="22">
        <v>45</v>
      </c>
    </row>
    <row r="70" spans="1:6" x14ac:dyDescent="0.3">
      <c r="A70" s="178"/>
      <c r="B70" s="13" t="s">
        <v>1069</v>
      </c>
      <c r="C70" s="14">
        <v>3</v>
      </c>
      <c r="D70" s="14">
        <v>5</v>
      </c>
      <c r="E70" s="14">
        <v>0</v>
      </c>
      <c r="F70" s="22">
        <v>2</v>
      </c>
    </row>
    <row r="71" spans="1:6" x14ac:dyDescent="0.3">
      <c r="A71" s="178"/>
      <c r="B71" s="13" t="s">
        <v>1124</v>
      </c>
      <c r="C71" s="14">
        <v>2</v>
      </c>
      <c r="D71" s="14">
        <v>1</v>
      </c>
      <c r="E71" s="14">
        <v>0</v>
      </c>
      <c r="F71" s="22">
        <v>0</v>
      </c>
    </row>
    <row r="72" spans="1:6" x14ac:dyDescent="0.3">
      <c r="A72" s="178"/>
      <c r="B72" s="13" t="s">
        <v>1125</v>
      </c>
      <c r="C72" s="14">
        <v>7</v>
      </c>
      <c r="D72" s="14">
        <v>5</v>
      </c>
      <c r="E72" s="14">
        <v>3</v>
      </c>
      <c r="F72" s="22">
        <v>8</v>
      </c>
    </row>
    <row r="73" spans="1:6" x14ac:dyDescent="0.3">
      <c r="A73" s="178"/>
      <c r="B73" s="13" t="s">
        <v>1126</v>
      </c>
      <c r="C73" s="14">
        <v>3</v>
      </c>
      <c r="D73" s="14">
        <v>3</v>
      </c>
      <c r="E73" s="14">
        <v>1</v>
      </c>
      <c r="F73" s="22">
        <v>2</v>
      </c>
    </row>
    <row r="74" spans="1:6" x14ac:dyDescent="0.3">
      <c r="A74" s="178"/>
      <c r="B74" s="13" t="s">
        <v>1073</v>
      </c>
      <c r="C74" s="14">
        <v>5</v>
      </c>
      <c r="D74" s="14">
        <v>0</v>
      </c>
      <c r="E74" s="14">
        <v>0</v>
      </c>
      <c r="F74" s="22">
        <v>0</v>
      </c>
    </row>
    <row r="75" spans="1:6" x14ac:dyDescent="0.3">
      <c r="A75" s="178"/>
      <c r="B75" s="13" t="s">
        <v>405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3">
      <c r="A76" s="178"/>
      <c r="B76" s="13" t="s">
        <v>1074</v>
      </c>
      <c r="C76" s="14">
        <v>0</v>
      </c>
      <c r="D76" s="14">
        <v>0</v>
      </c>
      <c r="E76" s="14">
        <v>0</v>
      </c>
      <c r="F76" s="22">
        <v>1</v>
      </c>
    </row>
    <row r="77" spans="1:6" x14ac:dyDescent="0.3">
      <c r="A77" s="178"/>
      <c r="B77" s="13" t="s">
        <v>1075</v>
      </c>
      <c r="C77" s="14">
        <v>2</v>
      </c>
      <c r="D77" s="14">
        <v>2</v>
      </c>
      <c r="E77" s="14">
        <v>0</v>
      </c>
      <c r="F77" s="22">
        <v>0</v>
      </c>
    </row>
    <row r="78" spans="1:6" x14ac:dyDescent="0.3">
      <c r="A78" s="178"/>
      <c r="B78" s="13" t="s">
        <v>1076</v>
      </c>
      <c r="C78" s="14">
        <v>0</v>
      </c>
      <c r="D78" s="14">
        <v>1</v>
      </c>
      <c r="E78" s="14">
        <v>0</v>
      </c>
      <c r="F78" s="22">
        <v>0</v>
      </c>
    </row>
    <row r="79" spans="1:6" x14ac:dyDescent="0.3">
      <c r="A79" s="178"/>
      <c r="B79" s="13" t="s">
        <v>1077</v>
      </c>
      <c r="C79" s="14">
        <v>188</v>
      </c>
      <c r="D79" s="14">
        <v>128</v>
      </c>
      <c r="E79" s="14">
        <v>10</v>
      </c>
      <c r="F79" s="22">
        <v>79</v>
      </c>
    </row>
    <row r="80" spans="1:6" x14ac:dyDescent="0.3">
      <c r="A80" s="178"/>
      <c r="B80" s="13" t="s">
        <v>1078</v>
      </c>
      <c r="C80" s="14">
        <v>0</v>
      </c>
      <c r="D80" s="14">
        <v>2</v>
      </c>
      <c r="E80" s="14">
        <v>0</v>
      </c>
      <c r="F80" s="22">
        <v>0</v>
      </c>
    </row>
    <row r="81" spans="1:6" x14ac:dyDescent="0.3">
      <c r="A81" s="179"/>
      <c r="B81" s="13" t="s">
        <v>1079</v>
      </c>
      <c r="C81" s="14">
        <v>0</v>
      </c>
      <c r="D81" s="14">
        <v>2</v>
      </c>
      <c r="E81" s="14">
        <v>0</v>
      </c>
      <c r="F81" s="22">
        <v>0</v>
      </c>
    </row>
    <row r="82" spans="1:6" x14ac:dyDescent="0.3">
      <c r="A82" s="192" t="s">
        <v>1080</v>
      </c>
      <c r="B82" s="193"/>
      <c r="C82" s="29">
        <v>721</v>
      </c>
      <c r="D82" s="29">
        <v>319</v>
      </c>
      <c r="E82" s="29">
        <v>31</v>
      </c>
      <c r="F82" s="29">
        <v>232</v>
      </c>
    </row>
    <row r="83" spans="1:6" x14ac:dyDescent="0.3">
      <c r="A83" s="177" t="s">
        <v>1127</v>
      </c>
      <c r="B83" s="13" t="s">
        <v>1081</v>
      </c>
      <c r="C83" s="14">
        <v>1</v>
      </c>
      <c r="D83" s="14">
        <v>0</v>
      </c>
      <c r="E83" s="14">
        <v>0</v>
      </c>
      <c r="F83" s="22">
        <v>0</v>
      </c>
    </row>
    <row r="84" spans="1:6" x14ac:dyDescent="0.3">
      <c r="A84" s="178"/>
      <c r="B84" s="13" t="s">
        <v>1082</v>
      </c>
      <c r="C84" s="14">
        <v>2</v>
      </c>
      <c r="D84" s="14">
        <v>0</v>
      </c>
      <c r="E84" s="14">
        <v>0</v>
      </c>
      <c r="F84" s="22">
        <v>0</v>
      </c>
    </row>
    <row r="85" spans="1:6" x14ac:dyDescent="0.3">
      <c r="A85" s="179"/>
      <c r="B85" s="13" t="s">
        <v>111</v>
      </c>
      <c r="C85" s="14">
        <v>3</v>
      </c>
      <c r="D85" s="14">
        <v>0</v>
      </c>
      <c r="E85" s="14">
        <v>0</v>
      </c>
      <c r="F85" s="22">
        <v>0</v>
      </c>
    </row>
    <row r="86" spans="1:6" x14ac:dyDescent="0.3">
      <c r="A86" s="192" t="s">
        <v>1128</v>
      </c>
      <c r="B86" s="193"/>
      <c r="C86" s="29">
        <v>6</v>
      </c>
      <c r="D86" s="29">
        <v>0</v>
      </c>
      <c r="E86" s="29">
        <v>0</v>
      </c>
      <c r="F86" s="29">
        <v>0</v>
      </c>
    </row>
    <row r="87" spans="1:6" x14ac:dyDescent="0.3">
      <c r="A87" s="6"/>
    </row>
  </sheetData>
  <sheetProtection algorithmName="SHA-512" hashValue="H4ETQLtRlsYwx3esU1ifx1qc35bz5qWgv6vpzyKC+KfeeUFEQLerHkfoV/6JPnWvwesTMMpKgDTB6dgyBq67ig==" saltValue="Qx39jlwxET799rKHPSOkT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3</v>
      </c>
    </row>
    <row r="6" spans="1:3" x14ac:dyDescent="0.3">
      <c r="A6" s="12" t="s">
        <v>1132</v>
      </c>
      <c r="B6" s="16"/>
      <c r="C6" s="22">
        <v>798</v>
      </c>
    </row>
    <row r="7" spans="1:3" x14ac:dyDescent="0.3">
      <c r="A7" s="12" t="s">
        <v>1133</v>
      </c>
      <c r="B7" s="16"/>
      <c r="C7" s="22">
        <v>0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17</v>
      </c>
    </row>
    <row r="14" spans="1:3" x14ac:dyDescent="0.3">
      <c r="A14" s="12" t="s">
        <v>1132</v>
      </c>
      <c r="B14" s="16"/>
      <c r="C14" s="22">
        <v>112</v>
      </c>
    </row>
    <row r="15" spans="1:3" x14ac:dyDescent="0.3">
      <c r="A15" s="12" t="s">
        <v>1137</v>
      </c>
      <c r="B15" s="16"/>
      <c r="C15" s="22">
        <v>2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14</v>
      </c>
    </row>
    <row r="22" spans="1:3" x14ac:dyDescent="0.3">
      <c r="A22" s="12" t="s">
        <v>1139</v>
      </c>
      <c r="B22" s="16"/>
      <c r="C22" s="22">
        <v>6</v>
      </c>
    </row>
    <row r="23" spans="1:3" x14ac:dyDescent="0.3">
      <c r="A23" s="12" t="s">
        <v>1140</v>
      </c>
      <c r="B23" s="16"/>
      <c r="C23" s="22">
        <v>0</v>
      </c>
    </row>
    <row r="24" spans="1:3" x14ac:dyDescent="0.3">
      <c r="A24" s="12" t="s">
        <v>1141</v>
      </c>
      <c r="B24" s="16"/>
      <c r="C24" s="22">
        <v>8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10</v>
      </c>
    </row>
    <row r="29" spans="1:3" x14ac:dyDescent="0.3">
      <c r="A29" s="12" t="s">
        <v>1144</v>
      </c>
      <c r="B29" s="16"/>
      <c r="C29" s="22">
        <v>4</v>
      </c>
    </row>
    <row r="30" spans="1:3" x14ac:dyDescent="0.3">
      <c r="A30" s="12" t="s">
        <v>1145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0</v>
      </c>
    </row>
    <row r="35" spans="1:3" x14ac:dyDescent="0.3">
      <c r="A35" s="12" t="s">
        <v>1148</v>
      </c>
      <c r="B35" s="16"/>
      <c r="C35" s="22">
        <v>3</v>
      </c>
    </row>
    <row r="36" spans="1:3" x14ac:dyDescent="0.3">
      <c r="A36" s="12" t="s">
        <v>1149</v>
      </c>
      <c r="B36" s="16"/>
      <c r="C36" s="22">
        <v>0</v>
      </c>
    </row>
    <row r="37" spans="1:3" x14ac:dyDescent="0.3">
      <c r="A37" s="6"/>
    </row>
  </sheetData>
  <sheetProtection algorithmName="SHA-512" hashValue="aN/EKJ9ZOOFW0tv16P+8BaGd350MCeQzp45F7el1KwOhyq2pRL9A7EKrqz6fPSLj37FUUb9lEkT8rtZIP97vPg==" saltValue="YHocQXAeTFx6miL66EppX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5</v>
      </c>
    </row>
    <row r="6" spans="1:3" x14ac:dyDescent="0.3">
      <c r="A6" s="12" t="s">
        <v>1153</v>
      </c>
      <c r="B6" s="16"/>
      <c r="C6" s="22">
        <v>8</v>
      </c>
    </row>
    <row r="7" spans="1:3" x14ac:dyDescent="0.3">
      <c r="A7" s="12" t="s">
        <v>1154</v>
      </c>
      <c r="B7" s="16"/>
      <c r="C7" s="22">
        <v>0</v>
      </c>
    </row>
    <row r="8" spans="1:3" x14ac:dyDescent="0.3">
      <c r="A8" s="12" t="s">
        <v>1155</v>
      </c>
      <c r="B8" s="16"/>
      <c r="C8" s="22">
        <v>1</v>
      </c>
    </row>
    <row r="9" spans="1:3" x14ac:dyDescent="0.3">
      <c r="A9" s="12" t="s">
        <v>1156</v>
      </c>
      <c r="B9" s="16"/>
      <c r="C9" s="22">
        <v>8</v>
      </c>
    </row>
    <row r="10" spans="1:3" x14ac:dyDescent="0.3">
      <c r="A10" s="12" t="s">
        <v>1157</v>
      </c>
      <c r="B10" s="16"/>
      <c r="C10" s="22">
        <v>1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6</v>
      </c>
    </row>
    <row r="15" spans="1:3" x14ac:dyDescent="0.3">
      <c r="A15" s="12" t="s">
        <v>1160</v>
      </c>
      <c r="B15" s="16"/>
      <c r="C15" s="22">
        <v>2</v>
      </c>
    </row>
    <row r="16" spans="1:3" x14ac:dyDescent="0.3">
      <c r="A16" s="12" t="s">
        <v>1161</v>
      </c>
      <c r="B16" s="16"/>
      <c r="C16" s="22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0</v>
      </c>
    </row>
    <row r="21" spans="1:3" x14ac:dyDescent="0.3">
      <c r="A21" s="12" t="s">
        <v>1164</v>
      </c>
      <c r="B21" s="16"/>
      <c r="C21" s="22">
        <v>0</v>
      </c>
    </row>
    <row r="22" spans="1:3" x14ac:dyDescent="0.3">
      <c r="A22" s="12" t="s">
        <v>1165</v>
      </c>
      <c r="B22" s="16"/>
      <c r="C22" s="22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0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2</v>
      </c>
    </row>
    <row r="37" spans="1:3" x14ac:dyDescent="0.3">
      <c r="A37" s="12" t="s">
        <v>1093</v>
      </c>
      <c r="B37" s="16"/>
      <c r="C37" s="22">
        <v>0</v>
      </c>
    </row>
    <row r="38" spans="1:3" x14ac:dyDescent="0.3">
      <c r="A38" s="12" t="s">
        <v>1176</v>
      </c>
      <c r="B38" s="16"/>
      <c r="C38" s="22">
        <v>1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2</v>
      </c>
    </row>
    <row r="46" spans="1:3" x14ac:dyDescent="0.3">
      <c r="A46" s="12" t="s">
        <v>1093</v>
      </c>
      <c r="B46" s="16"/>
      <c r="C46" s="22">
        <v>0</v>
      </c>
    </row>
    <row r="47" spans="1:3" x14ac:dyDescent="0.3">
      <c r="A47" s="12" t="s">
        <v>1176</v>
      </c>
      <c r="B47" s="16"/>
      <c r="C47" s="22">
        <v>1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1</v>
      </c>
    </row>
    <row r="54" spans="1:3" x14ac:dyDescent="0.3">
      <c r="A54" s="12" t="s">
        <v>1093</v>
      </c>
      <c r="B54" s="16"/>
      <c r="C54" s="22">
        <v>0</v>
      </c>
    </row>
    <row r="55" spans="1:3" x14ac:dyDescent="0.3">
      <c r="A55" s="12" t="s">
        <v>1176</v>
      </c>
      <c r="B55" s="16"/>
      <c r="C55" s="22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3</v>
      </c>
    </row>
    <row r="62" spans="1:3" x14ac:dyDescent="0.3">
      <c r="A62" s="12" t="s">
        <v>1093</v>
      </c>
      <c r="B62" s="16"/>
      <c r="C62" s="22">
        <v>0</v>
      </c>
    </row>
    <row r="63" spans="1:3" x14ac:dyDescent="0.3">
      <c r="A63" s="12" t="s">
        <v>1176</v>
      </c>
      <c r="B63" s="16"/>
      <c r="C63" s="22">
        <v>1</v>
      </c>
    </row>
    <row r="64" spans="1:3" x14ac:dyDescent="0.3">
      <c r="A64" s="6"/>
    </row>
  </sheetData>
  <sheetProtection algorithmName="SHA-512" hashValue="2mweA4ih44ByJblAuFK2OvN6cNPjH8Vc//pcFe36baOIVZYsoPbN1y4P6nxRKleWoaCIsWmAPHCHaPhQ5J8iNQ==" saltValue="1sLvW1P3Hzy5X4ndB01w+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">
      <c r="A4" s="194" t="s">
        <v>645</v>
      </c>
      <c r="B4" s="195"/>
      <c r="C4" s="29">
        <v>293</v>
      </c>
      <c r="D4" s="29">
        <v>411</v>
      </c>
      <c r="E4" s="30">
        <v>-1</v>
      </c>
      <c r="F4" s="29">
        <v>673</v>
      </c>
      <c r="G4" s="29">
        <v>577</v>
      </c>
      <c r="H4" s="29">
        <v>177</v>
      </c>
      <c r="I4" s="29">
        <v>125</v>
      </c>
      <c r="J4" s="29">
        <v>0</v>
      </c>
      <c r="K4" s="29">
        <v>0</v>
      </c>
      <c r="L4" s="29">
        <v>0</v>
      </c>
      <c r="M4" s="29">
        <v>0</v>
      </c>
      <c r="N4" s="29">
        <v>3</v>
      </c>
      <c r="O4" s="29">
        <v>0</v>
      </c>
      <c r="P4" s="29">
        <v>754</v>
      </c>
    </row>
    <row r="5" spans="1:16" ht="40.799999999999997" x14ac:dyDescent="0.3">
      <c r="A5" s="45" t="s">
        <v>646</v>
      </c>
      <c r="B5" s="45" t="s">
        <v>647</v>
      </c>
      <c r="C5" s="14">
        <v>3</v>
      </c>
      <c r="D5" s="14">
        <v>10</v>
      </c>
      <c r="E5" s="28">
        <v>-1</v>
      </c>
      <c r="F5" s="14">
        <v>4</v>
      </c>
      <c r="G5" s="14">
        <v>5</v>
      </c>
      <c r="H5" s="14">
        <v>6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5</v>
      </c>
    </row>
    <row r="6" spans="1:16" ht="30.6" x14ac:dyDescent="0.3">
      <c r="A6" s="45" t="s">
        <v>648</v>
      </c>
      <c r="B6" s="45" t="s">
        <v>649</v>
      </c>
      <c r="C6" s="14">
        <v>154</v>
      </c>
      <c r="D6" s="14">
        <v>246</v>
      </c>
      <c r="E6" s="28">
        <v>-1</v>
      </c>
      <c r="F6" s="14">
        <v>399</v>
      </c>
      <c r="G6" s="14">
        <v>334</v>
      </c>
      <c r="H6" s="14">
        <v>63</v>
      </c>
      <c r="I6" s="14">
        <v>49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431</v>
      </c>
    </row>
    <row r="7" spans="1:16" ht="20.399999999999999" x14ac:dyDescent="0.3">
      <c r="A7" s="45" t="s">
        <v>650</v>
      </c>
      <c r="B7" s="45" t="s">
        <v>651</v>
      </c>
      <c r="C7" s="14">
        <v>16</v>
      </c>
      <c r="D7" s="14">
        <v>19</v>
      </c>
      <c r="E7" s="28">
        <v>-1</v>
      </c>
      <c r="F7" s="14">
        <v>12</v>
      </c>
      <c r="G7" s="14">
        <v>21</v>
      </c>
      <c r="H7" s="14">
        <v>9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23</v>
      </c>
    </row>
    <row r="8" spans="1:16" ht="30.6" x14ac:dyDescent="0.3">
      <c r="A8" s="45" t="s">
        <v>652</v>
      </c>
      <c r="B8" s="45" t="s">
        <v>653</v>
      </c>
      <c r="C8" s="14">
        <v>0</v>
      </c>
      <c r="D8" s="14">
        <v>1</v>
      </c>
      <c r="E8" s="28">
        <v>-1</v>
      </c>
      <c r="F8" s="14">
        <v>1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ht="40.799999999999997" x14ac:dyDescent="0.3">
      <c r="A9" s="45" t="s">
        <v>654</v>
      </c>
      <c r="B9" s="45" t="s">
        <v>655</v>
      </c>
      <c r="C9" s="14">
        <v>15</v>
      </c>
      <c r="D9" s="14">
        <v>17</v>
      </c>
      <c r="E9" s="28">
        <v>-1</v>
      </c>
      <c r="F9" s="14">
        <v>21</v>
      </c>
      <c r="G9" s="14">
        <v>22</v>
      </c>
      <c r="H9" s="14">
        <v>23</v>
      </c>
      <c r="I9" s="14">
        <v>14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42</v>
      </c>
    </row>
    <row r="10" spans="1:16" ht="20.399999999999999" x14ac:dyDescent="0.3">
      <c r="A10" s="45" t="s">
        <v>656</v>
      </c>
      <c r="B10" s="45" t="s">
        <v>657</v>
      </c>
      <c r="C10" s="14">
        <v>95</v>
      </c>
      <c r="D10" s="14">
        <v>112</v>
      </c>
      <c r="E10" s="28">
        <v>-1</v>
      </c>
      <c r="F10" s="14">
        <v>231</v>
      </c>
      <c r="G10" s="14">
        <v>193</v>
      </c>
      <c r="H10" s="14">
        <v>70</v>
      </c>
      <c r="I10" s="14">
        <v>45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2">
        <v>250</v>
      </c>
    </row>
    <row r="11" spans="1:16" ht="30.6" x14ac:dyDescent="0.3">
      <c r="A11" s="45" t="s">
        <v>658</v>
      </c>
      <c r="B11" s="45" t="s">
        <v>659</v>
      </c>
      <c r="C11" s="14">
        <v>10</v>
      </c>
      <c r="D11" s="14">
        <v>6</v>
      </c>
      <c r="E11" s="28">
        <v>0</v>
      </c>
      <c r="F11" s="14">
        <v>5</v>
      </c>
      <c r="G11" s="14">
        <v>1</v>
      </c>
      <c r="H11" s="14">
        <v>6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6"/>
    </row>
  </sheetData>
  <sheetProtection algorithmName="SHA-512" hashValue="mf8pEZ45ww+piEGptfE4wEXxCm+EV73OVXqhdiaaw8fOScJM1KY0c7ehmBSOdA2Szstg6VjniiAwCfUqyXCMPg==" saltValue="AYz/+mhjtJX9FkPso+Oi9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2024-05-16T11:45:48Z</dcterms:created>
  <dcterms:modified xsi:type="dcterms:W3CDTF">2024-06-10T18:20:00Z</dcterms:modified>
</cp:coreProperties>
</file>