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6.xml" ContentType="application/vnd.openxmlformats-officedocument.drawing+xml"/>
  <Override PartName="/xl/charts/chart31.xml" ContentType="application/vnd.openxmlformats-officedocument.drawingml.chart+xml"/>
  <Override PartName="/xl/drawings/drawing17.xml" ContentType="application/vnd.openxmlformats-officedocument.drawingml.chartshapes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9.xml" ContentType="application/vnd.openxmlformats-officedocument.drawing+xml"/>
  <Override PartName="/xl/charts/chart40.xml" ContentType="application/vnd.openxmlformats-officedocument.drawingml.chart+xml"/>
  <Override PartName="/xl/drawings/drawing20.xml" ContentType="application/vnd.openxmlformats-officedocument.drawingml.chartshapes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2.xml" ContentType="application/vnd.openxmlformats-officedocument.drawing+xml"/>
  <Override PartName="/xl/charts/chart46.xml" ContentType="application/vnd.openxmlformats-officedocument.drawingml.chart+xml"/>
  <Override PartName="/xl/drawings/drawing23.xml" ContentType="application/vnd.openxmlformats-officedocument.drawingml.chartshapes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45" documentId="13_ncr:1_{66C9FD60-37BA-4BEB-B8D0-AA99C241A7B1}" xr6:coauthVersionLast="47" xr6:coauthVersionMax="47" xr10:uidLastSave="{74784B13-929C-46DF-884F-16ED39195958}"/>
  <workbookProtection workbookAlgorithmName="SHA-512" workbookHashValue="Cqvf/CnGy4B30ShUszkBXz23UPKr5jwEXGiby1sgiBiaA1otB1bcLC5o4yahcijhkTqKmapSYvb33u9ALt1Dhg==" workbookSaltValue="0eNxlXaoEzYDX+B5StEBwg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15" r:id="rId2"/>
    <sheet name="DatosDelitos" sheetId="2" r:id="rId3"/>
    <sheet name="DatosMenores" sheetId="3" r:id="rId4"/>
    <sheet name="DatosViolenciaDoméstica" sheetId="4" r:id="rId5"/>
    <sheet name="DatosViolenciaGénero" sheetId="5" r:id="rId6"/>
    <sheet name="DatosSiniestralidadLaboral" sheetId="6" r:id="rId7"/>
    <sheet name="DatosExtranjería" sheetId="7" r:id="rId8"/>
    <sheet name="DatosSeguridadVial" sheetId="8" r:id="rId9"/>
    <sheet name="DatosMedioAmbiente" sheetId="9" r:id="rId10"/>
    <sheet name="DatosDelitosInf" sheetId="10" r:id="rId11"/>
    <sheet name="DatosExpedientesProteccionMenor" sheetId="11" r:id="rId12"/>
    <sheet name="DatosExpedientesGubernativos" sheetId="12" r:id="rId13"/>
    <sheet name="DatosCooperacionJuridicaInterna" sheetId="13" r:id="rId14"/>
    <sheet name="DatosDiscapacidad" sheetId="14" r:id="rId15"/>
    <sheet name="InformeDatosGrales" sheetId="21" r:id="rId16"/>
    <sheet name="InformeDelitos" sheetId="22" r:id="rId17"/>
    <sheet name="InformeDatosMenores" sheetId="23" r:id="rId18"/>
    <sheet name="InformeViolenciaDoméstica" sheetId="24" r:id="rId19"/>
    <sheet name="InformeViolenciaGénero" sheetId="25" r:id="rId20"/>
    <sheet name="InformeSinLaboral" sheetId="26" r:id="rId21"/>
    <sheet name="InformeSeguridadVial" sheetId="27" r:id="rId22"/>
    <sheet name="InformeMedioAmbiente" sheetId="28" r:id="rId23"/>
    <sheet name="Aux" sheetId="20" state="hidden" r:id="rId24"/>
    <sheet name="TablasVGeneroAux" sheetId="19" state="hidden" r:id="rId25"/>
    <sheet name="TablasVDomesticaAux" sheetId="18" state="hidden" r:id="rId26"/>
    <sheet name="TablasMenoresAux" sheetId="17" state="hidden" r:id="rId27"/>
    <sheet name="TablasDelitosAux" sheetId="16" state="hidden" r:id="rId28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X17" i="23"/>
  <c r="AX16" i="23"/>
  <c r="AX15" i="23"/>
  <c r="AX14" i="23"/>
  <c r="AX13" i="23"/>
  <c r="AX12" i="23"/>
  <c r="AX11" i="23"/>
  <c r="AT11" i="23"/>
  <c r="AS11" i="23"/>
  <c r="AR11" i="23"/>
  <c r="AQ11" i="23"/>
  <c r="AP11" i="23"/>
  <c r="AL11" i="23"/>
  <c r="AK11" i="23"/>
  <c r="AJ11" i="23"/>
  <c r="AI11" i="23"/>
  <c r="AH11" i="23"/>
  <c r="AG11" i="23"/>
  <c r="AF11" i="23"/>
  <c r="AE11" i="23"/>
  <c r="AX10" i="23"/>
  <c r="H10" i="23"/>
  <c r="G10" i="23"/>
  <c r="F10" i="23"/>
  <c r="E10" i="23"/>
  <c r="D10" i="23"/>
  <c r="AX9" i="23"/>
  <c r="AX8" i="23"/>
  <c r="AU8" i="23"/>
  <c r="AT8" i="23"/>
  <c r="AS8" i="23"/>
  <c r="AR8" i="23"/>
  <c r="AQ8" i="23"/>
  <c r="AP8" i="23"/>
  <c r="AM8" i="23"/>
  <c r="AL8" i="23"/>
  <c r="AK8" i="23"/>
  <c r="AJ8" i="23"/>
  <c r="AI8" i="23"/>
  <c r="AH8" i="23"/>
  <c r="AG8" i="23"/>
  <c r="AF8" i="23"/>
  <c r="AE8" i="23"/>
  <c r="AA8" i="23"/>
  <c r="Z8" i="23"/>
  <c r="Y8" i="23"/>
  <c r="X8" i="23"/>
  <c r="W8" i="23"/>
  <c r="V8" i="23"/>
  <c r="U8" i="23"/>
  <c r="T8" i="23"/>
  <c r="S8" i="23"/>
  <c r="P8" i="23"/>
  <c r="O8" i="23"/>
  <c r="N8" i="23"/>
  <c r="M8" i="23"/>
  <c r="L8" i="23"/>
  <c r="H8" i="23"/>
  <c r="G8" i="23"/>
  <c r="F8" i="23"/>
  <c r="E8" i="23"/>
  <c r="D8" i="23"/>
  <c r="AX7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V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4" i="17"/>
  <c r="C13" i="17"/>
  <c r="C12" i="17"/>
  <c r="C11" i="17"/>
  <c r="C10" i="17"/>
  <c r="C9" i="17"/>
  <c r="C8" i="17"/>
  <c r="C7" i="17"/>
  <c r="C6" i="17"/>
  <c r="C5" i="17"/>
  <c r="C4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D43" i="16" s="1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D123" i="16"/>
  <c r="E82" i="16"/>
  <c r="D82" i="16"/>
  <c r="L43" i="16"/>
  <c r="K43" i="16"/>
  <c r="J43" i="16"/>
  <c r="H43" i="16"/>
  <c r="G43" i="16"/>
  <c r="F43" i="16"/>
  <c r="E43" i="16"/>
  <c r="I43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2C0DA5D7-E1E3-4262-AE71-D5642472664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BC9DD293-A97A-4091-8418-F0F98B860B7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062CD293-000A-4F1A-A3AF-E2C2935D8D0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B795D761-7013-4090-81BB-BC16ACE7779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CF3D38F5-B29A-47E2-BF51-0DA55BF4C9B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B280879C-C135-4E28-825A-F558D369034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FF56DAFE-F7B0-48E9-81C0-15C8A5A393C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72C3FEFB-0830-49B2-B606-1BD751AF6C2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5C8D73A5-AF46-4C39-B62C-97C7409C80F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9A85CDDE-3DFA-4643-82AD-831D2D7AE70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B1F08838-312F-487D-9EBC-0F23896C4A0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005329B2-1720-44E3-9A9D-027C69CF2D7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F2CBD8F2-5E97-4695-87EE-79443F9423B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B79AB87C-97E8-4499-A78B-6CA05BDEEF9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4255E2BC-6B37-4974-B9D8-151120364C0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DA4BA26C-70FC-431B-8C74-EA2483EC23E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6558F508-7C3B-41EF-8E97-B998F7019C8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800D6862-415E-4CDF-BCCD-A67EDFBD29E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732B7C8-EC3E-4346-BB16-50E9452ED85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C83DEB82-0C91-4EC6-ABE0-310B950CFF7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42CD056E-D0CF-4D24-9E1C-72B1F1B2CC8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72BB75FD-1878-4882-A961-475123E77B6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C0C3644F-B415-4943-83CC-7E17962162D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3F9B48AE-29AC-46BB-BF53-2AAF31A2059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954649C4-C818-4305-8393-FCF9E90CC4E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3601A86C-06E6-4C71-A706-B103556B303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782DA602-0F6C-427C-91F9-5101EDE1017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1067732F-EA5B-4AED-9D75-1F476EC2C59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3999EA7F-246D-4256-A42E-27F90F6ACC6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DCFB474B-D14F-415B-865B-58D4F3A9FF7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B8F755C-AC0B-4162-ADB1-920074C3DA1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79ACCB8B-F561-455A-80DD-38FFDA3BC1E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<sst xmlns="http://schemas.openxmlformats.org/spreadsheetml/2006/main" count="2877" uniqueCount="1831">
  <si>
    <t>ESTADÍSTICAS ANUALES DE LA FISCALÍA GENERAL DEL ESTADO</t>
  </si>
  <si>
    <t>Año</t>
  </si>
  <si>
    <t>2022</t>
  </si>
  <si>
    <t>Tipo de Fiscalía</t>
  </si>
  <si>
    <t>Fiscalía Provincial</t>
  </si>
  <si>
    <t>Provincia / CCAA</t>
  </si>
  <si>
    <t>Ourense</t>
  </si>
  <si>
    <t>Estadísticas DatosGenerales</t>
  </si>
  <si>
    <t>DILIGENCIAS PREVIAS</t>
  </si>
  <si>
    <t>Descripción Nivel 2</t>
  </si>
  <si>
    <t>Descripción Nivel 3</t>
  </si>
  <si>
    <t>2021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</si>
  <si>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</si>
  <si>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</si>
  <si>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</si>
  <si>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</si>
  <si>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</si>
  <si>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</si>
  <si>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</si>
  <si>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</si>
  <si>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</si>
  <si>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</si>
  <si>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</si>
  <si>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</si>
  <si>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</si>
  <si>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</si>
  <si>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</si>
  <si>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</si>
  <si>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</si>
  <si>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</si>
  <si>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</si>
  <si>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</si>
  <si>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</si>
  <si>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</si>
  <si>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</si>
  <si>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</si>
  <si>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</si>
  <si>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</si>
  <si>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</si>
  <si>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</si>
  <si>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</si>
  <si>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</si>
  <si>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</si>
  <si>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</si>
  <si>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</si>
  <si>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</si>
  <si>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</si>
  <si>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</si>
  <si>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</si>
  <si>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</si>
  <si>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</si>
  <si>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</si>
  <si>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</si>
  <si>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</si>
  <si>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</si>
  <si>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</si>
  <si>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</si>
  <si>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</si>
  <si>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</si>
  <si>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</si>
  <si>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</si>
  <si>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</si>
  <si>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</si>
  <si>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</si>
  <si>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</si>
  <si>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</si>
  <si>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</si>
  <si>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</si>
  <si>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</si>
  <si>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</si>
  <si>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</si>
  <si>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</si>
  <si>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</si>
  <si>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</si>
  <si>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</si>
  <si>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</si>
  <si>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</si>
  <si>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</si>
  <si>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</si>
  <si>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</si>
  <si>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</si>
  <si>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</si>
  <si>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</si>
  <si>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</si>
  <si>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</si>
  <si>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</si>
  <si>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</si>
  <si>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</si>
  <si>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</si>
  <si>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</si>
  <si>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</si>
  <si>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</si>
  <si>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</si>
  <si>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</si>
  <si>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</si>
  <si>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</si>
  <si>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</si>
  <si>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</si>
  <si>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</si>
  <si>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</si>
  <si>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</si>
  <si>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</si>
  <si>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</si>
  <si>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</si>
  <si>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</si>
  <si>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</si>
  <si>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</si>
  <si>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</si>
  <si>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</si>
  <si>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</si>
  <si>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</si>
  <si>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</si>
  <si>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</si>
  <si>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</si>
  <si>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</si>
  <si>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</si>
  <si>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</si>
  <si>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</si>
  <si>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</si>
  <si>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</si>
  <si>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</si>
  <si>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</si>
  <si>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</si>
  <si>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</si>
  <si>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</si>
  <si>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</si>
  <si>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</si>
  <si>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</si>
  <si>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</si>
  <si>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</si>
  <si>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</si>
  <si>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</si>
  <si>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</si>
  <si>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</si>
  <si>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</si>
  <si>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</si>
  <si>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</si>
  <si>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</si>
  <si>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</si>
  <si>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</si>
  <si>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</si>
  <si>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</si>
  <si>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</si>
  <si>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</si>
  <si>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</si>
  <si>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</si>
  <si>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</si>
  <si>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</si>
  <si>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</si>
  <si>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</si>
  <si>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</si>
  <si>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</si>
  <si>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</si>
  <si>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</si>
  <si>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</si>
  <si>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</si>
  <si>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</si>
  <si>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</si>
  <si>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</si>
  <si>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</si>
  <si>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</si>
  <si>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</si>
  <si>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</si>
  <si>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</si>
  <si>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</si>
  <si>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</si>
  <si>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</si>
  <si>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</si>
  <si>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</si>
  <si>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</si>
  <si>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</si>
  <si>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</si>
  <si>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</si>
  <si>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</si>
  <si>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</si>
  <si>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</si>
  <si>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</si>
  <si>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</si>
  <si>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</si>
  <si>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</si>
  <si>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</si>
  <si>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</si>
  <si>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</si>
  <si>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</si>
  <si>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</si>
  <si>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</si>
  <si>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</si>
  <si>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</si>
  <si>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</si>
  <si>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</si>
  <si>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</si>
  <si>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</si>
  <si>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</si>
  <si>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</si>
  <si>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</si>
  <si>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</si>
  <si>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</si>
  <si>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</si>
  <si>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</si>
  <si>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</si>
  <si>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</si>
  <si>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</si>
  <si>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</si>
  <si>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</si>
  <si>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</si>
  <si>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</si>
  <si>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</si>
  <si>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</si>
  <si>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</si>
  <si>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</si>
  <si>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</si>
  <si>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</si>
  <si>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</si>
  <si>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</si>
  <si>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</si>
  <si>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</si>
  <si>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</si>
  <si>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</si>
  <si>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</si>
  <si>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</si>
  <si>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</si>
  <si>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</si>
  <si>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</si>
  <si>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</si>
  <si>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</si>
  <si>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</si>
  <si>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</si>
  <si>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</si>
  <si>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</si>
  <si>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</si>
  <si>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</si>
  <si>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</si>
  <si>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</si>
  <si>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</si>
  <si>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</si>
  <si>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</si>
  <si>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</si>
  <si>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</si>
  <si>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</si>
  <si>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</si>
  <si>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</si>
  <si>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</si>
  <si>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</si>
  <si>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</si>
  <si>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</si>
  <si>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</si>
  <si>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</si>
  <si>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</si>
  <si>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</si>
  <si>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</si>
  <si>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</si>
  <si>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</si>
  <si>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</si>
  <si>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</si>
  <si>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</si>
  <si>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</si>
  <si>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</si>
  <si>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</si>
  <si>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</si>
  <si>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</si>
  <si>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</si>
  <si>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</si>
  <si>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</si>
  <si>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</si>
  <si>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</si>
  <si>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</si>
  <si>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</si>
  <si>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</si>
  <si>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</si>
  <si>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</si>
  <si>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</si>
  <si>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</si>
  <si>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</si>
  <si>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</si>
  <si>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</si>
  <si>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</si>
  <si>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</si>
  <si>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</si>
  <si>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</si>
  <si>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</si>
  <si>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</si>
  <si>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</si>
  <si>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</si>
  <si>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</si>
  <si>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</si>
  <si>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</si>
  <si>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</si>
  <si>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</si>
  <si>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</si>
  <si>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</si>
  <si>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</si>
  <si>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</si>
  <si>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</si>
  <si>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</si>
  <si>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</si>
  <si>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</si>
  <si>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</si>
  <si>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</si>
  <si>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</si>
  <si>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</si>
  <si>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</si>
  <si>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</si>
  <si>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</si>
  <si>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</si>
  <si>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</si>
  <si>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</si>
  <si>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</si>
  <si>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</si>
  <si>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</si>
  <si>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</si>
  <si>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</si>
  <si>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</si>
  <si>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</si>
  <si>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</si>
  <si>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</si>
  <si>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</si>
  <si>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</si>
  <si>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</si>
  <si>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</si>
  <si>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</si>
  <si>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</si>
  <si>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</si>
  <si>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</si>
  <si>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</si>
  <si>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</si>
  <si>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</si>
  <si>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</si>
  <si>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</si>
  <si>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</si>
  <si>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</si>
  <si>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</si>
  <si>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</si>
  <si>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</si>
  <si>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</si>
  <si>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</si>
  <si>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</si>
  <si>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</si>
  <si>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</si>
  <si>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</si>
  <si>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</si>
  <si>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</si>
  <si>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</si>
  <si>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</si>
  <si>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</si>
  <si>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</si>
  <si>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</si>
  <si>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</si>
  <si>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</si>
  <si>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</si>
  <si>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</si>
  <si>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</si>
  <si>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</si>
  <si>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</si>
  <si>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</si>
  <si>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</si>
  <si>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</si>
  <si>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</si>
  <si>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</si>
  <si>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</si>
  <si>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</si>
  <si>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</si>
  <si>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</si>
  <si>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</si>
  <si>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</si>
  <si>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</si>
  <si>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</si>
  <si>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</si>
  <si>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</si>
  <si>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</si>
  <si>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</si>
  <si>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</si>
  <si>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</si>
  <si>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</si>
  <si>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</si>
  <si>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</si>
  <si>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</si>
  <si>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</si>
  <si>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</si>
  <si>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</si>
  <si>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</si>
  <si>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</si>
  <si>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</si>
  <si>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</si>
  <si>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</si>
  <si>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</si>
  <si>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</si>
  <si>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</si>
  <si>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</si>
  <si>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</si>
  <si>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</si>
  <si>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</si>
  <si>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</si>
  <si>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</si>
  <si>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</si>
  <si>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</si>
  <si>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</si>
  <si>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</si>
  <si>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</si>
  <si>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</si>
  <si>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</si>
  <si>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</si>
  <si>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</si>
  <si>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</si>
  <si>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</si>
  <si>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</si>
  <si>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</si>
  <si>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</si>
  <si>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</si>
  <si>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</si>
  <si>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</si>
  <si>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</si>
  <si>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</si>
  <si>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</si>
  <si>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</si>
  <si>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</si>
  <si>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</si>
  <si>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</si>
  <si>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</si>
  <si>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</si>
  <si>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</si>
  <si>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</si>
  <si>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</si>
  <si>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</si>
  <si>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</si>
  <si>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</si>
  <si>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</si>
  <si>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</si>
  <si>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</si>
  <si>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</si>
  <si>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</si>
  <si>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</si>
  <si>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</si>
  <si>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</si>
  <si>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</si>
  <si>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</si>
  <si>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</si>
  <si>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</si>
  <si>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</si>
  <si>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</si>
  <si>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</si>
  <si>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</si>
  <si>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</si>
  <si>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</si>
  <si>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</si>
  <si>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</si>
  <si>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</si>
  <si>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</si>
  <si>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</si>
  <si>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</si>
  <si>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</si>
  <si>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</si>
  <si>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</si>
  <si>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</si>
  <si>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</si>
  <si>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</si>
  <si>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</si>
  <si>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</si>
  <si>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</si>
  <si>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</si>
  <si>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</si>
  <si>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</si>
  <si>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</si>
  <si>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</si>
  <si>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</si>
  <si>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</si>
  <si>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</si>
  <si>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</si>
  <si>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</si>
  <si>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</si>
  <si>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</si>
  <si>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</si>
  <si>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</si>
  <si>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</si>
  <si>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</si>
  <si>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</si>
  <si>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</si>
  <si>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</si>
  <si>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</si>
  <si>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</si>
  <si>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</si>
  <si>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</si>
  <si>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</si>
  <si>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</si>
  <si>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</si>
  <si>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</si>
  <si>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</si>
  <si>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</si>
  <si>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</si>
  <si>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</si>
  <si>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</si>
  <si>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</si>
  <si>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</si>
  <si>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</si>
  <si>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</si>
  <si>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</si>
  <si>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</si>
  <si>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</si>
  <si>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</si>
  <si>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</si>
  <si>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</si>
  <si>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</si>
  <si>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</si>
  <si>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</si>
  <si>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</si>
  <si>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</si>
  <si>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</si>
  <si>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</si>
  <si>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</si>
  <si>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</si>
  <si>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</si>
  <si>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</si>
  <si>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</si>
  <si>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</si>
  <si>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</si>
  <si>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</si>
  <si>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</si>
  <si>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</si>
  <si>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</si>
  <si>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</si>
  <si>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</si>
  <si>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</si>
  <si>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</si>
  <si>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</si>
  <si>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</si>
  <si>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</si>
  <si>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</si>
  <si>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</si>
  <si>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</si>
  <si>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</si>
  <si>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</si>
  <si>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</si>
  <si>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</si>
  <si>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</si>
  <si>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</si>
  <si>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</si>
  <si>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</si>
  <si>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</si>
  <si>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</si>
  <si>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</si>
  <si>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</si>
  <si>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</si>
  <si>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</si>
  <si>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</si>
  <si>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</si>
  <si>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</si>
  <si>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</si>
  <si>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</si>
  <si>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</si>
  <si>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</si>
  <si>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</si>
  <si>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</si>
  <si>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</si>
  <si>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</si>
  <si>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</si>
  <si>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</si>
  <si>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</si>
  <si>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</si>
  <si>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</si>
  <si>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</si>
  <si>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</si>
  <si>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</si>
  <si>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</si>
  <si>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</si>
  <si>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</si>
  <si>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</si>
  <si>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</si>
  <si>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</si>
  <si>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</si>
  <si>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</si>
  <si>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</si>
  <si>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</si>
  <si>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</si>
  <si>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</si>
  <si>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</si>
  <si>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</si>
  <si>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</si>
  <si>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</si>
  <si>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</si>
  <si>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</si>
  <si>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</si>
  <si>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</si>
  <si>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</si>
  <si>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</si>
  <si>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</si>
  <si>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</si>
  <si>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</si>
  <si>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</si>
  <si>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</si>
  <si>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</si>
  <si>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</si>
  <si>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</si>
  <si>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</si>
  <si>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</si>
  <si>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</si>
  <si>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</si>
  <si>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</si>
  <si>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</si>
  <si>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</si>
  <si>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</si>
  <si>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</si>
  <si>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</si>
  <si>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</si>
  <si>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</si>
  <si>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</si>
  <si>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</si>
  <si>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</si>
  <si>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</si>
  <si>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</si>
  <si>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</si>
  <si>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</si>
  <si>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</si>
  <si>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</si>
  <si>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</si>
  <si>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</si>
  <si>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</si>
  <si>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</si>
  <si>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</si>
  <si>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</si>
  <si>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</si>
  <si>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</si>
  <si>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</si>
  <si>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</si>
  <si>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</si>
  <si>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</si>
  <si>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</si>
  <si>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</si>
  <si>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</si>
  <si>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</si>
  <si>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</si>
  <si>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</si>
  <si>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</si>
  <si>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</si>
  <si>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</si>
  <si>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</si>
  <si>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</si>
  <si>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</si>
  <si>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</si>
  <si>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</si>
  <si>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</si>
  <si>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</si>
  <si>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</si>
  <si>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</si>
  <si>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</si>
  <si>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</si>
  <si>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</si>
  <si>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</si>
  <si>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</si>
  <si>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</si>
  <si>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</si>
  <si>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</si>
  <si>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</si>
  <si>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</si>
  <si>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</si>
  <si>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</si>
  <si>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</si>
  <si>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</si>
  <si>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</si>
  <si>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</si>
  <si>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</si>
  <si>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</si>
  <si>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</si>
  <si>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</si>
  <si>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</si>
  <si>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</si>
  <si>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</si>
  <si>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</si>
  <si>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</si>
  <si>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</si>
  <si>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</si>
  <si>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</si>
  <si>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</si>
  <si>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</si>
  <si>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</si>
  <si>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</si>
  <si>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</si>
  <si>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</si>
  <si>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</si>
  <si>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</si>
  <si>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</si>
  <si>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</si>
  <si>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</si>
  <si>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</si>
  <si>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</si>
  <si>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</si>
  <si>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</si>
  <si>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</si>
  <si>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</si>
  <si>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</si>
  <si>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</si>
  <si>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</si>
  <si>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</si>
  <si>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</si>
  <si>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</si>
  <si>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</si>
  <si>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</si>
  <si>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</si>
  <si>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</si>
  <si>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</si>
  <si>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</si>
  <si>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</si>
  <si>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</si>
  <si>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</si>
  <si>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</si>
  <si>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</si>
  <si>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</si>
  <si>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</si>
  <si>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</si>
  <si>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</si>
  <si>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</si>
  <si>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</si>
  <si>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</si>
  <si>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</si>
  <si>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</si>
  <si>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</si>
  <si>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</si>
  <si>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</si>
  <si>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</si>
  <si>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</si>
  <si>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</si>
  <si>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</si>
  <si>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</si>
  <si>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</si>
  <si>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</si>
  <si>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</si>
  <si>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</si>
  <si>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</si>
  <si>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</si>
  <si>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</si>
  <si>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</si>
  <si>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</si>
  <si>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</si>
  <si>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</si>
  <si>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</si>
  <si>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</si>
  <si>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</si>
  <si>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</si>
  <si>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</si>
  <si>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</si>
  <si>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</si>
  <si>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</si>
  <si>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</si>
  <si>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</si>
  <si>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</si>
  <si>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</si>
  <si>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</si>
  <si>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</si>
  <si>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</si>
  <si>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</si>
  <si>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</si>
  <si>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</si>
  <si>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</si>
  <si>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</si>
  <si>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</si>
  <si>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</si>
  <si>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</si>
  <si>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</si>
  <si>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</si>
  <si>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</si>
  <si>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</si>
  <si>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</si>
  <si>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</si>
  <si>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</si>
  <si>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</si>
  <si>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</si>
  <si>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</si>
  <si>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</si>
  <si>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</si>
  <si>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</si>
  <si>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</si>
  <si>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</si>
  <si>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</si>
  <si>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</si>
  <si>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</si>
  <si>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</si>
  <si>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</si>
  <si>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</si>
  <si>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</si>
  <si>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</si>
  <si>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</si>
  <si>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</si>
  <si>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</si>
  <si>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</si>
  <si>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</si>
  <si>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</si>
  <si>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</si>
  <si>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</si>
  <si>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</si>
  <si>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</si>
  <si>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</si>
  <si>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</si>
  <si>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</si>
  <si>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</si>
  <si>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</si>
  <si>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</si>
  <si>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</si>
  <si>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</si>
  <si>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</si>
  <si>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</si>
  <si>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</si>
  <si>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</si>
  <si>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</si>
  <si>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</si>
  <si>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</si>
  <si>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</si>
  <si>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</si>
  <si>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</si>
  <si>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</si>
  <si>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</si>
  <si>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</si>
  <si>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</si>
  <si>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</si>
  <si>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</si>
  <si>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</si>
  <si>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</si>
  <si>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</si>
  <si>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</si>
  <si>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</si>
  <si>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</si>
  <si>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</si>
  <si>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</si>
  <si>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</si>
  <si>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</si>
  <si>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</si>
  <si>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</si>
  <si>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</si>
  <si>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</si>
  <si>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</si>
  <si>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</si>
  <si>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</si>
  <si>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</si>
  <si>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</si>
  <si>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</si>
  <si>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</si>
  <si>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</si>
  <si>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</si>
  <si>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</si>
  <si>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</si>
  <si>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</si>
  <si>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</si>
  <si>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</si>
  <si>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</si>
  <si>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</si>
  <si>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</si>
  <si>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</si>
  <si>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</si>
  <si>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</si>
  <si>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</si>
  <si>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</si>
  <si>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</si>
  <si>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</si>
  <si>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</si>
  <si>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</si>
  <si>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</si>
  <si>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</si>
  <si>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</si>
  <si>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</si>
  <si>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</si>
  <si>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</si>
  <si>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</si>
  <si>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</si>
  <si>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</si>
  <si>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</si>
  <si>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</si>
  <si>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</si>
  <si>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</si>
  <si>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</si>
  <si>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</si>
  <si>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</si>
  <si>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</si>
  <si>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</si>
  <si>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</si>
  <si>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</si>
  <si>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</si>
  <si>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</si>
  <si>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</si>
  <si>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</si>
  <si>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</si>
  <si>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</si>
  <si>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</si>
  <si>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</si>
  <si>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</si>
  <si>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</si>
  <si>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</si>
  <si>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</si>
  <si>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</si>
  <si>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</si>
  <si>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</si>
  <si>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</si>
  <si>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</si>
  <si>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</si>
  <si>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</si>
  <si>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</si>
  <si>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</si>
  <si>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</si>
  <si>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</si>
  <si>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</si>
  <si>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</si>
  <si>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</si>
  <si>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</si>
  <si>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</si>
  <si>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</si>
  <si>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</si>
  <si>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</si>
  <si>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</si>
  <si>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</si>
  <si>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</si>
  <si>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</si>
  <si>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</si>
  <si>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</si>
  <si>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</si>
  <si>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</si>
  <si>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</si>
  <si>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</si>
  <si>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</si>
  <si>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</si>
  <si>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</si>
  <si>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</si>
  <si>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</si>
  <si>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</si>
  <si>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</si>
  <si>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</si>
  <si>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</si>
  <si>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</si>
  <si>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</si>
  <si>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</si>
  <si>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</si>
  <si>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</si>
  <si>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</si>
  <si>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</si>
  <si>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</si>
  <si>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</si>
  <si>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</si>
  <si>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</si>
  <si>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</si>
  <si>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</si>
  <si>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</si>
  <si>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</si>
  <si>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</si>
  <si>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</si>
  <si>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</si>
  <si>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</si>
  <si>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</si>
  <si>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</si>
  <si>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</si>
  <si>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</si>
  <si>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</si>
  <si>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</si>
  <si>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</si>
  <si>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</si>
  <si>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</si>
  <si>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</si>
  <si>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</si>
  <si>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</si>
  <si>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</si>
  <si>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</si>
  <si>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</si>
  <si>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</si>
  <si>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</si>
  <si>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</si>
  <si>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</si>
  <si>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</si>
  <si>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</si>
  <si>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</si>
  <si>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</si>
  <si>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</si>
  <si>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</si>
  <si>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</si>
  <si>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</si>
  <si>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</si>
  <si>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</si>
  <si>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</si>
  <si>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</si>
  <si>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</si>
  <si>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</si>
  <si>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</si>
  <si>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</si>
  <si>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</si>
  <si>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</si>
  <si>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</si>
  <si>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</si>
  <si>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</si>
  <si>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</si>
  <si>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</si>
  <si>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</si>
  <si>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</si>
  <si>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</si>
  <si>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</si>
  <si>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</si>
  <si>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</si>
  <si>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</si>
  <si>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</si>
  <si>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</si>
  <si>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</si>
  <si>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</si>
  <si>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</si>
  <si>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</si>
  <si>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</si>
  <si>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</si>
  <si>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</si>
  <si>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</si>
  <si>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</si>
  <si>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</si>
  <si>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</si>
  <si>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</si>
  <si>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</si>
  <si>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</si>
  <si>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</si>
  <si>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</si>
  <si>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</si>
  <si>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</si>
  <si>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</si>
  <si>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</si>
  <si>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</si>
  <si>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</si>
  <si>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</si>
  <si>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</si>
  <si>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</si>
  <si>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</si>
  <si>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</si>
  <si>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</si>
  <si>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</si>
  <si>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</si>
  <si>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</si>
  <si>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</si>
  <si>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</si>
  <si>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</si>
  <si>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</si>
  <si>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</si>
  <si>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</si>
  <si>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</si>
  <si>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</si>
  <si>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</si>
  <si>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</si>
  <si>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</si>
  <si>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</si>
  <si>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</si>
  <si>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</si>
  <si>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</si>
  <si>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</si>
  <si>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</si>
  <si>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</si>
  <si>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</si>
  <si>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</si>
  <si>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</si>
  <si>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</si>
  <si>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</si>
  <si>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</si>
  <si>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</si>
  <si>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</si>
  <si>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</si>
  <si>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</si>
  <si>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</si>
  <si>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</si>
  <si>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</si>
  <si>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</si>
  <si>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</si>
  <si>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</si>
  <si>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</si>
  <si>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</si>
  <si>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</si>
  <si>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</si>
  <si>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</si>
  <si>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</si>
  <si>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</si>
  <si>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</si>
  <si>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</si>
  <si>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</si>
  <si>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</si>
  <si>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</si>
  <si>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</si>
  <si>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</si>
  <si>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</si>
  <si>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</si>
  <si>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</si>
  <si>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</si>
  <si>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</si>
  <si>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</si>
  <si>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</si>
  <si>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</si>
  <si>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</si>
  <si>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</si>
  <si>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</si>
  <si>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</si>
  <si>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</si>
  <si>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</si>
  <si>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</si>
  <si>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</si>
  <si>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</si>
  <si>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</si>
  <si>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</si>
  <si>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</si>
  <si>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</si>
  <si>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</si>
  <si>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</si>
  <si>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</si>
  <si>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</si>
  <si>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</si>
  <si>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</si>
  <si>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</si>
  <si>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</si>
  <si>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</si>
  <si>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</si>
  <si>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</si>
  <si>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</si>
  <si>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</si>
  <si>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</si>
  <si>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</si>
  <si>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</si>
  <si>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</si>
  <si>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</si>
  <si>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</si>
  <si>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</si>
  <si>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</si>
  <si>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</si>
  <si>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</si>
  <si>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</si>
  <si>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</si>
  <si>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</si>
  <si>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</si>
  <si>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</si>
  <si>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</si>
  <si>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</si>
  <si>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</si>
  <si>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</si>
  <si>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</si>
  <si>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</si>
  <si>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</si>
  <si>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</si>
  <si>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</si>
  <si>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</si>
  <si>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</si>
  <si>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</si>
  <si>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</si>
  <si>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</si>
  <si>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</si>
  <si>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</si>
  <si>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</si>
  <si>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</si>
  <si>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</si>
  <si>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</si>
  <si>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</si>
  <si>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</si>
  <si>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</si>
  <si>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</si>
  <si>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</si>
  <si>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</si>
  <si>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</si>
  <si>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</si>
  <si>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</si>
  <si>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</si>
  <si>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</si>
  <si>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</si>
  <si>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</si>
  <si>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</si>
  <si>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</si>
  <si>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</si>
  <si>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</si>
  <si>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</si>
  <si>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</si>
  <si>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</si>
  <si>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</si>
  <si>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</si>
  <si>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</si>
  <si>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</si>
  <si>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</si>
  <si>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</si>
  <si>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</si>
  <si>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</si>
  <si>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</si>
  <si>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</si>
  <si>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</si>
  <si>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</si>
  <si>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</si>
  <si>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</si>
  <si>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</si>
  <si>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</si>
  <si>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</si>
  <si>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</si>
  <si>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</si>
  <si>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</si>
  <si>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</si>
  <si>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</si>
  <si>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</si>
  <si>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</si>
  <si>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</si>
  <si>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</si>
  <si>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</si>
  <si>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</si>
  <si>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</si>
  <si>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</si>
  <si>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</si>
  <si>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</si>
  <si>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</si>
  <si>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</si>
  <si>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</si>
  <si>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</si>
  <si>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</si>
  <si>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</si>
  <si>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</si>
  <si>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</si>
  <si>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</si>
  <si>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</si>
  <si>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</si>
  <si>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</si>
  <si>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</si>
  <si>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</si>
  <si>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</si>
  <si>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</si>
  <si>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</si>
  <si>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</si>
  <si>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</si>
  <si>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</si>
  <si>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</si>
  <si>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</si>
  <si>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</si>
  <si>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</si>
  <si>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</si>
  <si>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</si>
  <si>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</si>
  <si>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</si>
  <si>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</si>
  <si>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</si>
  <si>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</si>
  <si>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</si>
  <si>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</si>
  <si>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</si>
  <si>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</si>
  <si>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</si>
  <si>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</si>
  <si>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</si>
  <si>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</si>
  <si>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</si>
  <si>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</si>
  <si>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</si>
  <si>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</si>
  <si>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</si>
  <si>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</si>
  <si>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</si>
  <si>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</si>
  <si>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</si>
  <si>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</si>
  <si>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</si>
  <si>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</si>
  <si>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</si>
  <si>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</si>
  <si>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</si>
  <si>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</si>
  <si>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</si>
  <si>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</si>
  <si>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</si>
  <si>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</si>
  <si>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</si>
  <si>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</si>
  <si>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</si>
  <si>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</si>
  <si>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</si>
  <si>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</si>
  <si>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</si>
  <si>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</si>
  <si>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</si>
  <si>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</si>
  <si>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</si>
  <si>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</si>
  <si>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</si>
  <si>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</si>
  <si>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</si>
  <si>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</si>
  <si>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</si>
  <si>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</si>
  <si>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</si>
  <si>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</si>
  <si>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</si>
  <si>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</si>
  <si>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</si>
  <si>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</si>
  <si>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</si>
  <si>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</si>
  <si>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</si>
  <si>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</si>
  <si>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</si>
  <si>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</si>
  <si>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</si>
  <si>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</si>
  <si>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</si>
  <si>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</si>
  <si>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</si>
  <si>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</si>
  <si>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</si>
  <si>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</si>
  <si>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</si>
  <si>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</si>
  <si>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</si>
  <si>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</si>
  <si>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</si>
  <si>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</si>
  <si>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</si>
  <si>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</si>
  <si>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</si>
  <si>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</si>
  <si>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</si>
  <si>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</si>
  <si>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</si>
  <si>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</si>
  <si>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</si>
  <si>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</si>
  <si>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</si>
  <si>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</si>
  <si>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</si>
  <si>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</si>
  <si>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</si>
  <si>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</si>
  <si>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</si>
  <si>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</si>
  <si>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</si>
  <si>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</si>
  <si>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</si>
  <si>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</si>
  <si>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</si>
  <si>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</si>
  <si>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</si>
  <si>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</si>
  <si>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</si>
  <si>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</si>
  <si>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</si>
  <si>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</si>
  <si>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</si>
  <si>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</si>
  <si>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</si>
  <si>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</si>
  <si>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</si>
  <si>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</si>
  <si>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</si>
  <si>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</si>
  <si>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</si>
  <si>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</si>
  <si>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</si>
  <si>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</si>
  <si>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</si>
  <si>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</si>
  <si>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</si>
  <si>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</si>
  <si>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</si>
  <si>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</si>
  <si>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</si>
  <si>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</si>
  <si>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</si>
  <si>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</si>
  <si>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</si>
  <si>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</si>
  <si>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</si>
  <si>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</si>
  <si>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</si>
  <si>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</si>
  <si>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</si>
  <si>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</si>
  <si>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</si>
  <si>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</si>
  <si>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</si>
  <si>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</si>
  <si>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</si>
  <si>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</si>
  <si>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</si>
  <si>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</si>
  <si>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</si>
  <si>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</si>
  <si>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</si>
  <si>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</si>
  <si>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</si>
  <si>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</si>
  <si>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</si>
  <si>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</si>
  <si>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</si>
  <si>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</si>
  <si>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</si>
  <si>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</si>
  <si>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</si>
  <si>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</si>
  <si>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</si>
  <si>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</si>
  <si>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</si>
  <si>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</si>
  <si>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</si>
  <si>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</si>
  <si>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</si>
  <si>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</si>
  <si>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</si>
  <si>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</si>
  <si>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</si>
  <si>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</si>
  <si>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</si>
  <si>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</si>
  <si>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</si>
  <si>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</si>
  <si>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</si>
  <si>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</si>
  <si>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</si>
  <si>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</si>
  <si>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</si>
  <si>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</si>
  <si>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</si>
  <si>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</si>
  <si>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</si>
  <si>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</si>
  <si>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</si>
  <si>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</si>
  <si>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</si>
  <si>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</si>
  <si>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</si>
  <si>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</si>
  <si>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</si>
  <si>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</si>
  <si>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</si>
  <si>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</si>
  <si>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</si>
  <si>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</si>
  <si>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</si>
  <si>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</si>
  <si>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</si>
  <si>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</si>
  <si>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</si>
  <si>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</si>
  <si>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</si>
  <si>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</si>
  <si>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</si>
  <si>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</si>
  <si>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</si>
  <si>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</si>
  <si>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</si>
  <si>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</si>
  <si>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</si>
  <si>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</si>
  <si>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</si>
  <si>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</si>
  <si>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</si>
  <si>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</si>
  <si>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</si>
  <si>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</si>
  <si>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</si>
  <si>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</si>
  <si>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</si>
  <si>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</si>
  <si>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</si>
  <si>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</si>
  <si>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</si>
  <si>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</si>
  <si>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</si>
  <si>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</si>
  <si>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</si>
  <si>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</si>
  <si>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</si>
  <si>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</si>
  <si>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</si>
  <si>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</si>
  <si>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</si>
  <si>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</si>
  <si>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</si>
  <si>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</si>
  <si>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</si>
  <si>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</si>
  <si>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</si>
  <si>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</si>
  <si>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</si>
  <si>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</si>
  <si>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</si>
  <si>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</si>
  <si>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</si>
  <si>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</si>
  <si>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</si>
  <si>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</si>
  <si>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</si>
  <si>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</si>
  <si>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</si>
  <si>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</si>
  <si>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</si>
  <si>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</si>
  <si>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</si>
  <si>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</si>
  <si>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</si>
  <si>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</si>
  <si>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</si>
  <si>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</si>
  <si>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</si>
  <si>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</si>
  <si>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</si>
  <si>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</si>
  <si>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</si>
  <si>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</si>
  <si>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</si>
  <si>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</si>
  <si>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</si>
  <si>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</si>
  <si>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</si>
  <si>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</si>
  <si>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</si>
  <si>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</si>
  <si>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</si>
  <si>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</si>
  <si>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</si>
  <si>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</si>
  <si>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</si>
  <si>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</si>
  <si>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</si>
  <si>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</si>
  <si>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</si>
  <si>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</si>
  <si>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</si>
  <si>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</si>
  <si>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</si>
  <si>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</si>
  <si>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</si>
  <si>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</si>
  <si>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</si>
  <si>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</si>
  <si>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</si>
  <si>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</si>
  <si>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</si>
  <si>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</si>
  <si>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</si>
  <si>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</si>
  <si>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</si>
  <si>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</si>
  <si>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</si>
  <si>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</si>
  <si>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</si>
  <si>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</si>
  <si>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</si>
  <si>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</si>
  <si>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</si>
  <si>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</si>
  <si>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</si>
  <si>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</si>
  <si>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</si>
  <si>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</si>
  <si>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</si>
  <si>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</si>
  <si>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</si>
  <si>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</si>
  <si>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</si>
  <si>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</si>
  <si>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</si>
  <si>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</si>
  <si>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</si>
  <si>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</si>
  <si>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</si>
  <si>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</si>
  <si>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</si>
  <si>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</si>
  <si>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</si>
  <si>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</si>
  <si>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</si>
  <si>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</si>
  <si>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</si>
  <si>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</si>
  <si>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</si>
  <si>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</si>
  <si>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</si>
  <si>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</si>
  <si>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</si>
  <si>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</si>
  <si>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</si>
  <si>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</si>
  <si>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</si>
  <si>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</si>
  <si>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</si>
  <si>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</si>
  <si>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</si>
  <si>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</si>
  <si>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</si>
  <si>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</si>
  <si>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</si>
  <si>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</si>
  <si>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</si>
  <si>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</si>
  <si>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</si>
  <si>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</si>
  <si>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</si>
  <si>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</si>
  <si>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</si>
  <si>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</si>
  <si>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</si>
  <si>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</si>
  <si>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</si>
  <si>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</si>
  <si>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</si>
  <si>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</si>
  <si>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</si>
  <si>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</si>
  <si>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</si>
  <si>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</si>
  <si>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Sentencias estimatorias dictadas en el año</t>
  </si>
  <si>
    <t>Autos estimatorios dictados en el año</t>
  </si>
  <si>
    <t>Sentencias desestimatorias dictadas en el año</t>
  </si>
  <si>
    <t>Autos denegatorios dictados en el año</t>
  </si>
  <si>
    <t>Demandas presentadas por los particulares</t>
  </si>
  <si>
    <t>DPP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</si>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</sst>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29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3" fillId="2" borderId="0" xfId="0" applyFont="1" applyFill="1" applyAlignment="1">
      <alignment horizontal="left" vertical="top" wrapText="1"/>
    </xf>
    <xf numFmtId="0" fontId="13" fillId="3" borderId="2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left" vertical="top" wrapText="1"/>
    </xf>
    <xf numFmtId="3" fontId="15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/>
    </xf>
    <xf numFmtId="0" fontId="14" fillId="5" borderId="3" xfId="0" applyFont="1" applyFill="1" applyBorder="1" applyAlignment="1">
      <alignment horizontal="left" vertical="top"/>
    </xf>
    <xf numFmtId="3" fontId="15" fillId="2" borderId="1" xfId="0" applyNumberFormat="1" applyFont="1" applyFill="1" applyBorder="1" applyAlignment="1">
      <alignment horizontal="right" vertical="top" wrapText="1"/>
    </xf>
    <xf numFmtId="3" fontId="17" fillId="4" borderId="3" xfId="0" applyNumberFormat="1" applyFont="1" applyFill="1" applyBorder="1" applyAlignment="1">
      <alignment horizontal="right" vertical="top" wrapText="1"/>
    </xf>
    <xf numFmtId="0" fontId="0" fillId="4" borderId="3" xfId="0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1" fontId="18" fillId="2" borderId="1" xfId="0" applyNumberFormat="1" applyFont="1" applyFill="1" applyBorder="1" applyAlignment="1">
      <alignment horizontal="right" vertical="top" wrapText="1"/>
    </xf>
    <xf numFmtId="1" fontId="18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center" vertical="top" wrapText="1"/>
    </xf>
    <xf numFmtId="164" fontId="15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2" xfId="1" applyNumberFormat="1" applyFont="1" applyFill="1" applyBorder="1" applyAlignment="1">
      <alignment horizontal="center" vertical="center" wrapText="1"/>
    </xf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2" xfId="1" applyNumberFormat="1" applyFont="1" applyFill="1" applyBorder="1" applyAlignment="1">
      <alignment horizontal="center" vertical="center"/>
    </xf>
    <xf numFmtId="1" fontId="20" fillId="9" borderId="13" xfId="1" applyNumberFormat="1" applyFont="1" applyFill="1" applyBorder="1" applyAlignment="1">
      <alignment horizontal="center" vertical="center"/>
    </xf>
    <xf numFmtId="1" fontId="20" fillId="8" borderId="13" xfId="1" applyNumberFormat="1" applyFont="1" applyFill="1" applyBorder="1" applyAlignment="1">
      <alignment horizontal="center" vertical="center"/>
    </xf>
    <xf numFmtId="1" fontId="20" fillId="10" borderId="13" xfId="1" applyNumberFormat="1" applyFont="1" applyFill="1" applyBorder="1" applyAlignment="1">
      <alignment horizontal="center" vertical="center"/>
    </xf>
    <xf numFmtId="1" fontId="20" fillId="8" borderId="14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7" borderId="16" xfId="1" applyNumberFormat="1" applyFont="1" applyFill="1" applyBorder="1" applyAlignment="1">
      <alignment horizontal="center" vertical="center" wrapText="1"/>
    </xf>
    <xf numFmtId="165" fontId="21" fillId="7" borderId="17" xfId="1" applyNumberFormat="1" applyFont="1" applyFill="1" applyBorder="1" applyAlignment="1">
      <alignment horizontal="center" vertical="center" wrapText="1"/>
    </xf>
    <xf numFmtId="165" fontId="21" fillId="0" borderId="18" xfId="1" applyNumberFormat="1" applyFont="1" applyBorder="1" applyAlignment="1">
      <alignment horizontal="center" vertical="center" wrapText="1"/>
    </xf>
    <xf numFmtId="165" fontId="19" fillId="0" borderId="20" xfId="1" applyNumberFormat="1" applyBorder="1"/>
    <xf numFmtId="165" fontId="19" fillId="0" borderId="21" xfId="1" applyNumberFormat="1" applyBorder="1"/>
    <xf numFmtId="165" fontId="19" fillId="0" borderId="16" xfId="1" applyNumberFormat="1" applyBorder="1"/>
    <xf numFmtId="165" fontId="19" fillId="0" borderId="17" xfId="1" applyNumberFormat="1" applyBorder="1"/>
    <xf numFmtId="165" fontId="19" fillId="0" borderId="23" xfId="1" applyNumberFormat="1" applyBorder="1"/>
    <xf numFmtId="165" fontId="19" fillId="0" borderId="24" xfId="1" applyNumberFormat="1" applyBorder="1"/>
    <xf numFmtId="165" fontId="19" fillId="0" borderId="25" xfId="1" applyNumberFormat="1" applyBorder="1"/>
    <xf numFmtId="165" fontId="19" fillId="0" borderId="27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4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9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4" xfId="1" applyFont="1" applyFill="1" applyBorder="1" applyAlignment="1">
      <alignment horizontal="left" wrapText="1"/>
    </xf>
    <xf numFmtId="3" fontId="25" fillId="0" borderId="24" xfId="1" applyNumberFormat="1" applyFont="1" applyBorder="1" applyAlignment="1" applyProtection="1">
      <alignment wrapText="1"/>
      <protection hidden="1"/>
    </xf>
    <xf numFmtId="1" fontId="25" fillId="0" borderId="24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8" xfId="1" applyNumberFormat="1" applyFont="1" applyFill="1" applyBorder="1" applyAlignment="1" applyProtection="1">
      <alignment horizontal="left" wrapText="1"/>
      <protection hidden="1"/>
    </xf>
    <xf numFmtId="165" fontId="19" fillId="0" borderId="24" xfId="1" applyNumberFormat="1" applyBorder="1" applyProtection="1"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3" fontId="25" fillId="0" borderId="32" xfId="1" applyNumberFormat="1" applyFont="1" applyBorder="1" applyAlignment="1" applyProtection="1">
      <alignment wrapText="1"/>
      <protection hidden="1"/>
    </xf>
    <xf numFmtId="0" fontId="24" fillId="7" borderId="33" xfId="1" applyFont="1" applyFill="1" applyBorder="1" applyAlignment="1" applyProtection="1">
      <alignment horizontal="left" wrapText="1"/>
      <protection hidden="1"/>
    </xf>
    <xf numFmtId="1" fontId="25" fillId="0" borderId="33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9" xfId="1" applyNumberFormat="1" applyFont="1" applyBorder="1" applyAlignment="1">
      <alignment horizontal="center" vertical="center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8" xfId="1" applyNumberFormat="1" applyFont="1" applyBorder="1" applyAlignment="1">
      <alignment horizontal="center" vertical="center"/>
    </xf>
    <xf numFmtId="3" fontId="29" fillId="0" borderId="39" xfId="1" applyNumberFormat="1" applyFont="1" applyBorder="1" applyAlignment="1">
      <alignment horizontal="center" vertical="center"/>
    </xf>
    <xf numFmtId="3" fontId="29" fillId="0" borderId="40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7" xfId="1" applyNumberFormat="1" applyFont="1" applyBorder="1" applyAlignment="1">
      <alignment horizontal="center" vertical="center"/>
    </xf>
    <xf numFmtId="3" fontId="31" fillId="0" borderId="24" xfId="1" applyNumberFormat="1" applyFont="1" applyBorder="1" applyAlignment="1">
      <alignment horizontal="center" vertical="center"/>
    </xf>
    <xf numFmtId="3" fontId="3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41" xfId="1" applyFont="1" applyFill="1" applyBorder="1" applyAlignment="1">
      <alignment horizontal="right"/>
    </xf>
    <xf numFmtId="166" fontId="20" fillId="7" borderId="42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28" xfId="1" applyNumberFormat="1" applyFont="1" applyBorder="1" applyAlignment="1">
      <alignment horizontal="center" vertical="center" wrapText="1"/>
    </xf>
    <xf numFmtId="3" fontId="29" fillId="0" borderId="37" xfId="1" applyNumberFormat="1" applyFont="1" applyBorder="1" applyAlignment="1">
      <alignment horizontal="center" vertical="center" wrapText="1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0" fontId="44" fillId="5" borderId="43" xfId="3" applyFont="1" applyFill="1" applyBorder="1" applyAlignment="1">
      <alignment horizontal="left" vertical="top" wrapText="1"/>
    </xf>
    <xf numFmtId="3" fontId="44" fillId="0" borderId="43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4" xfId="1" applyNumberFormat="1" applyFont="1" applyBorder="1" applyAlignment="1">
      <alignment horizontal="center" vertical="center"/>
    </xf>
    <xf numFmtId="3" fontId="24" fillId="0" borderId="37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4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4" xfId="1" applyFont="1" applyBorder="1" applyAlignment="1" applyProtection="1">
      <alignment horizontal="left" wrapText="1"/>
      <protection hidden="1"/>
    </xf>
    <xf numFmtId="3" fontId="25" fillId="0" borderId="37" xfId="1" applyNumberFormat="1" applyFont="1" applyBorder="1" applyAlignment="1" applyProtection="1">
      <alignment wrapText="1"/>
      <protection hidden="1"/>
    </xf>
    <xf numFmtId="1" fontId="25" fillId="0" borderId="28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8" xfId="1" applyNumberFormat="1" applyFont="1" applyBorder="1" applyAlignment="1" applyProtection="1">
      <alignment wrapText="1"/>
      <protection hidden="1"/>
    </xf>
    <xf numFmtId="0" fontId="25" fillId="0" borderId="37" xfId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41" xfId="1" applyFont="1" applyFill="1" applyBorder="1" applyAlignment="1" applyProtection="1">
      <alignment horizontal="right"/>
      <protection hidden="1"/>
    </xf>
    <xf numFmtId="166" fontId="20" fillId="7" borderId="42" xfId="1" applyNumberFormat="1" applyFont="1" applyFill="1" applyBorder="1" applyAlignment="1" applyProtection="1">
      <alignment horizontal="right"/>
      <protection locked="0" hidden="1"/>
    </xf>
    <xf numFmtId="3" fontId="25" fillId="0" borderId="44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6" fillId="4" borderId="8" xfId="0" applyFont="1" applyFill="1" applyBorder="1" applyAlignment="1">
      <alignment horizontal="left" vertical="top" wrapText="1"/>
    </xf>
    <xf numFmtId="0" fontId="16" fillId="4" borderId="9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 wrapText="1"/>
    </xf>
    <xf numFmtId="0" fontId="14" fillId="4" borderId="5" xfId="0" applyFont="1" applyFill="1" applyBorder="1" applyAlignment="1">
      <alignment horizontal="left" vertical="top" wrapText="1"/>
    </xf>
    <xf numFmtId="0" fontId="14" fillId="4" borderId="6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/>
    </xf>
    <xf numFmtId="0" fontId="14" fillId="4" borderId="5" xfId="0" applyFont="1" applyFill="1" applyBorder="1" applyAlignment="1">
      <alignment horizontal="left" vertical="top"/>
    </xf>
    <xf numFmtId="0" fontId="14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3" fontId="29" fillId="0" borderId="28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4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7" xfId="1" applyFont="1" applyBorder="1" applyAlignment="1" applyProtection="1">
      <alignment horizontal="center" wrapText="1"/>
      <protection hidden="1"/>
    </xf>
    <xf numFmtId="0" fontId="23" fillId="0" borderId="30" xfId="1" applyFont="1" applyBorder="1" applyAlignment="1" applyProtection="1">
      <alignment horizontal="left" wrapText="1"/>
      <protection hidden="1"/>
    </xf>
    <xf numFmtId="0" fontId="23" fillId="0" borderId="24" xfId="1" applyFont="1" applyBorder="1" applyAlignment="1">
      <alignment horizontal="center" wrapText="1"/>
    </xf>
    <xf numFmtId="165" fontId="21" fillId="7" borderId="19" xfId="1" applyNumberFormat="1" applyFont="1" applyFill="1" applyBorder="1" applyAlignment="1">
      <alignment horizontal="left" wrapText="1"/>
    </xf>
    <xf numFmtId="165" fontId="21" fillId="7" borderId="22" xfId="1" applyNumberFormat="1" applyFont="1" applyFill="1" applyBorder="1" applyAlignment="1">
      <alignment horizontal="left" wrapText="1"/>
    </xf>
    <xf numFmtId="165" fontId="21" fillId="11" borderId="22" xfId="1" applyNumberFormat="1" applyFont="1" applyFill="1" applyBorder="1" applyAlignment="1">
      <alignment horizontal="left" wrapText="1"/>
    </xf>
    <xf numFmtId="165" fontId="21" fillId="7" borderId="28" xfId="2" applyNumberFormat="1" applyFont="1" applyFill="1" applyBorder="1" applyAlignment="1">
      <alignment horizontal="left" wrapText="1"/>
    </xf>
    <xf numFmtId="165" fontId="21" fillId="7" borderId="26" xfId="1" applyNumberFormat="1" applyFont="1" applyFill="1" applyBorder="1" applyAlignment="1">
      <alignment horizontal="left" wrapText="1"/>
    </xf>
    <xf numFmtId="165" fontId="21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3E54A0E7-782D-4177-A936-99A7462959A5}"/>
    <cellStyle name="Normal" xfId="0" builtinId="0"/>
    <cellStyle name="Normal 2" xfId="1" xr:uid="{8C41E103-BEA3-4538-A9C9-FAF3454442CB}"/>
    <cellStyle name="Normal 3" xfId="3" xr:uid="{F8523ED4-213D-4338-BAE9-4F24D95101F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C5A-4817-BAEE-F62FFDB6ED2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C5A-4817-BAEE-F62FFDB6ED2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1506</c:v>
                </c:pt>
                <c:pt idx="1">
                  <c:v>4631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5A-4817-BAEE-F62FFDB6E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25E-41AD-9BCE-5196984FB3F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25E-41AD-9BCE-5196984FB3F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25E-41AD-9BCE-5196984FB3FC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6</c:v>
                </c:pt>
                <c:pt idx="1">
                  <c:v>268</c:v>
                </c:pt>
                <c:pt idx="2">
                  <c:v>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5E-41AD-9BCE-5196984FB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339-4EFF-8859-76DF10234D4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339-4EFF-8859-76DF10234D47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39-4EFF-8859-76DF10234D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0</c:v>
                </c:pt>
                <c:pt idx="1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39-4EFF-8859-76DF10234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FB5-456A-8EEA-1FD1B4ACB0E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FB5-456A-8EEA-1FD1B4ACB0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1460</c:v>
                </c:pt>
                <c:pt idx="1">
                  <c:v>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B5-456A-8EEA-1FD1B4ACB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389</c:v>
              </c:pt>
              <c:pt idx="1">
                <c:v>984</c:v>
              </c:pt>
              <c:pt idx="2">
                <c:v>12</c:v>
              </c:pt>
              <c:pt idx="3">
                <c:v>5</c:v>
              </c:pt>
              <c:pt idx="4">
                <c:v>116</c:v>
              </c:pt>
            </c:numLit>
          </c:val>
          <c:extLst>
            <c:ext xmlns:c16="http://schemas.microsoft.com/office/drawing/2014/chart" uri="{C3380CC4-5D6E-409C-BE32-E72D297353CC}">
              <c16:uniqueId val="{00000000-9B5C-4581-AE99-404C39528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916</c:v>
              </c:pt>
              <c:pt idx="1">
                <c:v>838</c:v>
              </c:pt>
              <c:pt idx="2">
                <c:v>23</c:v>
              </c:pt>
              <c:pt idx="3">
                <c:v>12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1F1-4F01-B8E0-C8593F842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</c:v>
              </c:pt>
              <c:pt idx="1">
                <c:v>23</c:v>
              </c:pt>
              <c:pt idx="2">
                <c:v>37</c:v>
              </c:pt>
              <c:pt idx="3">
                <c:v>6</c:v>
              </c:pt>
              <c:pt idx="4">
                <c:v>103</c:v>
              </c:pt>
              <c:pt idx="5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6991-4890-A028-7EE713ABB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33</c:v>
              </c:pt>
              <c:pt idx="1">
                <c:v>154</c:v>
              </c:pt>
              <c:pt idx="2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0-66CF-4253-A8DB-2DF9575F8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927</c:v>
              </c:pt>
              <c:pt idx="1">
                <c:v>12</c:v>
              </c:pt>
              <c:pt idx="2">
                <c:v>399</c:v>
              </c:pt>
              <c:pt idx="3">
                <c:v>28</c:v>
              </c:pt>
              <c:pt idx="4">
                <c:v>22</c:v>
              </c:pt>
              <c:pt idx="5">
                <c:v>2</c:v>
              </c:pt>
              <c:pt idx="6">
                <c:v>10</c:v>
              </c:pt>
              <c:pt idx="7">
                <c:v>28</c:v>
              </c:pt>
              <c:pt idx="8">
                <c:v>270</c:v>
              </c:pt>
              <c:pt idx="9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0-BD88-434B-B26B-87A996E89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Aux!$AI$2:$AI$6</c:f>
              <c:strCache>
                <c:ptCount val="5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Autorización judicial</c:v>
                </c:pt>
                <c:pt idx="3">
                  <c:v>Curatela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121</c:v>
              </c:pt>
              <c:pt idx="1">
                <c:v>100</c:v>
              </c:pt>
              <c:pt idx="2">
                <c:v>27</c:v>
              </c:pt>
              <c:pt idx="3">
                <c:v>209</c:v>
              </c:pt>
              <c:pt idx="4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41FA-4C8C-B5FD-7692056D9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S / E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1257</c:v>
              </c:pt>
              <c:pt idx="1">
                <c:v>528</c:v>
              </c:pt>
              <c:pt idx="2">
                <c:v>361</c:v>
              </c:pt>
              <c:pt idx="3">
                <c:v>181</c:v>
              </c:pt>
              <c:pt idx="4">
                <c:v>122</c:v>
              </c:pt>
              <c:pt idx="5">
                <c:v>1831</c:v>
              </c:pt>
              <c:pt idx="6">
                <c:v>211</c:v>
              </c:pt>
              <c:pt idx="7">
                <c:v>108</c:v>
              </c:pt>
              <c:pt idx="8">
                <c:v>604</c:v>
              </c:pt>
              <c:pt idx="9">
                <c:v>1360</c:v>
              </c:pt>
              <c:pt idx="10">
                <c:v>440</c:v>
              </c:pt>
            </c:numLit>
          </c:val>
          <c:extLst>
            <c:ext xmlns:c16="http://schemas.microsoft.com/office/drawing/2014/chart" uri="{C3380CC4-5D6E-409C-BE32-E72D297353CC}">
              <c16:uniqueId val="{00000000-7816-4F6F-A647-548C337BA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873-4734-8115-63568E4F619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873-4734-8115-63568E4F619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873-4734-8115-63568E4F61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64</c:v>
                </c:pt>
                <c:pt idx="1">
                  <c:v>35</c:v>
                </c:pt>
                <c:pt idx="2">
                  <c:v>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73-4734-8115-63568E4F6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Aux!$G$2:$G$6</c:f>
              <c:strCache>
                <c:ptCount val="5"/>
                <c:pt idx="0">
                  <c:v>Violencia doméstica / género</c:v>
                </c:pt>
                <c:pt idx="1">
                  <c:v>Patrimonio</c:v>
                </c:pt>
                <c:pt idx="2">
                  <c:v>Seguridad Vial </c:v>
                </c:pt>
                <c:pt idx="3">
                  <c:v>Administración Justicia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184</c:v>
              </c:pt>
              <c:pt idx="1">
                <c:v>56</c:v>
              </c:pt>
              <c:pt idx="2">
                <c:v>737</c:v>
              </c:pt>
              <c:pt idx="3">
                <c:v>54</c:v>
              </c:pt>
              <c:pt idx="4">
                <c:v>66</c:v>
              </c:pt>
            </c:numLit>
          </c:val>
          <c:extLst>
            <c:ext xmlns:c16="http://schemas.microsoft.com/office/drawing/2014/chart" uri="{C3380CC4-5D6E-409C-BE32-E72D297353CC}">
              <c16:uniqueId val="{00000000-5212-47F9-8451-DA719C7A6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Aux!$H$2:$H$10</c:f>
              <c:strCache>
                <c:ptCount val="9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30</c:v>
              </c:pt>
              <c:pt idx="1">
                <c:v>56</c:v>
              </c:pt>
              <c:pt idx="2">
                <c:v>25</c:v>
              </c:pt>
              <c:pt idx="3">
                <c:v>66</c:v>
              </c:pt>
              <c:pt idx="4">
                <c:v>35</c:v>
              </c:pt>
              <c:pt idx="5">
                <c:v>671</c:v>
              </c:pt>
              <c:pt idx="6">
                <c:v>66</c:v>
              </c:pt>
              <c:pt idx="7">
                <c:v>14</c:v>
              </c:pt>
              <c:pt idx="8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1A5C-42B2-8294-ECD55ED7B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102</c:v>
              </c:pt>
              <c:pt idx="1">
                <c:v>151</c:v>
              </c:pt>
              <c:pt idx="2">
                <c:v>375</c:v>
              </c:pt>
              <c:pt idx="3">
                <c:v>123</c:v>
              </c:pt>
              <c:pt idx="4">
                <c:v>148</c:v>
              </c:pt>
              <c:pt idx="5">
                <c:v>56</c:v>
              </c:pt>
              <c:pt idx="6">
                <c:v>250</c:v>
              </c:pt>
            </c:numLit>
          </c:val>
          <c:extLst>
            <c:ext xmlns:c16="http://schemas.microsoft.com/office/drawing/2014/chart" uri="{C3380CC4-5D6E-409C-BE32-E72D297353CC}">
              <c16:uniqueId val="{00000000-9E51-4CAA-8EC3-71C4CAEA4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Aux!$J$2:$J$8</c:f>
              <c:strCache>
                <c:ptCount val="7"/>
                <c:pt idx="0">
                  <c:v>Vida / integridad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86</c:v>
              </c:pt>
              <c:pt idx="1">
                <c:v>60</c:v>
              </c:pt>
              <c:pt idx="2">
                <c:v>287</c:v>
              </c:pt>
              <c:pt idx="3">
                <c:v>102</c:v>
              </c:pt>
              <c:pt idx="4">
                <c:v>116</c:v>
              </c:pt>
              <c:pt idx="5">
                <c:v>61</c:v>
              </c:pt>
              <c:pt idx="6">
                <c:v>166</c:v>
              </c:pt>
            </c:numLit>
          </c:val>
          <c:extLst>
            <c:ext xmlns:c16="http://schemas.microsoft.com/office/drawing/2014/chart" uri="{C3380CC4-5D6E-409C-BE32-E72D297353CC}">
              <c16:uniqueId val="{00000000-FBC3-4D73-8801-C48114BD7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Aux!$K$2:$K$4</c:f>
              <c:strCache>
                <c:ptCount val="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</c:v>
              </c:pt>
              <c:pt idx="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5D7D-4070-8E51-5CA76193E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Aux!$L$2:$L$4</c:f>
              <c:strCache>
                <c:ptCount val="3"/>
                <c:pt idx="0">
                  <c:v>Vida / integridad</c:v>
                </c:pt>
                <c:pt idx="1">
                  <c:v>Libertad sexual</c:v>
                </c:pt>
                <c:pt idx="2">
                  <c:v>Drogas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8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D04-45AD-B000-705B69E0C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Aux!$M$2:$M$3</c:f>
              <c:strCache>
                <c:ptCount val="2"/>
                <c:pt idx="0">
                  <c:v>Vida / integridad</c:v>
                </c:pt>
                <c:pt idx="1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4348-4E93-8D2F-AFB02FB81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</c:f>
              <c:strCache>
                <c:ptCount val="1"/>
                <c:pt idx="0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54A-48FF-98C7-55E3B4700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Aux!$F$2:$F$8</c:f>
              <c:strCache>
                <c:ptCount val="7"/>
                <c:pt idx="0">
                  <c:v>Integridad moral</c:v>
                </c:pt>
                <c:pt idx="1">
                  <c:v>Patrimonio</c:v>
                </c:pt>
                <c:pt idx="2">
                  <c:v>Derechos trabajadores</c:v>
                </c:pt>
                <c:pt idx="3">
                  <c:v>Medio ambiente</c:v>
                </c:pt>
                <c:pt idx="4">
                  <c:v>Falsedades</c:v>
                </c:pt>
                <c:pt idx="5">
                  <c:v>Administración Pública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15</c:v>
              </c:pt>
              <c:pt idx="1">
                <c:v>20</c:v>
              </c:pt>
              <c:pt idx="2">
                <c:v>32</c:v>
              </c:pt>
              <c:pt idx="3">
                <c:v>14</c:v>
              </c:pt>
              <c:pt idx="4">
                <c:v>13</c:v>
              </c:pt>
              <c:pt idx="5">
                <c:v>46</c:v>
              </c:pt>
              <c:pt idx="6">
                <c:v>62</c:v>
              </c:pt>
            </c:numLit>
          </c:val>
          <c:extLst>
            <c:ext xmlns:c16="http://schemas.microsoft.com/office/drawing/2014/chart" uri="{C3380CC4-5D6E-409C-BE32-E72D297353CC}">
              <c16:uniqueId val="{00000000-ECAB-4E60-87DA-04EFD2639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</c:strCache>
            </c:strRef>
          </c:cat>
          <c:val>
            <c:numLit>
              <c:formatCode>General</c:formatCode>
              <c:ptCount val="9"/>
              <c:pt idx="0">
                <c:v>6</c:v>
              </c:pt>
              <c:pt idx="1">
                <c:v>2</c:v>
              </c:pt>
              <c:pt idx="2">
                <c:v>4</c:v>
              </c:pt>
              <c:pt idx="3">
                <c:v>26</c:v>
              </c:pt>
              <c:pt idx="4">
                <c:v>4</c:v>
              </c:pt>
              <c:pt idx="5">
                <c:v>16</c:v>
              </c:pt>
              <c:pt idx="6">
                <c:v>1</c:v>
              </c:pt>
              <c:pt idx="7">
                <c:v>7</c:v>
              </c:pt>
              <c:pt idx="8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2841-4729-BAAD-C0B9043F3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DA7-4084-A81D-9BCE135B9FE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DA7-4084-A81D-9BCE135B9FE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780</c:v>
                </c:pt>
                <c:pt idx="1">
                  <c:v>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A7-4084-A81D-9BCE135B9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90</c:v>
              </c:pt>
              <c:pt idx="1">
                <c:v>119</c:v>
              </c:pt>
              <c:pt idx="2">
                <c:v>66</c:v>
              </c:pt>
              <c:pt idx="3">
                <c:v>239</c:v>
              </c:pt>
              <c:pt idx="4">
                <c:v>798</c:v>
              </c:pt>
              <c:pt idx="5">
                <c:v>116</c:v>
              </c:pt>
              <c:pt idx="6">
                <c:v>71</c:v>
              </c:pt>
              <c:pt idx="7">
                <c:v>103</c:v>
              </c:pt>
            </c:numLit>
          </c:val>
          <c:extLst>
            <c:ext xmlns:c16="http://schemas.microsoft.com/office/drawing/2014/chart" uri="{C3380CC4-5D6E-409C-BE32-E72D297353CC}">
              <c16:uniqueId val="{00000000-93C5-4DE8-BE9F-D52707C5B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22D-4CDF-87AF-4EA868E8303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22D-4CDF-87AF-4EA868E8303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22D-4CDF-87AF-4EA868E8303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22D-4CDF-87AF-4EA868E83038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2D-4CDF-87AF-4EA868E8303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2D-4CDF-87AF-4EA868E8303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2D-4CDF-87AF-4EA868E830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1">
                  <c:v>6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2D-4CDF-87AF-4EA868E83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B41-43BD-BC3B-EFAD055FF71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B41-43BD-BC3B-EFAD055FF71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B41-43BD-BC3B-EFAD055FF71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B41-43BD-BC3B-EFAD055FF710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2B41-43BD-BC3B-EFAD055FF710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41-43BD-BC3B-EFAD055FF710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B41-43BD-BC3B-EFAD055FF71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41-43BD-BC3B-EFAD055FF71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41-43BD-BC3B-EFAD055FF7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9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B41-43BD-BC3B-EFAD055FF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492</c:v>
              </c:pt>
              <c:pt idx="1">
                <c:v>98</c:v>
              </c:pt>
              <c:pt idx="2">
                <c:v>68</c:v>
              </c:pt>
              <c:pt idx="3">
                <c:v>176</c:v>
              </c:pt>
              <c:pt idx="4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0-8782-4DA0-9F0C-3F70F5F13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139</c:v>
              </c:pt>
              <c:pt idx="1">
                <c:v>31</c:v>
              </c:pt>
              <c:pt idx="2">
                <c:v>2</c:v>
              </c:pt>
              <c:pt idx="3">
                <c:v>89</c:v>
              </c:pt>
              <c:pt idx="4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0-8011-4B4E-BE8C-AB7577B11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14</c:v>
              </c:pt>
              <c:pt idx="1">
                <c:v>18</c:v>
              </c:pt>
              <c:pt idx="2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0-C17D-41F1-B619-5BEDA2276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488D-4217-B5D2-562FD4E40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Aux!$BC$2:$BC$7</c:f>
              <c:strCache>
                <c:ptCount val="6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Otras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66</c:v>
              </c:pt>
              <c:pt idx="1">
                <c:v>8</c:v>
              </c:pt>
              <c:pt idx="2">
                <c:v>1</c:v>
              </c:pt>
              <c:pt idx="3">
                <c:v>34</c:v>
              </c:pt>
              <c:pt idx="4">
                <c:v>11</c:v>
              </c:pt>
              <c:pt idx="5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0-C3FE-4F08-9CEC-686C255CC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Aux!$BD$2:$BD$14</c:f>
              <c:strCache>
                <c:ptCount val="13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sin permiso</c:v>
                </c:pt>
                <c:pt idx="9">
                  <c:v>Violencia doméstica</c:v>
                </c:pt>
                <c:pt idx="10">
                  <c:v>Violencia de género</c:v>
                </c:pt>
                <c:pt idx="11">
                  <c:v>Otros</c:v>
                </c:pt>
                <c:pt idx="12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67</c:v>
              </c:pt>
              <c:pt idx="1">
                <c:v>14</c:v>
              </c:pt>
              <c:pt idx="2">
                <c:v>16</c:v>
              </c:pt>
              <c:pt idx="3">
                <c:v>21</c:v>
              </c:pt>
              <c:pt idx="4">
                <c:v>12</c:v>
              </c:pt>
              <c:pt idx="5">
                <c:v>35</c:v>
              </c:pt>
              <c:pt idx="6">
                <c:v>30</c:v>
              </c:pt>
              <c:pt idx="7">
                <c:v>13</c:v>
              </c:pt>
              <c:pt idx="8">
                <c:v>14</c:v>
              </c:pt>
              <c:pt idx="9">
                <c:v>44</c:v>
              </c:pt>
              <c:pt idx="10">
                <c:v>5</c:v>
              </c:pt>
              <c:pt idx="11">
                <c:v>91</c:v>
              </c:pt>
              <c:pt idx="12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E961-49E8-9F82-4B6438DB3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Aux!$BE$2:$BE$8</c:f>
              <c:strCache>
                <c:ptCount val="7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  <c:pt idx="6">
                  <c:v>Sustracción internacional de menores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</c:v>
              </c:pt>
              <c:pt idx="1">
                <c:v>3</c:v>
              </c:pt>
              <c:pt idx="2">
                <c:v>4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701C-4E5F-84FB-BCCD508D4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F43-4CAA-8E1F-C337023B4F5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F43-4CAA-8E1F-C337023B4F5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384</c:v>
                </c:pt>
                <c:pt idx="1">
                  <c:v>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43-4CAA-8E1F-C337023B4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FE8-47F8-BD61-9E23F1A85D7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FE8-47F8-BD61-9E23F1A85D7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10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E8-47F8-BD61-9E23F1A85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DC3-419C-AAD2-A63F84F13A7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DC3-419C-AAD2-A63F84F13A7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DC3-419C-AAD2-A63F84F13A7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DC3-419C-AAD2-A63F84F13A75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C3-419C-AAD2-A63F84F13A7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C3-419C-AAD2-A63F84F13A75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2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C3-419C-AAD2-A63F84F13A7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Aux!$P$2:$P$3</c:f>
              <c:strCache>
                <c:ptCount val="2"/>
                <c:pt idx="0">
                  <c:v>Vida e Integridad</c:v>
                </c:pt>
                <c:pt idx="1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48</c:v>
              </c:pt>
              <c:pt idx="1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AD1F-4BEA-A2F1-E27C5E979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 Sexual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14</c:v>
              </c:pt>
              <c:pt idx="1">
                <c:v>1</c:v>
              </c:pt>
              <c:pt idx="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23CC-4A1A-A953-D43E40697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Aux!$R$2:$R$8</c:f>
              <c:strCache>
                <c:ptCount val="7"/>
                <c:pt idx="0">
                  <c:v>Cónyuge</c:v>
                </c:pt>
                <c:pt idx="1">
                  <c:v>Pareja de Hecho</c:v>
                </c:pt>
                <c:pt idx="2">
                  <c:v>Ex Pareja de Hecho</c:v>
                </c:pt>
                <c:pt idx="3">
                  <c:v>Hijos</c:v>
                </c:pt>
                <c:pt idx="4">
                  <c:v>Progenitores</c:v>
                </c:pt>
                <c:pt idx="5">
                  <c:v>Nietos y otros descendientes</c:v>
                </c:pt>
                <c:pt idx="6">
                  <c:v>Otros parientes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</c:v>
              </c:pt>
              <c:pt idx="1">
                <c:v>3</c:v>
              </c:pt>
              <c:pt idx="2">
                <c:v>4</c:v>
              </c:pt>
              <c:pt idx="3">
                <c:v>53</c:v>
              </c:pt>
              <c:pt idx="4">
                <c:v>28</c:v>
              </c:pt>
              <c:pt idx="5">
                <c:v>9</c:v>
              </c:pt>
              <c:pt idx="6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0769-4E73-87CA-F40E60446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</c:f>
              <c:strCache>
                <c:ptCount val="1"/>
                <c:pt idx="0">
                  <c:v>Incoadas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9863-4A49-9A36-7B848CDC0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CAC-41BE-940E-C5982526CB6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CAC-41BE-940E-C5982526CB6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64</c:v>
                </c:pt>
                <c:pt idx="1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AC-41BE-940E-C5982526C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C25-47AB-B3BB-EF79E7B3466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C25-47AB-B3BB-EF79E7B3466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C25-47AB-B3BB-EF79E7B3466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C25-47AB-B3BB-EF79E7B3466F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25-47AB-B3BB-EF79E7B346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30</c:v>
                </c:pt>
                <c:pt idx="1">
                  <c:v>31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25-47AB-B3BB-EF79E7B34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Inviolabilidad del Domicilio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479</c:v>
              </c:pt>
              <c:pt idx="1">
                <c:v>15</c:v>
              </c:pt>
              <c:pt idx="2">
                <c:v>1</c:v>
              </c:pt>
              <c:pt idx="3">
                <c:v>2</c:v>
              </c:pt>
              <c:pt idx="4">
                <c:v>194</c:v>
              </c:pt>
            </c:numLit>
          </c:val>
          <c:extLst>
            <c:ext xmlns:c16="http://schemas.microsoft.com/office/drawing/2014/chart" uri="{C3380CC4-5D6E-409C-BE32-E72D297353CC}">
              <c16:uniqueId val="{00000000-560F-4FD7-B6FC-FC5EBF9A6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Intimidad</c:v>
                </c:pt>
                <c:pt idx="3">
                  <c:v>Inviolabilidad del Domicilio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159</c:v>
              </c:pt>
              <c:pt idx="1">
                <c:v>34</c:v>
              </c:pt>
              <c:pt idx="2">
                <c:v>1</c:v>
              </c:pt>
              <c:pt idx="3">
                <c:v>1</c:v>
              </c:pt>
              <c:pt idx="4">
                <c:v>92</c:v>
              </c:pt>
            </c:numLit>
          </c:val>
          <c:extLst>
            <c:ext xmlns:c16="http://schemas.microsoft.com/office/drawing/2014/chart" uri="{C3380CC4-5D6E-409C-BE32-E72D297353CC}">
              <c16:uniqueId val="{00000000-6A40-4EAB-B3B9-C1768DA2B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420-427E-AE95-E558056ED44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420-427E-AE95-E558056ED4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373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20-427E-AE95-E558056ED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D59-4EE5-ACB0-B33BF27A0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281A-4562-9860-78513945F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DE4E-4F75-B374-F251E63B3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BEA8-4A9D-A8E5-999C51499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138</c:v>
              </c:pt>
              <c:pt idx="2">
                <c:v>8</c:v>
              </c:pt>
              <c:pt idx="3">
                <c:v>5</c:v>
              </c:pt>
              <c:pt idx="4">
                <c:v>55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A38B-4133-98E8-A397CF441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</c:v>
              </c:pt>
              <c:pt idx="1">
                <c:v>399</c:v>
              </c:pt>
              <c:pt idx="2">
                <c:v>3</c:v>
              </c:pt>
              <c:pt idx="3">
                <c:v>1</c:v>
              </c:pt>
              <c:pt idx="4">
                <c:v>11</c:v>
              </c:pt>
              <c:pt idx="5">
                <c:v>315</c:v>
              </c:pt>
            </c:numLit>
          </c:val>
          <c:extLst>
            <c:ext xmlns:c16="http://schemas.microsoft.com/office/drawing/2014/chart" uri="{C3380CC4-5D6E-409C-BE32-E72D297353CC}">
              <c16:uniqueId val="{00000000-FEAF-4964-AFC4-68B78C6FB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364</c:v>
              </c:pt>
              <c:pt idx="2">
                <c:v>9</c:v>
              </c:pt>
              <c:pt idx="3">
                <c:v>1</c:v>
              </c:pt>
              <c:pt idx="4">
                <c:v>6</c:v>
              </c:pt>
              <c:pt idx="5">
                <c:v>288</c:v>
              </c:pt>
            </c:numLit>
          </c:val>
          <c:extLst>
            <c:ext xmlns:c16="http://schemas.microsoft.com/office/drawing/2014/chart" uri="{C3380CC4-5D6E-409C-BE32-E72D297353CC}">
              <c16:uniqueId val="{00000000-1EEA-4924-B0DC-354200BF2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69</c:v>
              </c:pt>
              <c:pt idx="2">
                <c:v>4</c:v>
              </c:pt>
              <c:pt idx="3">
                <c:v>4</c:v>
              </c:pt>
              <c:pt idx="4">
                <c:v>41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F04A-4014-B535-4AFD28F37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1D4-494C-9B5C-6378670BFF8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1D4-494C-9B5C-6378670BFF8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21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D4-494C-9B5C-6378670BF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59</c:v>
              </c:pt>
              <c:pt idx="1">
                <c:v>8</c:v>
              </c:pt>
              <c:pt idx="2">
                <c:v>3</c:v>
              </c:pt>
              <c:pt idx="3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0-62B5-4332-890D-23BEF0C1B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645-473A-81D3-94877E69C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435</c:v>
              </c:pt>
              <c:pt idx="2">
                <c:v>15</c:v>
              </c:pt>
              <c:pt idx="3">
                <c:v>1</c:v>
              </c:pt>
              <c:pt idx="4">
                <c:v>21</c:v>
              </c:pt>
              <c:pt idx="5">
                <c:v>322</c:v>
              </c:pt>
            </c:numLit>
          </c:val>
          <c:extLst>
            <c:ext xmlns:c16="http://schemas.microsoft.com/office/drawing/2014/chart" uri="{C3380CC4-5D6E-409C-BE32-E72D297353CC}">
              <c16:uniqueId val="{00000000-5D55-483C-B6C6-6524E3349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7</c:v>
              </c:pt>
              <c:pt idx="2">
                <c:v>10</c:v>
              </c:pt>
              <c:pt idx="3">
                <c:v>3</c:v>
              </c:pt>
              <c:pt idx="4">
                <c:v>5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B506-4CD5-BD70-D525ABC8E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Aux!$AF$2:$AF$4</c:f>
              <c:strCache>
                <c:ptCount val="3"/>
                <c:pt idx="0">
                  <c:v>Diligencias Previas Juzgado Instrucción</c:v>
                </c:pt>
                <c:pt idx="1">
                  <c:v>Delitos Leves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80</c:v>
              </c:pt>
              <c:pt idx="1">
                <c:v>4</c:v>
              </c:pt>
              <c:pt idx="2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1-BA40-4831-A5A6-FB406B8D5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Aux!$AW$2:$AW$5</c:f>
              <c:strCache>
                <c:ptCount val="4"/>
                <c:pt idx="0">
                  <c:v>Ordenación del territorio y urbanismo</c:v>
                </c:pt>
                <c:pt idx="1">
                  <c:v>Flora y fauna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7</c:v>
              </c:pt>
              <c:pt idx="1">
                <c:v>1</c:v>
              </c:pt>
              <c:pt idx="2">
                <c:v>5</c:v>
              </c:pt>
              <c:pt idx="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7FB5-43B1-8C4E-981E3D7ED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Aux!$AX$2:$AX$4</c:f>
              <c:strCache>
                <c:ptCount val="3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Incendios forestales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E219-4BCC-871C-186E60463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24E-41A4-8384-12AFADCE758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24E-41A4-8384-12AFADCE75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25</c:v>
                </c:pt>
                <c:pt idx="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4E-41A4-8384-12AFADCE7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8D3-41C0-97AC-F0CF1F9558E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8D3-41C0-97AC-F0CF1F9558E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8D3-41C0-97AC-F0CF1F9558E8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D3-41C0-97AC-F0CF1F9558E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67</c:v>
                </c:pt>
                <c:pt idx="1">
                  <c:v>0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D3-41C0-97AC-F0CF1F955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C5F-42CF-A21E-E82425039D8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C5F-42CF-A21E-E82425039D8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233</c:v>
                </c:pt>
                <c:pt idx="1">
                  <c:v>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5F-42CF-A21E-E82425039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12" Type="http://schemas.openxmlformats.org/officeDocument/2006/relationships/chart" Target="../charts/chart30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11" Type="http://schemas.openxmlformats.org/officeDocument/2006/relationships/chart" Target="../charts/chart29.xml"/><Relationship Id="rId5" Type="http://schemas.openxmlformats.org/officeDocument/2006/relationships/chart" Target="../charts/chart23.xml"/><Relationship Id="rId10" Type="http://schemas.openxmlformats.org/officeDocument/2006/relationships/chart" Target="../charts/chart28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7" Type="http://schemas.openxmlformats.org/officeDocument/2006/relationships/chart" Target="../charts/chart62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5.xml"/><Relationship Id="rId2" Type="http://schemas.openxmlformats.org/officeDocument/2006/relationships/chart" Target="../charts/chart64.xml"/><Relationship Id="rId1" Type="http://schemas.openxmlformats.org/officeDocument/2006/relationships/chart" Target="../charts/chart63.xml"/><Relationship Id="rId4" Type="http://schemas.openxmlformats.org/officeDocument/2006/relationships/chart" Target="../charts/chart6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5ED51394-FF59-E8D7-07BF-22860693EA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25AD2075-01C3-F699-7BBA-E0C8A98B3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3D1C3FCD-441B-3142-3A25-1D3E83C52C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D1EB37DC-25D1-E545-FDED-3AD4CFB4AC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50E0223C-0AAD-5DB4-83BD-3C59C39833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68F177A0-71B5-CF8E-D9FF-D142AA7EB5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7A19C983-2234-0AD7-5080-EB33C6689B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B114EFB6-2B88-9E2A-8C92-D9ACA909FF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20339FF9-0F08-88EC-AEAA-EDD41BF5C7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BBF013A0-FE22-E13F-A3FF-050B51A478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27547BFE-9769-EFC1-0C3E-79D779E3A8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32139ADB-3149-A083-3606-F366806505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1F25DDD-140F-43A4-8C7C-FC1DD0E592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9AFB8B-B9B1-4F6D-A415-CC850113CD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618A5D86-FDF4-C275-3F65-A237F6B07E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F8D57A78-DB43-DC88-2D00-6B16FF2F0C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9345D1D5-78E1-C9B7-E1A4-FD7F0C4A11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E42124F1-0B0E-0D2B-06D2-2B72317F62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1B8A0534-A9B6-74F4-7418-9C9FAA62DB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34CD28BF-C438-6E44-9189-39C69A8A1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F0BDD05F-09B1-1A1D-CE90-AB1B385A4E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A532A14-75F0-4022-B5F0-AF1662ED23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31AC4061-3C24-4B2F-8CEB-B3F8892068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8BAD2519-EEC9-721E-FB48-79E923C4AB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CF1AA446-0F69-28E0-646C-16A075A5A4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91F9498F-64CA-CF14-205A-033D4EBBAF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396FAF1B-6A12-FC7D-B14A-8E12E766DC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447A1CBD-DAE2-4511-98D6-E13696D524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B97B448E-C925-4E89-9ED8-36EBA61D3E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0FE1AFF5-00AB-4A8A-BCCC-179ED23B3C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2049A9B3-4136-4337-89F9-234DF9EA31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86BEF5E1-88D7-4D77-B546-A50F1C3598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6321787F-B902-4950-8CD0-D8308BB742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F7063115-5C1B-4628-A7C6-EA59D6F2F8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C5275CE2-AB87-4C4E-A0A7-45C551913B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95D8CA3B-9596-494A-831B-7122735C78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49B31860-9C56-41AE-B09C-E36495C79D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472FBCF5-6DD2-44D4-B8B6-E03E9943E6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7531B852-575F-459C-8E6C-136B9ABFB6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62D3491F-D4FA-ADF2-E14B-A358A34ABC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298450</xdr:colOff>
      <xdr:row>6</xdr:row>
      <xdr:rowOff>171450</xdr:rowOff>
    </xdr:from>
    <xdr:to>
      <xdr:col>21</xdr:col>
      <xdr:colOff>742950</xdr:colOff>
      <xdr:row>18</xdr:row>
      <xdr:rowOff>28575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38F3715E-4B06-4FF4-1017-2779D4F13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47</xdr:col>
      <xdr:colOff>69850</xdr:colOff>
      <xdr:row>8</xdr:row>
      <xdr:rowOff>9525</xdr:rowOff>
    </xdr:from>
    <xdr:to>
      <xdr:col>55</xdr:col>
      <xdr:colOff>117475</xdr:colOff>
      <xdr:row>17</xdr:row>
      <xdr:rowOff>76200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4E060DEE-E900-516A-1A3F-47D336A5F8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55</xdr:col>
      <xdr:colOff>514350</xdr:colOff>
      <xdr:row>6</xdr:row>
      <xdr:rowOff>155575</xdr:rowOff>
    </xdr:from>
    <xdr:to>
      <xdr:col>60</xdr:col>
      <xdr:colOff>409575</xdr:colOff>
      <xdr:row>15</xdr:row>
      <xdr:rowOff>117475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5DD46CFB-B8BC-CF0C-EF83-CAFF2EB64F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955E6678-7A1A-66BB-86FA-9196D961C6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3B22FFB9-FCC2-A3D5-EE4D-6F3E240C3B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2BE0271-4D76-417F-AC8E-09062E4B21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D3015101-0B32-4EB8-A932-FC7150EB15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C7F84FAE-F875-D626-6FA1-BC80ED712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88E8B0C3-994A-70E0-BDD7-5014894728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A6DFB5A8-5202-0DBA-5EA0-9102A79BA9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6CFA448B-7887-45E4-AEEE-27ED3DA776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6E51F4EF-7C10-4396-A186-A370D7B208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0384B30A-3802-A029-BC4D-3AE4F7B200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447DC8DC-E054-ADCD-980C-5D4391DF27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122E289B-141E-B5D4-B8AF-C3CEED0032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163CE431-56F1-AAAF-27C4-3073768DEE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FCDDC8EE-2F2A-10C1-19FC-9225DF9263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A194F9D4-00F8-7250-ACB9-3C1F4229E6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C83179DE-1CC6-21B7-8BDB-8735167D48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696AF163-A93A-2497-C993-1C525E47E6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7" name="graficoSVialMedidasP">
          <a:extLst>
            <a:ext uri="{FF2B5EF4-FFF2-40B4-BE49-F238E27FC236}">
              <a16:creationId xmlns:a16="http://schemas.microsoft.com/office/drawing/2014/main" id="{CD703978-7B62-4D8E-313D-2295B1D59A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AEF66452-591A-4257-417E-7A6B437B53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CF0C2C73-90DF-A6CB-74DD-FA927C3ACF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12165767-A72E-9C92-4CFF-5B19CB1B96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3D70E2D9-DDC6-AE7F-5DF0-D3738183DA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F9BEA3A8-7D82-754D-F88F-2A4E91A04D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showGridLines="0" tabSelected="1" workbookViewId="0"/>
  </sheetViews>
  <sheetFormatPr baseColWidth="10" defaultColWidth="9.140625" defaultRowHeight="15" x14ac:dyDescent="0.25"/>
  <cols>
    <col min="1" max="1" width="55.85546875" customWidth="1"/>
    <col min="2" max="2" width="64" customWidth="1"/>
    <col min="3" max="3" width="16.42578125" customWidth="1"/>
    <col min="4" max="4" width="28" customWidth="1"/>
    <col min="5" max="5" width="14.42578125" customWidth="1"/>
    <col min="6" max="7" width="0.7109375" customWidth="1"/>
    <col min="8" max="14" width="2.42578125" customWidth="1"/>
  </cols>
  <sheetData>
    <row r="1" spans="1:3" ht="37.35" customHeight="1" x14ac:dyDescent="0.25">
      <c r="A1" s="1" t="s">
        <v>0</v>
      </c>
      <c r="B1" s="2"/>
      <c r="C1" s="3"/>
    </row>
    <row r="2" spans="1:3" x14ac:dyDescent="0.25">
      <c r="A2" s="4"/>
    </row>
    <row r="3" spans="1:3" ht="37.35" customHeight="1" x14ac:dyDescent="0.25">
      <c r="A3" s="5" t="s">
        <v>1</v>
      </c>
      <c r="B3" s="5" t="s">
        <v>3</v>
      </c>
      <c r="C3" s="5" t="s">
        <v>5</v>
      </c>
    </row>
    <row r="4" spans="1:3" x14ac:dyDescent="0.25">
      <c r="A4" s="6" t="s">
        <v>2</v>
      </c>
      <c r="B4" s="6" t="s">
        <v>4</v>
      </c>
      <c r="C4" s="6" t="s">
        <v>6</v>
      </c>
    </row>
    <row r="6" spans="1:3" ht="15.95" customHeight="1" x14ac:dyDescent="0.25"/>
  </sheetData>
  <sheetProtection algorithmName="SHA-512" hashValue="Ju+T83zIfbYN81XcAnuipt6jwB1FU5C3A6mp6F2yAtkf7lZ360GKRQH/SJnGY7M7Go7fxQoXh1pcFRUchSan8Q==" saltValue="dfgfRNZj829DgHy/nDzsqg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1177</v>
      </c>
    </row>
    <row r="3" spans="1:5" x14ac:dyDescent="0.25">
      <c r="A3" s="8" t="s">
        <v>1054</v>
      </c>
    </row>
    <row r="4" spans="1:5" ht="33.75" x14ac:dyDescent="0.25">
      <c r="A4" s="9" t="s">
        <v>9</v>
      </c>
      <c r="B4" s="9" t="s">
        <v>10</v>
      </c>
      <c r="C4" s="10" t="s">
        <v>99</v>
      </c>
      <c r="D4" s="10" t="s">
        <v>1178</v>
      </c>
      <c r="E4" s="11" t="s">
        <v>109</v>
      </c>
    </row>
    <row r="5" spans="1:5" x14ac:dyDescent="0.25">
      <c r="A5" s="22" t="s">
        <v>1179</v>
      </c>
      <c r="B5" s="17"/>
      <c r="C5" s="14">
        <v>6</v>
      </c>
      <c r="D5" s="14">
        <v>0</v>
      </c>
      <c r="E5" s="24">
        <v>8</v>
      </c>
    </row>
    <row r="6" spans="1:5" x14ac:dyDescent="0.25">
      <c r="A6" s="22" t="s">
        <v>1180</v>
      </c>
      <c r="B6" s="17"/>
      <c r="C6" s="14">
        <v>7</v>
      </c>
      <c r="D6" s="14">
        <v>4</v>
      </c>
      <c r="E6" s="24">
        <v>6</v>
      </c>
    </row>
    <row r="7" spans="1:5" x14ac:dyDescent="0.25">
      <c r="A7" s="22" t="s">
        <v>1181</v>
      </c>
      <c r="B7" s="17"/>
      <c r="C7" s="14">
        <v>10</v>
      </c>
      <c r="D7" s="14">
        <v>0</v>
      </c>
      <c r="E7" s="24">
        <v>10</v>
      </c>
    </row>
    <row r="8" spans="1:5" x14ac:dyDescent="0.25">
      <c r="A8" s="22" t="s">
        <v>1182</v>
      </c>
      <c r="B8" s="17"/>
      <c r="C8" s="14">
        <v>3</v>
      </c>
      <c r="D8" s="14">
        <v>0</v>
      </c>
      <c r="E8" s="24">
        <v>3</v>
      </c>
    </row>
    <row r="9" spans="1:5" x14ac:dyDescent="0.25">
      <c r="A9" s="22" t="s">
        <v>610</v>
      </c>
      <c r="B9" s="17"/>
      <c r="C9" s="14">
        <v>5</v>
      </c>
      <c r="D9" s="14">
        <v>0</v>
      </c>
      <c r="E9" s="24">
        <v>7</v>
      </c>
    </row>
    <row r="10" spans="1:5" x14ac:dyDescent="0.25">
      <c r="A10" s="22" t="s">
        <v>1183</v>
      </c>
      <c r="B10" s="17"/>
      <c r="C10" s="14">
        <v>5</v>
      </c>
      <c r="D10" s="14">
        <v>1</v>
      </c>
      <c r="E10" s="24">
        <v>4</v>
      </c>
    </row>
    <row r="11" spans="1:5" x14ac:dyDescent="0.25">
      <c r="A11" s="204" t="s">
        <v>951</v>
      </c>
      <c r="B11" s="205"/>
      <c r="C11" s="32">
        <v>36</v>
      </c>
      <c r="D11" s="32">
        <v>5</v>
      </c>
      <c r="E11" s="32">
        <v>38</v>
      </c>
    </row>
    <row r="12" spans="1:5" x14ac:dyDescent="0.25">
      <c r="A12" s="8" t="s">
        <v>1184</v>
      </c>
    </row>
    <row r="13" spans="1:5" x14ac:dyDescent="0.25">
      <c r="A13" s="9" t="s">
        <v>9</v>
      </c>
      <c r="B13" s="9" t="s">
        <v>10</v>
      </c>
      <c r="C13" s="11" t="s">
        <v>2</v>
      </c>
    </row>
    <row r="14" spans="1:5" x14ac:dyDescent="0.25">
      <c r="A14" s="22" t="s">
        <v>1185</v>
      </c>
      <c r="B14" s="17"/>
      <c r="C14" s="24">
        <v>3</v>
      </c>
    </row>
    <row r="15" spans="1:5" x14ac:dyDescent="0.25">
      <c r="A15" s="22" t="s">
        <v>1186</v>
      </c>
      <c r="B15" s="17"/>
      <c r="C15" s="24">
        <v>1</v>
      </c>
    </row>
    <row r="16" spans="1:5" x14ac:dyDescent="0.25">
      <c r="A16" s="22" t="s">
        <v>1187</v>
      </c>
      <c r="B16" s="17"/>
      <c r="C16" s="23"/>
    </row>
    <row r="17" spans="1:3" x14ac:dyDescent="0.25">
      <c r="A17" s="204" t="s">
        <v>951</v>
      </c>
      <c r="B17" s="205"/>
      <c r="C17" s="32">
        <v>4</v>
      </c>
    </row>
    <row r="18" spans="1:3" x14ac:dyDescent="0.25">
      <c r="A18" s="16"/>
    </row>
    <row r="19" spans="1:3" x14ac:dyDescent="0.25">
      <c r="A19" s="8" t="s">
        <v>1188</v>
      </c>
    </row>
    <row r="20" spans="1:3" x14ac:dyDescent="0.25">
      <c r="A20" s="9" t="s">
        <v>9</v>
      </c>
      <c r="B20" s="9" t="s">
        <v>10</v>
      </c>
      <c r="C20" s="11" t="s">
        <v>2</v>
      </c>
    </row>
    <row r="21" spans="1:3" x14ac:dyDescent="0.25">
      <c r="A21" s="22" t="s">
        <v>1179</v>
      </c>
      <c r="B21" s="17"/>
      <c r="C21" s="24">
        <v>5</v>
      </c>
    </row>
    <row r="22" spans="1:3" x14ac:dyDescent="0.25">
      <c r="A22" s="22" t="s">
        <v>1180</v>
      </c>
      <c r="B22" s="17"/>
      <c r="C22" s="24">
        <v>7</v>
      </c>
    </row>
    <row r="23" spans="1:3" x14ac:dyDescent="0.25">
      <c r="A23" s="22" t="s">
        <v>1181</v>
      </c>
      <c r="B23" s="17"/>
      <c r="C23" s="24">
        <v>3</v>
      </c>
    </row>
    <row r="24" spans="1:3" x14ac:dyDescent="0.25">
      <c r="A24" s="22" t="s">
        <v>1182</v>
      </c>
      <c r="B24" s="17"/>
      <c r="C24" s="24">
        <v>4</v>
      </c>
    </row>
    <row r="25" spans="1:3" x14ac:dyDescent="0.25">
      <c r="A25" s="22" t="s">
        <v>610</v>
      </c>
      <c r="B25" s="17"/>
      <c r="C25" s="24">
        <v>55</v>
      </c>
    </row>
    <row r="26" spans="1:3" x14ac:dyDescent="0.25">
      <c r="A26" s="22" t="s">
        <v>1183</v>
      </c>
      <c r="B26" s="17"/>
      <c r="C26" s="24">
        <v>11</v>
      </c>
    </row>
    <row r="27" spans="1:3" x14ac:dyDescent="0.25">
      <c r="A27" s="204" t="s">
        <v>951</v>
      </c>
      <c r="B27" s="205"/>
      <c r="C27" s="32">
        <v>85</v>
      </c>
    </row>
    <row r="28" spans="1:3" x14ac:dyDescent="0.25">
      <c r="A28" s="16"/>
    </row>
    <row r="29" spans="1:3" x14ac:dyDescent="0.25">
      <c r="A29" s="8" t="s">
        <v>1080</v>
      </c>
    </row>
    <row r="30" spans="1:3" x14ac:dyDescent="0.25">
      <c r="A30" s="9" t="s">
        <v>9</v>
      </c>
      <c r="B30" s="9" t="s">
        <v>10</v>
      </c>
      <c r="C30" s="11" t="s">
        <v>2</v>
      </c>
    </row>
    <row r="31" spans="1:3" x14ac:dyDescent="0.25">
      <c r="A31" s="22" t="s">
        <v>1082</v>
      </c>
      <c r="B31" s="17"/>
      <c r="C31" s="23"/>
    </row>
    <row r="32" spans="1:3" x14ac:dyDescent="0.25">
      <c r="A32" s="22" t="s">
        <v>1024</v>
      </c>
      <c r="B32" s="17"/>
      <c r="C32" s="23"/>
    </row>
    <row r="33" spans="1:3" x14ac:dyDescent="0.25">
      <c r="A33" s="22" t="s">
        <v>1189</v>
      </c>
      <c r="B33" s="17"/>
      <c r="C33" s="24">
        <v>80</v>
      </c>
    </row>
    <row r="34" spans="1:3" x14ac:dyDescent="0.25">
      <c r="A34" s="22" t="s">
        <v>1122</v>
      </c>
      <c r="B34" s="17"/>
      <c r="C34" s="24">
        <v>4</v>
      </c>
    </row>
    <row r="35" spans="1:3" x14ac:dyDescent="0.25">
      <c r="A35" s="22" t="s">
        <v>1190</v>
      </c>
      <c r="B35" s="17"/>
      <c r="C35" s="24">
        <v>30</v>
      </c>
    </row>
    <row r="36" spans="1:3" x14ac:dyDescent="0.25">
      <c r="A36" s="22" t="s">
        <v>1026</v>
      </c>
      <c r="B36" s="17"/>
      <c r="C36" s="23"/>
    </row>
    <row r="37" spans="1:3" x14ac:dyDescent="0.25">
      <c r="A37" s="22" t="s">
        <v>1027</v>
      </c>
      <c r="B37" s="17"/>
      <c r="C37" s="23"/>
    </row>
    <row r="38" spans="1:3" x14ac:dyDescent="0.25">
      <c r="A38" s="22" t="s">
        <v>1085</v>
      </c>
      <c r="B38" s="17"/>
      <c r="C38" s="23"/>
    </row>
    <row r="39" spans="1:3" x14ac:dyDescent="0.25">
      <c r="A39" s="22" t="s">
        <v>1086</v>
      </c>
      <c r="B39" s="17"/>
      <c r="C39" s="23"/>
    </row>
    <row r="40" spans="1:3" x14ac:dyDescent="0.25">
      <c r="A40" s="204" t="s">
        <v>951</v>
      </c>
      <c r="B40" s="205"/>
      <c r="C40" s="32">
        <v>114</v>
      </c>
    </row>
    <row r="41" spans="1:3" x14ac:dyDescent="0.25">
      <c r="A41" s="16"/>
    </row>
    <row r="42" spans="1:3" x14ac:dyDescent="0.25">
      <c r="A42" s="8" t="s">
        <v>1191</v>
      </c>
    </row>
    <row r="43" spans="1:3" x14ac:dyDescent="0.25">
      <c r="A43" s="9" t="s">
        <v>9</v>
      </c>
      <c r="B43" s="9" t="s">
        <v>10</v>
      </c>
      <c r="C43" s="11" t="s">
        <v>2</v>
      </c>
    </row>
    <row r="44" spans="1:3" x14ac:dyDescent="0.25">
      <c r="A44" s="22" t="s">
        <v>1179</v>
      </c>
      <c r="B44" s="17"/>
      <c r="C44" s="24">
        <v>2</v>
      </c>
    </row>
    <row r="45" spans="1:3" x14ac:dyDescent="0.25">
      <c r="A45" s="22" t="s">
        <v>1180</v>
      </c>
      <c r="B45" s="17"/>
      <c r="C45" s="24">
        <v>8</v>
      </c>
    </row>
    <row r="46" spans="1:3" x14ac:dyDescent="0.25">
      <c r="A46" s="22" t="s">
        <v>1181</v>
      </c>
      <c r="B46" s="17"/>
      <c r="C46" s="23"/>
    </row>
    <row r="47" spans="1:3" x14ac:dyDescent="0.25">
      <c r="A47" s="22" t="s">
        <v>1182</v>
      </c>
      <c r="B47" s="17"/>
      <c r="C47" s="24">
        <v>1</v>
      </c>
    </row>
    <row r="48" spans="1:3" x14ac:dyDescent="0.25">
      <c r="A48" s="22" t="s">
        <v>610</v>
      </c>
      <c r="B48" s="17"/>
      <c r="C48" s="24">
        <v>8</v>
      </c>
    </row>
    <row r="49" spans="1:3" x14ac:dyDescent="0.25">
      <c r="A49" s="22" t="s">
        <v>1183</v>
      </c>
      <c r="B49" s="17"/>
      <c r="C49" s="24">
        <v>8</v>
      </c>
    </row>
    <row r="50" spans="1:3" x14ac:dyDescent="0.25">
      <c r="A50" s="204" t="s">
        <v>951</v>
      </c>
      <c r="B50" s="205"/>
      <c r="C50" s="32">
        <v>27</v>
      </c>
    </row>
    <row r="51" spans="1:3" x14ac:dyDescent="0.25">
      <c r="A51" s="8" t="s">
        <v>1192</v>
      </c>
    </row>
    <row r="52" spans="1:3" x14ac:dyDescent="0.25">
      <c r="A52" s="9" t="s">
        <v>9</v>
      </c>
      <c r="B52" s="9" t="s">
        <v>10</v>
      </c>
      <c r="C52" s="11" t="s">
        <v>2</v>
      </c>
    </row>
    <row r="53" spans="1:3" x14ac:dyDescent="0.25">
      <c r="A53" s="187" t="s">
        <v>1179</v>
      </c>
      <c r="B53" s="13" t="s">
        <v>76</v>
      </c>
      <c r="C53" s="23"/>
    </row>
    <row r="54" spans="1:3" x14ac:dyDescent="0.25">
      <c r="A54" s="189"/>
      <c r="B54" s="13" t="s">
        <v>77</v>
      </c>
      <c r="C54" s="24">
        <v>1</v>
      </c>
    </row>
    <row r="55" spans="1:3" x14ac:dyDescent="0.25">
      <c r="A55" s="187" t="s">
        <v>1180</v>
      </c>
      <c r="B55" s="13" t="s">
        <v>76</v>
      </c>
      <c r="C55" s="24">
        <v>7</v>
      </c>
    </row>
    <row r="56" spans="1:3" x14ac:dyDescent="0.25">
      <c r="A56" s="189"/>
      <c r="B56" s="13" t="s">
        <v>77</v>
      </c>
      <c r="C56" s="24">
        <v>1</v>
      </c>
    </row>
    <row r="57" spans="1:3" x14ac:dyDescent="0.25">
      <c r="A57" s="187" t="s">
        <v>1181</v>
      </c>
      <c r="B57" s="13" t="s">
        <v>76</v>
      </c>
      <c r="C57" s="23"/>
    </row>
    <row r="58" spans="1:3" x14ac:dyDescent="0.25">
      <c r="A58" s="189"/>
      <c r="B58" s="13" t="s">
        <v>77</v>
      </c>
      <c r="C58" s="23"/>
    </row>
    <row r="59" spans="1:3" x14ac:dyDescent="0.25">
      <c r="A59" s="187" t="s">
        <v>1182</v>
      </c>
      <c r="B59" s="13" t="s">
        <v>76</v>
      </c>
      <c r="C59" s="24">
        <v>1</v>
      </c>
    </row>
    <row r="60" spans="1:3" x14ac:dyDescent="0.25">
      <c r="A60" s="189"/>
      <c r="B60" s="13" t="s">
        <v>77</v>
      </c>
      <c r="C60" s="23"/>
    </row>
    <row r="61" spans="1:3" x14ac:dyDescent="0.25">
      <c r="A61" s="187" t="s">
        <v>610</v>
      </c>
      <c r="B61" s="13" t="s">
        <v>76</v>
      </c>
      <c r="C61" s="24">
        <v>5</v>
      </c>
    </row>
    <row r="62" spans="1:3" x14ac:dyDescent="0.25">
      <c r="A62" s="189"/>
      <c r="B62" s="13" t="s">
        <v>77</v>
      </c>
      <c r="C62" s="24">
        <v>2</v>
      </c>
    </row>
    <row r="63" spans="1:3" x14ac:dyDescent="0.25">
      <c r="A63" s="187" t="s">
        <v>1183</v>
      </c>
      <c r="B63" s="13" t="s">
        <v>76</v>
      </c>
      <c r="C63" s="24">
        <v>3</v>
      </c>
    </row>
    <row r="64" spans="1:3" x14ac:dyDescent="0.25">
      <c r="A64" s="189"/>
      <c r="B64" s="13" t="s">
        <v>77</v>
      </c>
      <c r="C64" s="23"/>
    </row>
    <row r="65" spans="1:3" x14ac:dyDescent="0.25">
      <c r="A65" s="204" t="s">
        <v>951</v>
      </c>
      <c r="B65" s="205"/>
      <c r="C65" s="32">
        <v>20</v>
      </c>
    </row>
  </sheetData>
  <sheetProtection algorithmName="SHA-512" hashValue="nx0iFCl/gfikr9BKtmPY4N9PtF5Q52NNVAcMm8b2o0anrZPzmznKBliGh8Uhbc8r23V/QhhrjLLGL2h9Qaj1eQ==" saltValue="GMbyMYj4WVbLBq138QW7GA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34" t="s">
        <v>1193</v>
      </c>
    </row>
    <row r="3" spans="1:6" x14ac:dyDescent="0.25">
      <c r="A3" s="35" t="s">
        <v>1194</v>
      </c>
    </row>
    <row r="4" spans="1:6" ht="33.75" x14ac:dyDescent="0.25">
      <c r="A4" s="36" t="s">
        <v>9</v>
      </c>
      <c r="B4" s="36" t="s">
        <v>10</v>
      </c>
      <c r="C4" s="42" t="s">
        <v>1195</v>
      </c>
      <c r="D4" s="42" t="s">
        <v>60</v>
      </c>
      <c r="E4" s="42" t="s">
        <v>1032</v>
      </c>
      <c r="F4" s="42" t="s">
        <v>1196</v>
      </c>
    </row>
    <row r="5" spans="1:6" ht="22.5" x14ac:dyDescent="0.25">
      <c r="A5" s="196" t="s">
        <v>1197</v>
      </c>
      <c r="B5" s="39" t="s">
        <v>1198</v>
      </c>
      <c r="C5" s="45">
        <v>31</v>
      </c>
      <c r="D5" s="45">
        <v>3</v>
      </c>
      <c r="E5" s="18"/>
      <c r="F5" s="23"/>
    </row>
    <row r="6" spans="1:6" x14ac:dyDescent="0.25">
      <c r="A6" s="198"/>
      <c r="B6" s="39" t="s">
        <v>1199</v>
      </c>
      <c r="C6" s="18"/>
      <c r="D6" s="18"/>
      <c r="E6" s="18"/>
      <c r="F6" s="23"/>
    </row>
    <row r="7" spans="1:6" x14ac:dyDescent="0.25">
      <c r="A7" s="38" t="s">
        <v>1200</v>
      </c>
      <c r="B7" s="39" t="s">
        <v>1201</v>
      </c>
      <c r="C7" s="18"/>
      <c r="D7" s="18"/>
      <c r="E7" s="18"/>
      <c r="F7" s="23"/>
    </row>
    <row r="8" spans="1:6" ht="22.5" x14ac:dyDescent="0.25">
      <c r="A8" s="196" t="s">
        <v>1202</v>
      </c>
      <c r="B8" s="39" t="s">
        <v>1203</v>
      </c>
      <c r="C8" s="45">
        <v>4</v>
      </c>
      <c r="D8" s="45">
        <v>4</v>
      </c>
      <c r="E8" s="18"/>
      <c r="F8" s="23"/>
    </row>
    <row r="9" spans="1:6" ht="22.5" x14ac:dyDescent="0.25">
      <c r="A9" s="197"/>
      <c r="B9" s="39" t="s">
        <v>1204</v>
      </c>
      <c r="C9" s="18"/>
      <c r="D9" s="18"/>
      <c r="E9" s="18"/>
      <c r="F9" s="23"/>
    </row>
    <row r="10" spans="1:6" ht="22.5" x14ac:dyDescent="0.25">
      <c r="A10" s="198"/>
      <c r="B10" s="39" t="s">
        <v>1205</v>
      </c>
      <c r="C10" s="18"/>
      <c r="D10" s="18"/>
      <c r="E10" s="18"/>
      <c r="F10" s="23"/>
    </row>
    <row r="11" spans="1:6" ht="22.5" x14ac:dyDescent="0.25">
      <c r="A11" s="196" t="s">
        <v>1206</v>
      </c>
      <c r="B11" s="39" t="s">
        <v>1207</v>
      </c>
      <c r="C11" s="18"/>
      <c r="D11" s="18"/>
      <c r="E11" s="18"/>
      <c r="F11" s="23"/>
    </row>
    <row r="12" spans="1:6" x14ac:dyDescent="0.25">
      <c r="A12" s="197"/>
      <c r="B12" s="39" t="s">
        <v>1208</v>
      </c>
      <c r="C12" s="18"/>
      <c r="D12" s="18"/>
      <c r="E12" s="18"/>
      <c r="F12" s="23"/>
    </row>
    <row r="13" spans="1:6" ht="22.5" x14ac:dyDescent="0.25">
      <c r="A13" s="198"/>
      <c r="B13" s="39" t="s">
        <v>1209</v>
      </c>
      <c r="C13" s="18"/>
      <c r="D13" s="45">
        <v>1</v>
      </c>
      <c r="E13" s="45">
        <v>1</v>
      </c>
      <c r="F13" s="40">
        <v>2</v>
      </c>
    </row>
    <row r="14" spans="1:6" ht="22.5" x14ac:dyDescent="0.25">
      <c r="A14" s="38" t="s">
        <v>1210</v>
      </c>
      <c r="B14" s="39" t="s">
        <v>1211</v>
      </c>
      <c r="C14" s="45">
        <v>1</v>
      </c>
      <c r="D14" s="18"/>
      <c r="E14" s="18"/>
      <c r="F14" s="40">
        <v>1</v>
      </c>
    </row>
    <row r="15" spans="1:6" x14ac:dyDescent="0.25">
      <c r="A15" s="196" t="s">
        <v>1212</v>
      </c>
      <c r="B15" s="39" t="s">
        <v>1213</v>
      </c>
      <c r="C15" s="45">
        <v>74</v>
      </c>
      <c r="D15" s="18"/>
      <c r="E15" s="18"/>
      <c r="F15" s="23"/>
    </row>
    <row r="16" spans="1:6" x14ac:dyDescent="0.25">
      <c r="A16" s="197"/>
      <c r="B16" s="39" t="s">
        <v>1214</v>
      </c>
      <c r="C16" s="18"/>
      <c r="D16" s="18"/>
      <c r="E16" s="18"/>
      <c r="F16" s="23"/>
    </row>
    <row r="17" spans="1:6" ht="22.5" x14ac:dyDescent="0.25">
      <c r="A17" s="197"/>
      <c r="B17" s="39" t="s">
        <v>1215</v>
      </c>
      <c r="C17" s="18"/>
      <c r="D17" s="18"/>
      <c r="E17" s="18"/>
      <c r="F17" s="23"/>
    </row>
    <row r="18" spans="1:6" x14ac:dyDescent="0.25">
      <c r="A18" s="197"/>
      <c r="B18" s="39" t="s">
        <v>1216</v>
      </c>
      <c r="C18" s="18"/>
      <c r="D18" s="18"/>
      <c r="E18" s="18"/>
      <c r="F18" s="23"/>
    </row>
    <row r="19" spans="1:6" ht="22.5" x14ac:dyDescent="0.25">
      <c r="A19" s="198"/>
      <c r="B19" s="39" t="s">
        <v>1217</v>
      </c>
      <c r="C19" s="18"/>
      <c r="D19" s="18"/>
      <c r="E19" s="18"/>
      <c r="F19" s="23"/>
    </row>
    <row r="20" spans="1:6" x14ac:dyDescent="0.25">
      <c r="A20" s="38" t="s">
        <v>1218</v>
      </c>
      <c r="B20" s="39" t="s">
        <v>1219</v>
      </c>
      <c r="C20" s="18"/>
      <c r="D20" s="18"/>
      <c r="E20" s="18"/>
      <c r="F20" s="23"/>
    </row>
    <row r="21" spans="1:6" ht="22.5" x14ac:dyDescent="0.25">
      <c r="A21" s="38" t="s">
        <v>1220</v>
      </c>
      <c r="B21" s="39" t="s">
        <v>1221</v>
      </c>
      <c r="C21" s="18"/>
      <c r="D21" s="18"/>
      <c r="E21" s="18"/>
      <c r="F21" s="23"/>
    </row>
    <row r="22" spans="1:6" x14ac:dyDescent="0.25">
      <c r="A22" s="194" t="s">
        <v>951</v>
      </c>
      <c r="B22" s="195"/>
      <c r="C22" s="46">
        <v>110</v>
      </c>
      <c r="D22" s="46">
        <v>8</v>
      </c>
      <c r="E22" s="46">
        <v>1</v>
      </c>
      <c r="F22" s="46">
        <v>3</v>
      </c>
    </row>
    <row r="23" spans="1:6" x14ac:dyDescent="0.25">
      <c r="A23" s="35" t="s">
        <v>1054</v>
      </c>
    </row>
    <row r="24" spans="1:6" x14ac:dyDescent="0.25">
      <c r="A24" s="36" t="s">
        <v>9</v>
      </c>
      <c r="B24" s="36" t="s">
        <v>10</v>
      </c>
      <c r="C24" s="37" t="s">
        <v>2</v>
      </c>
    </row>
    <row r="25" spans="1:6" x14ac:dyDescent="0.25">
      <c r="A25" s="43" t="s">
        <v>99</v>
      </c>
      <c r="B25" s="17"/>
      <c r="C25" s="40">
        <v>3</v>
      </c>
    </row>
    <row r="26" spans="1:6" x14ac:dyDescent="0.25">
      <c r="A26" s="43" t="s">
        <v>109</v>
      </c>
      <c r="B26" s="17"/>
      <c r="C26" s="40">
        <v>4</v>
      </c>
    </row>
    <row r="27" spans="1:6" x14ac:dyDescent="0.25">
      <c r="A27" s="43" t="s">
        <v>1055</v>
      </c>
      <c r="B27" s="17"/>
      <c r="C27" s="23"/>
    </row>
    <row r="28" spans="1:6" x14ac:dyDescent="0.25">
      <c r="A28" s="194" t="s">
        <v>951</v>
      </c>
      <c r="B28" s="195"/>
      <c r="C28" s="46">
        <v>7</v>
      </c>
    </row>
    <row r="29" spans="1:6" x14ac:dyDescent="0.25">
      <c r="A29" s="16"/>
    </row>
    <row r="30" spans="1:6" x14ac:dyDescent="0.25">
      <c r="A30" s="35" t="s">
        <v>1222</v>
      </c>
    </row>
    <row r="31" spans="1:6" x14ac:dyDescent="0.25">
      <c r="A31" s="36" t="s">
        <v>9</v>
      </c>
      <c r="B31" s="36" t="s">
        <v>10</v>
      </c>
      <c r="C31" s="37" t="s">
        <v>2</v>
      </c>
    </row>
    <row r="32" spans="1:6" x14ac:dyDescent="0.25">
      <c r="A32" s="43" t="s">
        <v>1223</v>
      </c>
      <c r="B32" s="17"/>
      <c r="C32" s="23"/>
    </row>
    <row r="33" spans="1:3" x14ac:dyDescent="0.25">
      <c r="A33" s="43" t="s">
        <v>1224</v>
      </c>
      <c r="B33" s="17"/>
      <c r="C33" s="40">
        <v>1</v>
      </c>
    </row>
    <row r="34" spans="1:3" x14ac:dyDescent="0.25">
      <c r="A34" s="43" t="s">
        <v>77</v>
      </c>
      <c r="B34" s="17"/>
      <c r="C34" s="40">
        <v>1</v>
      </c>
    </row>
    <row r="35" spans="1:3" x14ac:dyDescent="0.25">
      <c r="A35" s="194" t="s">
        <v>951</v>
      </c>
      <c r="B35" s="195"/>
      <c r="C35" s="46">
        <v>2</v>
      </c>
    </row>
    <row r="36" spans="1:3" x14ac:dyDescent="0.25">
      <c r="A36" s="16"/>
    </row>
    <row r="37" spans="1:3" x14ac:dyDescent="0.25">
      <c r="A37" s="35" t="s">
        <v>1225</v>
      </c>
    </row>
    <row r="38" spans="1:3" x14ac:dyDescent="0.25">
      <c r="A38" s="36" t="s">
        <v>9</v>
      </c>
      <c r="B38" s="36" t="s">
        <v>10</v>
      </c>
      <c r="C38" s="37" t="s">
        <v>2</v>
      </c>
    </row>
    <row r="39" spans="1:3" x14ac:dyDescent="0.25">
      <c r="A39" s="43" t="s">
        <v>1226</v>
      </c>
      <c r="B39" s="17"/>
      <c r="C39" s="40">
        <v>8</v>
      </c>
    </row>
    <row r="40" spans="1:3" x14ac:dyDescent="0.25">
      <c r="A40" s="43" t="s">
        <v>1227</v>
      </c>
      <c r="B40" s="17"/>
      <c r="C40" s="40">
        <v>3</v>
      </c>
    </row>
    <row r="41" spans="1:3" x14ac:dyDescent="0.25">
      <c r="A41" s="194" t="s">
        <v>951</v>
      </c>
      <c r="B41" s="195"/>
      <c r="C41" s="46">
        <v>11</v>
      </c>
    </row>
    <row r="42" spans="1:3" ht="15.95" customHeight="1" x14ac:dyDescent="0.25"/>
  </sheetData>
  <sheetProtection algorithmName="SHA-512" hashValue="hXx4oN7WYG0tUBirrGwpamleeF5b0+00FcRJ1NaXsz44kl9DQiqo9nTfgMU+/Rcef/U/c903DY6cRfuVg3xXGg==" saltValue="fbzbqe/ImYg61W1sv1uPBQ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1228</v>
      </c>
    </row>
    <row r="3" spans="1:5" x14ac:dyDescent="0.25">
      <c r="A3" s="50" t="s">
        <v>1229</v>
      </c>
    </row>
    <row r="4" spans="1:5" x14ac:dyDescent="0.25">
      <c r="A4" s="48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25">
      <c r="A5" s="180" t="s">
        <v>1230</v>
      </c>
      <c r="B5" s="13" t="s">
        <v>1231</v>
      </c>
      <c r="C5" s="14">
        <v>851</v>
      </c>
      <c r="D5" s="14">
        <v>787</v>
      </c>
      <c r="E5" s="15">
        <v>8.1321473951715406E-2</v>
      </c>
    </row>
    <row r="6" spans="1:5" x14ac:dyDescent="0.25">
      <c r="A6" s="181"/>
      <c r="B6" s="13" t="s">
        <v>1232</v>
      </c>
      <c r="C6" s="14">
        <v>244</v>
      </c>
      <c r="D6" s="14">
        <v>271</v>
      </c>
      <c r="E6" s="15">
        <v>-9.9630996309963096E-2</v>
      </c>
    </row>
    <row r="7" spans="1:5" x14ac:dyDescent="0.25">
      <c r="A7" s="182"/>
      <c r="B7" s="13" t="s">
        <v>1233</v>
      </c>
      <c r="C7" s="14">
        <v>324</v>
      </c>
      <c r="D7" s="14">
        <v>223</v>
      </c>
      <c r="E7" s="15">
        <v>0.452914798206278</v>
      </c>
    </row>
    <row r="8" spans="1:5" x14ac:dyDescent="0.25">
      <c r="A8" s="16"/>
    </row>
    <row r="9" spans="1:5" x14ac:dyDescent="0.25">
      <c r="A9" s="50" t="s">
        <v>1234</v>
      </c>
    </row>
    <row r="10" spans="1:5" x14ac:dyDescent="0.25">
      <c r="A10" s="48" t="s">
        <v>9</v>
      </c>
      <c r="B10" s="9" t="s">
        <v>10</v>
      </c>
      <c r="C10" s="10" t="s">
        <v>2</v>
      </c>
      <c r="D10" s="10" t="s">
        <v>11</v>
      </c>
      <c r="E10" s="21" t="s">
        <v>12</v>
      </c>
    </row>
    <row r="11" spans="1:5" x14ac:dyDescent="0.25">
      <c r="A11" s="180" t="s">
        <v>1235</v>
      </c>
      <c r="B11" s="13" t="s">
        <v>1236</v>
      </c>
      <c r="C11" s="14">
        <v>0</v>
      </c>
      <c r="D11" s="14">
        <v>0</v>
      </c>
      <c r="E11" s="15">
        <v>0</v>
      </c>
    </row>
    <row r="12" spans="1:5" x14ac:dyDescent="0.25">
      <c r="A12" s="181"/>
      <c r="B12" s="13" t="s">
        <v>1237</v>
      </c>
      <c r="C12" s="14">
        <v>34</v>
      </c>
      <c r="D12" s="14">
        <v>34</v>
      </c>
      <c r="E12" s="15">
        <v>0</v>
      </c>
    </row>
    <row r="13" spans="1:5" x14ac:dyDescent="0.25">
      <c r="A13" s="181"/>
      <c r="B13" s="13" t="s">
        <v>1238</v>
      </c>
      <c r="C13" s="14">
        <v>441</v>
      </c>
      <c r="D13" s="14">
        <v>295</v>
      </c>
      <c r="E13" s="15">
        <v>0.49491525423728799</v>
      </c>
    </row>
    <row r="14" spans="1:5" x14ac:dyDescent="0.25">
      <c r="A14" s="181"/>
      <c r="B14" s="13" t="s">
        <v>1239</v>
      </c>
      <c r="C14" s="14">
        <v>39</v>
      </c>
      <c r="D14" s="14">
        <v>56</v>
      </c>
      <c r="E14" s="15">
        <v>-0.30357142857142799</v>
      </c>
    </row>
    <row r="15" spans="1:5" x14ac:dyDescent="0.25">
      <c r="A15" s="181"/>
      <c r="B15" s="13" t="s">
        <v>1240</v>
      </c>
      <c r="C15" s="14">
        <v>0</v>
      </c>
      <c r="D15" s="14">
        <v>0</v>
      </c>
      <c r="E15" s="15">
        <v>0</v>
      </c>
    </row>
    <row r="16" spans="1:5" x14ac:dyDescent="0.25">
      <c r="A16" s="181"/>
      <c r="B16" s="13" t="s">
        <v>1241</v>
      </c>
      <c r="C16" s="14">
        <v>27</v>
      </c>
      <c r="D16" s="14">
        <v>25</v>
      </c>
      <c r="E16" s="15">
        <v>0.08</v>
      </c>
    </row>
    <row r="17" spans="1:5" x14ac:dyDescent="0.25">
      <c r="A17" s="181"/>
      <c r="B17" s="13" t="s">
        <v>1242</v>
      </c>
      <c r="C17" s="14">
        <v>0</v>
      </c>
      <c r="D17" s="14">
        <v>0</v>
      </c>
      <c r="E17" s="15">
        <v>0</v>
      </c>
    </row>
    <row r="18" spans="1:5" x14ac:dyDescent="0.25">
      <c r="A18" s="181"/>
      <c r="B18" s="13" t="s">
        <v>1243</v>
      </c>
      <c r="C18" s="14">
        <v>0</v>
      </c>
      <c r="D18" s="14">
        <v>0</v>
      </c>
      <c r="E18" s="15">
        <v>0</v>
      </c>
    </row>
    <row r="19" spans="1:5" x14ac:dyDescent="0.25">
      <c r="A19" s="182"/>
      <c r="B19" s="13" t="s">
        <v>1244</v>
      </c>
      <c r="C19" s="14">
        <v>0</v>
      </c>
      <c r="D19" s="14">
        <v>0</v>
      </c>
      <c r="E19" s="15">
        <v>0</v>
      </c>
    </row>
    <row r="20" spans="1:5" x14ac:dyDescent="0.25">
      <c r="A20" s="16"/>
    </row>
    <row r="21" spans="1:5" x14ac:dyDescent="0.25">
      <c r="A21" s="50" t="s">
        <v>1245</v>
      </c>
    </row>
    <row r="22" spans="1:5" x14ac:dyDescent="0.25">
      <c r="A22" s="48" t="s">
        <v>9</v>
      </c>
      <c r="B22" s="9" t="s">
        <v>10</v>
      </c>
      <c r="C22" s="10" t="s">
        <v>2</v>
      </c>
      <c r="D22" s="10" t="s">
        <v>11</v>
      </c>
      <c r="E22" s="21" t="s">
        <v>12</v>
      </c>
    </row>
    <row r="23" spans="1:5" x14ac:dyDescent="0.25">
      <c r="A23" s="180" t="s">
        <v>1246</v>
      </c>
      <c r="B23" s="13" t="s">
        <v>1247</v>
      </c>
      <c r="C23" s="14">
        <v>0</v>
      </c>
      <c r="D23" s="14">
        <v>0</v>
      </c>
      <c r="E23" s="15">
        <v>0</v>
      </c>
    </row>
    <row r="24" spans="1:5" x14ac:dyDescent="0.25">
      <c r="A24" s="181"/>
      <c r="B24" s="13" t="s">
        <v>1248</v>
      </c>
      <c r="C24" s="14">
        <v>0</v>
      </c>
      <c r="D24" s="14">
        <v>0</v>
      </c>
      <c r="E24" s="15">
        <v>0</v>
      </c>
    </row>
    <row r="25" spans="1:5" x14ac:dyDescent="0.25">
      <c r="A25" s="181"/>
      <c r="B25" s="13" t="s">
        <v>169</v>
      </c>
      <c r="C25" s="14">
        <v>0</v>
      </c>
      <c r="D25" s="14">
        <v>0</v>
      </c>
      <c r="E25" s="15">
        <v>0</v>
      </c>
    </row>
    <row r="26" spans="1:5" x14ac:dyDescent="0.25">
      <c r="A26" s="182"/>
      <c r="B26" s="13" t="s">
        <v>1249</v>
      </c>
      <c r="C26" s="14">
        <v>0</v>
      </c>
      <c r="D26" s="14">
        <v>0</v>
      </c>
      <c r="E26" s="15">
        <v>0</v>
      </c>
    </row>
    <row r="27" spans="1:5" x14ac:dyDescent="0.25">
      <c r="A27" s="16"/>
    </row>
    <row r="28" spans="1:5" x14ac:dyDescent="0.25">
      <c r="A28" s="50" t="s">
        <v>1250</v>
      </c>
    </row>
    <row r="29" spans="1:5" x14ac:dyDescent="0.25">
      <c r="A29" s="48" t="s">
        <v>9</v>
      </c>
      <c r="B29" s="9" t="s">
        <v>10</v>
      </c>
      <c r="C29" s="10" t="s">
        <v>2</v>
      </c>
      <c r="D29" s="10" t="s">
        <v>11</v>
      </c>
      <c r="E29" s="21" t="s">
        <v>12</v>
      </c>
    </row>
    <row r="30" spans="1:5" x14ac:dyDescent="0.25">
      <c r="A30" s="180" t="s">
        <v>1251</v>
      </c>
      <c r="B30" s="13" t="s">
        <v>1252</v>
      </c>
      <c r="C30" s="14">
        <v>0</v>
      </c>
      <c r="D30" s="14">
        <v>0</v>
      </c>
      <c r="E30" s="15">
        <v>0</v>
      </c>
    </row>
    <row r="31" spans="1:5" x14ac:dyDescent="0.25">
      <c r="A31" s="181"/>
      <c r="B31" s="13" t="s">
        <v>1253</v>
      </c>
      <c r="C31" s="14">
        <v>0</v>
      </c>
      <c r="D31" s="14">
        <v>0</v>
      </c>
      <c r="E31" s="15">
        <v>0</v>
      </c>
    </row>
    <row r="32" spans="1:5" x14ac:dyDescent="0.25">
      <c r="A32" s="182"/>
      <c r="B32" s="13" t="s">
        <v>1254</v>
      </c>
      <c r="C32" s="14">
        <v>0</v>
      </c>
      <c r="D32" s="14">
        <v>0</v>
      </c>
      <c r="E32" s="15">
        <v>0</v>
      </c>
    </row>
  </sheetData>
  <sheetProtection algorithmName="SHA-512" hashValue="Zbkd2cpkZ/hPwAq4Yiqo5uxDAg06g3RhUNakXvvOflsBJNB5KewrbmdUlCXbrEl1jscqLzY/IFcI8L/7dnooWQ==" saltValue="Yzu8pOC0Uhp/60ZDM4Y5rA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1255</v>
      </c>
    </row>
    <row r="3" spans="1:5" x14ac:dyDescent="0.25">
      <c r="A3" s="50" t="s">
        <v>1256</v>
      </c>
    </row>
    <row r="4" spans="1:5" x14ac:dyDescent="0.25">
      <c r="A4" s="48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25">
      <c r="A5" s="180" t="s">
        <v>1257</v>
      </c>
      <c r="B5" s="13" t="s">
        <v>1258</v>
      </c>
      <c r="C5" s="14">
        <v>1</v>
      </c>
      <c r="D5" s="14">
        <v>0</v>
      </c>
      <c r="E5" s="15">
        <v>1</v>
      </c>
    </row>
    <row r="6" spans="1:5" x14ac:dyDescent="0.25">
      <c r="A6" s="181"/>
      <c r="B6" s="13" t="s">
        <v>1259</v>
      </c>
      <c r="C6" s="18"/>
      <c r="D6" s="14">
        <v>0</v>
      </c>
      <c r="E6" s="15">
        <v>0</v>
      </c>
    </row>
    <row r="7" spans="1:5" x14ac:dyDescent="0.25">
      <c r="A7" s="181"/>
      <c r="B7" s="13" t="s">
        <v>1260</v>
      </c>
      <c r="C7" s="14">
        <v>1</v>
      </c>
      <c r="D7" s="14">
        <v>3</v>
      </c>
      <c r="E7" s="15">
        <v>-0.66666666666666696</v>
      </c>
    </row>
    <row r="8" spans="1:5" x14ac:dyDescent="0.25">
      <c r="A8" s="181"/>
      <c r="B8" s="13" t="s">
        <v>1261</v>
      </c>
      <c r="C8" s="14">
        <v>36</v>
      </c>
      <c r="D8" s="14">
        <v>28</v>
      </c>
      <c r="E8" s="15">
        <v>0.28571428571428598</v>
      </c>
    </row>
    <row r="9" spans="1:5" x14ac:dyDescent="0.25">
      <c r="A9" s="181"/>
      <c r="B9" s="13" t="s">
        <v>1262</v>
      </c>
      <c r="C9" s="14">
        <v>4</v>
      </c>
      <c r="D9" s="14">
        <v>2</v>
      </c>
      <c r="E9" s="15">
        <v>1</v>
      </c>
    </row>
    <row r="10" spans="1:5" x14ac:dyDescent="0.25">
      <c r="A10" s="181"/>
      <c r="B10" s="13" t="s">
        <v>1263</v>
      </c>
      <c r="C10" s="18"/>
      <c r="D10" s="14">
        <v>0</v>
      </c>
      <c r="E10" s="15">
        <v>0</v>
      </c>
    </row>
    <row r="11" spans="1:5" x14ac:dyDescent="0.25">
      <c r="A11" s="181"/>
      <c r="B11" s="13" t="s">
        <v>1264</v>
      </c>
      <c r="C11" s="14">
        <v>46</v>
      </c>
      <c r="D11" s="14">
        <v>12</v>
      </c>
      <c r="E11" s="15">
        <v>2.8333333333333299</v>
      </c>
    </row>
    <row r="12" spans="1:5" x14ac:dyDescent="0.25">
      <c r="A12" s="181"/>
      <c r="B12" s="13" t="s">
        <v>1265</v>
      </c>
      <c r="C12" s="14">
        <v>4</v>
      </c>
      <c r="D12" s="14">
        <v>5</v>
      </c>
      <c r="E12" s="15">
        <v>-0.2</v>
      </c>
    </row>
    <row r="13" spans="1:5" x14ac:dyDescent="0.25">
      <c r="A13" s="181"/>
      <c r="B13" s="13" t="s">
        <v>1266</v>
      </c>
      <c r="C13" s="14">
        <v>2</v>
      </c>
      <c r="D13" s="14">
        <v>1</v>
      </c>
      <c r="E13" s="15">
        <v>1</v>
      </c>
    </row>
    <row r="14" spans="1:5" x14ac:dyDescent="0.25">
      <c r="A14" s="181"/>
      <c r="B14" s="13" t="s">
        <v>1267</v>
      </c>
      <c r="C14" s="14">
        <v>3</v>
      </c>
      <c r="D14" s="14">
        <v>2</v>
      </c>
      <c r="E14" s="15">
        <v>0.5</v>
      </c>
    </row>
    <row r="15" spans="1:5" x14ac:dyDescent="0.25">
      <c r="A15" s="181"/>
      <c r="B15" s="13" t="s">
        <v>1268</v>
      </c>
      <c r="C15" s="18"/>
      <c r="D15" s="14">
        <v>8</v>
      </c>
      <c r="E15" s="15">
        <v>0</v>
      </c>
    </row>
    <row r="16" spans="1:5" x14ac:dyDescent="0.25">
      <c r="A16" s="182"/>
      <c r="B16" s="13" t="s">
        <v>106</v>
      </c>
      <c r="C16" s="14">
        <v>123</v>
      </c>
      <c r="D16" s="14">
        <v>91</v>
      </c>
      <c r="E16" s="15">
        <v>0.35164835164835201</v>
      </c>
    </row>
  </sheetData>
  <sheetProtection algorithmName="SHA-512" hashValue="LB6LmGC9G9B37YoNDadwTxdVGjh1B4lnNaUadyHGN9BO+AMCwfPGLd0z3qLL/cxCaGuY15oyvGIDWbRVkYuPFQ==" saltValue="qL/rC7XNr8NjfMnHRrsbHQ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07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1269</v>
      </c>
    </row>
    <row r="3" spans="1:12" ht="45" x14ac:dyDescent="0.25">
      <c r="A3" s="51"/>
      <c r="B3" s="52"/>
      <c r="C3" s="10" t="s">
        <v>1270</v>
      </c>
      <c r="D3" s="10" t="s">
        <v>1271</v>
      </c>
      <c r="E3" s="10" t="s">
        <v>1272</v>
      </c>
      <c r="F3" s="10" t="s">
        <v>1273</v>
      </c>
      <c r="G3" s="10" t="s">
        <v>1274</v>
      </c>
      <c r="H3" s="10" t="s">
        <v>1275</v>
      </c>
      <c r="I3" s="10" t="s">
        <v>1276</v>
      </c>
      <c r="J3" s="10" t="s">
        <v>1277</v>
      </c>
      <c r="K3" s="10" t="s">
        <v>1278</v>
      </c>
      <c r="L3" s="11" t="s">
        <v>1279</v>
      </c>
    </row>
    <row r="4" spans="1:12" x14ac:dyDescent="0.25">
      <c r="A4" s="180" t="s">
        <v>1280</v>
      </c>
      <c r="B4" s="53" t="s">
        <v>1281</v>
      </c>
      <c r="C4" s="54">
        <v>0</v>
      </c>
      <c r="D4" s="54">
        <v>0</v>
      </c>
      <c r="E4" s="54">
        <v>0</v>
      </c>
      <c r="F4" s="54">
        <v>0</v>
      </c>
      <c r="G4" s="54">
        <v>0</v>
      </c>
      <c r="H4" s="54">
        <v>0</v>
      </c>
      <c r="I4" s="54">
        <v>0</v>
      </c>
      <c r="J4" s="54">
        <v>0</v>
      </c>
      <c r="K4" s="54">
        <v>0</v>
      </c>
      <c r="L4" s="55">
        <v>0</v>
      </c>
    </row>
    <row r="5" spans="1:12" x14ac:dyDescent="0.25">
      <c r="A5" s="181"/>
      <c r="B5" s="53" t="s">
        <v>1023</v>
      </c>
      <c r="C5" s="54">
        <v>1</v>
      </c>
      <c r="D5" s="54">
        <v>4</v>
      </c>
      <c r="E5" s="54">
        <v>19</v>
      </c>
      <c r="F5" s="54">
        <v>36</v>
      </c>
      <c r="G5" s="54">
        <v>0</v>
      </c>
      <c r="H5" s="54">
        <v>24</v>
      </c>
      <c r="I5" s="54">
        <v>0</v>
      </c>
      <c r="J5" s="54">
        <v>0</v>
      </c>
      <c r="K5" s="54">
        <v>1</v>
      </c>
      <c r="L5" s="55">
        <v>16</v>
      </c>
    </row>
    <row r="6" spans="1:12" x14ac:dyDescent="0.25">
      <c r="A6" s="181"/>
      <c r="B6" s="53" t="s">
        <v>1282</v>
      </c>
      <c r="C6" s="54">
        <v>0</v>
      </c>
      <c r="D6" s="54">
        <v>0</v>
      </c>
      <c r="E6" s="54">
        <v>0</v>
      </c>
      <c r="F6" s="54">
        <v>0</v>
      </c>
      <c r="G6" s="54">
        <v>0</v>
      </c>
      <c r="H6" s="54">
        <v>0</v>
      </c>
      <c r="I6" s="54">
        <v>0</v>
      </c>
      <c r="J6" s="54">
        <v>0</v>
      </c>
      <c r="K6" s="54">
        <v>0</v>
      </c>
      <c r="L6" s="55">
        <v>0</v>
      </c>
    </row>
    <row r="7" spans="1:12" x14ac:dyDescent="0.25">
      <c r="A7" s="182"/>
      <c r="B7" s="53" t="s">
        <v>1283</v>
      </c>
      <c r="C7" s="54">
        <v>0</v>
      </c>
      <c r="D7" s="54">
        <v>0</v>
      </c>
      <c r="E7" s="54">
        <v>0</v>
      </c>
      <c r="F7" s="54">
        <v>0</v>
      </c>
      <c r="G7" s="54">
        <v>0</v>
      </c>
      <c r="H7" s="54">
        <v>0</v>
      </c>
      <c r="I7" s="54">
        <v>0</v>
      </c>
      <c r="J7" s="54">
        <v>0</v>
      </c>
      <c r="K7" s="54">
        <v>0</v>
      </c>
      <c r="L7" s="55">
        <v>0</v>
      </c>
    </row>
    <row r="8" spans="1:12" x14ac:dyDescent="0.25">
      <c r="A8" s="180" t="s">
        <v>1284</v>
      </c>
      <c r="B8" s="53" t="s">
        <v>1285</v>
      </c>
      <c r="C8" s="54">
        <v>0</v>
      </c>
      <c r="D8" s="54">
        <v>0</v>
      </c>
      <c r="E8" s="54">
        <v>0</v>
      </c>
      <c r="F8" s="54">
        <v>0</v>
      </c>
      <c r="G8" s="54">
        <v>0</v>
      </c>
      <c r="H8" s="54">
        <v>0</v>
      </c>
      <c r="I8" s="54">
        <v>0</v>
      </c>
      <c r="J8" s="54">
        <v>0</v>
      </c>
      <c r="K8" s="54">
        <v>0</v>
      </c>
      <c r="L8" s="55">
        <v>0</v>
      </c>
    </row>
    <row r="9" spans="1:12" x14ac:dyDescent="0.25">
      <c r="A9" s="181"/>
      <c r="B9" s="53" t="s">
        <v>1286</v>
      </c>
      <c r="C9" s="54">
        <v>0</v>
      </c>
      <c r="D9" s="54">
        <v>0</v>
      </c>
      <c r="E9" s="54">
        <v>0</v>
      </c>
      <c r="F9" s="54">
        <v>0</v>
      </c>
      <c r="G9" s="54">
        <v>0</v>
      </c>
      <c r="H9" s="54">
        <v>0</v>
      </c>
      <c r="I9" s="54">
        <v>0</v>
      </c>
      <c r="J9" s="54">
        <v>0</v>
      </c>
      <c r="K9" s="54">
        <v>0</v>
      </c>
      <c r="L9" s="55">
        <v>0</v>
      </c>
    </row>
    <row r="10" spans="1:12" x14ac:dyDescent="0.25">
      <c r="A10" s="181"/>
      <c r="B10" s="53" t="s">
        <v>1287</v>
      </c>
      <c r="C10" s="54">
        <v>1</v>
      </c>
      <c r="D10" s="54">
        <v>0</v>
      </c>
      <c r="E10" s="54">
        <v>1</v>
      </c>
      <c r="F10" s="54">
        <v>4</v>
      </c>
      <c r="G10" s="54">
        <v>0</v>
      </c>
      <c r="H10" s="54">
        <v>2</v>
      </c>
      <c r="I10" s="54">
        <v>0</v>
      </c>
      <c r="J10" s="54">
        <v>0</v>
      </c>
      <c r="K10" s="54">
        <v>0</v>
      </c>
      <c r="L10" s="55">
        <v>0</v>
      </c>
    </row>
    <row r="11" spans="1:12" x14ac:dyDescent="0.25">
      <c r="A11" s="181"/>
      <c r="B11" s="53" t="s">
        <v>1288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  <c r="H11" s="54">
        <v>0</v>
      </c>
      <c r="I11" s="54">
        <v>0</v>
      </c>
      <c r="J11" s="54">
        <v>0</v>
      </c>
      <c r="K11" s="54">
        <v>0</v>
      </c>
      <c r="L11" s="55">
        <v>0</v>
      </c>
    </row>
    <row r="12" spans="1:12" x14ac:dyDescent="0.25">
      <c r="A12" s="181"/>
      <c r="B12" s="53" t="s">
        <v>1289</v>
      </c>
      <c r="C12" s="54">
        <v>0</v>
      </c>
      <c r="D12" s="54">
        <v>0</v>
      </c>
      <c r="E12" s="54">
        <v>0</v>
      </c>
      <c r="F12" s="54">
        <v>0</v>
      </c>
      <c r="G12" s="54">
        <v>0</v>
      </c>
      <c r="H12" s="54">
        <v>0</v>
      </c>
      <c r="I12" s="54">
        <v>0</v>
      </c>
      <c r="J12" s="54">
        <v>0</v>
      </c>
      <c r="K12" s="54">
        <v>0</v>
      </c>
      <c r="L12" s="55">
        <v>0</v>
      </c>
    </row>
    <row r="13" spans="1:12" x14ac:dyDescent="0.25">
      <c r="A13" s="181"/>
      <c r="B13" s="53" t="s">
        <v>1290</v>
      </c>
      <c r="C13" s="54">
        <v>0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5">
        <v>0</v>
      </c>
    </row>
    <row r="14" spans="1:12" x14ac:dyDescent="0.25">
      <c r="A14" s="181"/>
      <c r="B14" s="53" t="s">
        <v>1291</v>
      </c>
      <c r="C14" s="54">
        <v>0</v>
      </c>
      <c r="D14" s="54">
        <v>0</v>
      </c>
      <c r="E14" s="54">
        <v>0</v>
      </c>
      <c r="F14" s="54">
        <v>0</v>
      </c>
      <c r="G14" s="54">
        <v>0</v>
      </c>
      <c r="H14" s="54">
        <v>0</v>
      </c>
      <c r="I14" s="54">
        <v>0</v>
      </c>
      <c r="J14" s="54">
        <v>0</v>
      </c>
      <c r="K14" s="54">
        <v>0</v>
      </c>
      <c r="L14" s="55">
        <v>0</v>
      </c>
    </row>
    <row r="15" spans="1:12" x14ac:dyDescent="0.25">
      <c r="A15" s="181"/>
      <c r="B15" s="53" t="s">
        <v>1292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  <c r="H15" s="54">
        <v>0</v>
      </c>
      <c r="I15" s="54">
        <v>0</v>
      </c>
      <c r="J15" s="54">
        <v>0</v>
      </c>
      <c r="K15" s="54">
        <v>0</v>
      </c>
      <c r="L15" s="55">
        <v>0</v>
      </c>
    </row>
    <row r="16" spans="1:12" x14ac:dyDescent="0.25">
      <c r="A16" s="181"/>
      <c r="B16" s="53" t="s">
        <v>1293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  <c r="H16" s="54">
        <v>0</v>
      </c>
      <c r="I16" s="54">
        <v>0</v>
      </c>
      <c r="J16" s="54">
        <v>0</v>
      </c>
      <c r="K16" s="54">
        <v>0</v>
      </c>
      <c r="L16" s="55">
        <v>0</v>
      </c>
    </row>
    <row r="17" spans="1:12" x14ac:dyDescent="0.25">
      <c r="A17" s="181"/>
      <c r="B17" s="53" t="s">
        <v>1294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  <c r="H17" s="54">
        <v>0</v>
      </c>
      <c r="I17" s="54">
        <v>0</v>
      </c>
      <c r="J17" s="54">
        <v>0</v>
      </c>
      <c r="K17" s="54">
        <v>0</v>
      </c>
      <c r="L17" s="55">
        <v>0</v>
      </c>
    </row>
    <row r="18" spans="1:12" x14ac:dyDescent="0.25">
      <c r="A18" s="181"/>
      <c r="B18" s="53" t="s">
        <v>1295</v>
      </c>
      <c r="C18" s="54">
        <v>0</v>
      </c>
      <c r="D18" s="54">
        <v>0</v>
      </c>
      <c r="E18" s="54">
        <v>0</v>
      </c>
      <c r="F18" s="54">
        <v>0</v>
      </c>
      <c r="G18" s="54">
        <v>0</v>
      </c>
      <c r="H18" s="54">
        <v>0</v>
      </c>
      <c r="I18" s="54">
        <v>0</v>
      </c>
      <c r="J18" s="54">
        <v>0</v>
      </c>
      <c r="K18" s="54">
        <v>0</v>
      </c>
      <c r="L18" s="55">
        <v>0</v>
      </c>
    </row>
    <row r="19" spans="1:12" x14ac:dyDescent="0.25">
      <c r="A19" s="181"/>
      <c r="B19" s="53" t="s">
        <v>1296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5">
        <v>0</v>
      </c>
    </row>
    <row r="20" spans="1:12" x14ac:dyDescent="0.25">
      <c r="A20" s="181"/>
      <c r="B20" s="53" t="s">
        <v>1297</v>
      </c>
      <c r="C20" s="54">
        <v>0</v>
      </c>
      <c r="D20" s="54">
        <v>0</v>
      </c>
      <c r="E20" s="54">
        <v>0</v>
      </c>
      <c r="F20" s="54">
        <v>0</v>
      </c>
      <c r="G20" s="54">
        <v>0</v>
      </c>
      <c r="H20" s="54">
        <v>0</v>
      </c>
      <c r="I20" s="54">
        <v>0</v>
      </c>
      <c r="J20" s="54">
        <v>0</v>
      </c>
      <c r="K20" s="54">
        <v>0</v>
      </c>
      <c r="L20" s="55">
        <v>0</v>
      </c>
    </row>
    <row r="21" spans="1:12" x14ac:dyDescent="0.25">
      <c r="A21" s="181"/>
      <c r="B21" s="53" t="s">
        <v>1298</v>
      </c>
      <c r="C21" s="54">
        <v>0</v>
      </c>
      <c r="D21" s="54">
        <v>0</v>
      </c>
      <c r="E21" s="54">
        <v>0</v>
      </c>
      <c r="F21" s="54">
        <v>0</v>
      </c>
      <c r="G21" s="54">
        <v>0</v>
      </c>
      <c r="H21" s="54">
        <v>0</v>
      </c>
      <c r="I21" s="54">
        <v>0</v>
      </c>
      <c r="J21" s="54">
        <v>0</v>
      </c>
      <c r="K21" s="54">
        <v>0</v>
      </c>
      <c r="L21" s="55">
        <v>0</v>
      </c>
    </row>
    <row r="22" spans="1:12" x14ac:dyDescent="0.25">
      <c r="A22" s="181"/>
      <c r="B22" s="53" t="s">
        <v>1299</v>
      </c>
      <c r="C22" s="54">
        <v>0</v>
      </c>
      <c r="D22" s="54">
        <v>0</v>
      </c>
      <c r="E22" s="54">
        <v>0</v>
      </c>
      <c r="F22" s="54">
        <v>0</v>
      </c>
      <c r="G22" s="54">
        <v>0</v>
      </c>
      <c r="H22" s="54">
        <v>0</v>
      </c>
      <c r="I22" s="54">
        <v>0</v>
      </c>
      <c r="J22" s="54">
        <v>0</v>
      </c>
      <c r="K22" s="54">
        <v>0</v>
      </c>
      <c r="L22" s="55">
        <v>0</v>
      </c>
    </row>
    <row r="23" spans="1:12" ht="22.5" x14ac:dyDescent="0.25">
      <c r="A23" s="181"/>
      <c r="B23" s="53" t="s">
        <v>1300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5">
        <v>0</v>
      </c>
    </row>
    <row r="24" spans="1:12" x14ac:dyDescent="0.25">
      <c r="A24" s="181"/>
      <c r="B24" s="53" t="s">
        <v>1301</v>
      </c>
      <c r="C24" s="54">
        <v>0</v>
      </c>
      <c r="D24" s="54">
        <v>0</v>
      </c>
      <c r="E24" s="54">
        <v>2</v>
      </c>
      <c r="F24" s="54">
        <v>0</v>
      </c>
      <c r="G24" s="54">
        <v>0</v>
      </c>
      <c r="H24" s="54">
        <v>0</v>
      </c>
      <c r="I24" s="54">
        <v>0</v>
      </c>
      <c r="J24" s="54">
        <v>0</v>
      </c>
      <c r="K24" s="54">
        <v>0</v>
      </c>
      <c r="L24" s="55">
        <v>0</v>
      </c>
    </row>
    <row r="25" spans="1:12" x14ac:dyDescent="0.25">
      <c r="A25" s="181"/>
      <c r="B25" s="53" t="s">
        <v>1302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  <c r="H25" s="54">
        <v>0</v>
      </c>
      <c r="I25" s="54">
        <v>0</v>
      </c>
      <c r="J25" s="54">
        <v>0</v>
      </c>
      <c r="K25" s="54">
        <v>0</v>
      </c>
      <c r="L25" s="55">
        <v>0</v>
      </c>
    </row>
    <row r="26" spans="1:12" x14ac:dyDescent="0.25">
      <c r="A26" s="181"/>
      <c r="B26" s="53" t="s">
        <v>1303</v>
      </c>
      <c r="C26" s="54">
        <v>0</v>
      </c>
      <c r="D26" s="54">
        <v>0</v>
      </c>
      <c r="E26" s="54">
        <v>0</v>
      </c>
      <c r="F26" s="54">
        <v>0</v>
      </c>
      <c r="G26" s="54">
        <v>0</v>
      </c>
      <c r="H26" s="54">
        <v>0</v>
      </c>
      <c r="I26" s="54">
        <v>0</v>
      </c>
      <c r="J26" s="54">
        <v>0</v>
      </c>
      <c r="K26" s="54">
        <v>0</v>
      </c>
      <c r="L26" s="55">
        <v>0</v>
      </c>
    </row>
    <row r="27" spans="1:12" x14ac:dyDescent="0.25">
      <c r="A27" s="181"/>
      <c r="B27" s="53" t="s">
        <v>1304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54">
        <v>0</v>
      </c>
      <c r="J27" s="54">
        <v>0</v>
      </c>
      <c r="K27" s="54">
        <v>0</v>
      </c>
      <c r="L27" s="55">
        <v>0</v>
      </c>
    </row>
    <row r="28" spans="1:12" x14ac:dyDescent="0.25">
      <c r="A28" s="181"/>
      <c r="B28" s="53" t="s">
        <v>1305</v>
      </c>
      <c r="C28" s="54">
        <v>0</v>
      </c>
      <c r="D28" s="54">
        <v>0</v>
      </c>
      <c r="E28" s="54">
        <v>0</v>
      </c>
      <c r="F28" s="54">
        <v>0</v>
      </c>
      <c r="G28" s="54">
        <v>0</v>
      </c>
      <c r="H28" s="54">
        <v>0</v>
      </c>
      <c r="I28" s="54">
        <v>0</v>
      </c>
      <c r="J28" s="54">
        <v>0</v>
      </c>
      <c r="K28" s="54">
        <v>0</v>
      </c>
      <c r="L28" s="55">
        <v>0</v>
      </c>
    </row>
    <row r="29" spans="1:12" x14ac:dyDescent="0.25">
      <c r="A29" s="181"/>
      <c r="B29" s="53" t="s">
        <v>1306</v>
      </c>
      <c r="C29" s="54">
        <v>0</v>
      </c>
      <c r="D29" s="54">
        <v>0</v>
      </c>
      <c r="E29" s="54">
        <v>0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5">
        <v>0</v>
      </c>
    </row>
    <row r="30" spans="1:12" x14ac:dyDescent="0.25">
      <c r="A30" s="181"/>
      <c r="B30" s="53" t="s">
        <v>1307</v>
      </c>
      <c r="C30" s="54">
        <v>0</v>
      </c>
      <c r="D30" s="54">
        <v>0</v>
      </c>
      <c r="E30" s="54">
        <v>0</v>
      </c>
      <c r="F30" s="54">
        <v>0</v>
      </c>
      <c r="G30" s="54">
        <v>0</v>
      </c>
      <c r="H30" s="54">
        <v>1</v>
      </c>
      <c r="I30" s="54">
        <v>0</v>
      </c>
      <c r="J30" s="54">
        <v>0</v>
      </c>
      <c r="K30" s="54">
        <v>0</v>
      </c>
      <c r="L30" s="55">
        <v>0</v>
      </c>
    </row>
    <row r="31" spans="1:12" x14ac:dyDescent="0.25">
      <c r="A31" s="181"/>
      <c r="B31" s="53" t="s">
        <v>1308</v>
      </c>
      <c r="C31" s="54">
        <v>0</v>
      </c>
      <c r="D31" s="54">
        <v>0</v>
      </c>
      <c r="E31" s="54">
        <v>0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0</v>
      </c>
      <c r="L31" s="55">
        <v>0</v>
      </c>
    </row>
    <row r="32" spans="1:12" x14ac:dyDescent="0.25">
      <c r="A32" s="181"/>
      <c r="B32" s="53" t="s">
        <v>1309</v>
      </c>
      <c r="C32" s="54">
        <v>0</v>
      </c>
      <c r="D32" s="54">
        <v>0</v>
      </c>
      <c r="E32" s="54">
        <v>0</v>
      </c>
      <c r="F32" s="54">
        <v>0</v>
      </c>
      <c r="G32" s="54">
        <v>0</v>
      </c>
      <c r="H32" s="54">
        <v>0</v>
      </c>
      <c r="I32" s="54">
        <v>0</v>
      </c>
      <c r="J32" s="54">
        <v>0</v>
      </c>
      <c r="K32" s="54">
        <v>0</v>
      </c>
      <c r="L32" s="55">
        <v>0</v>
      </c>
    </row>
    <row r="33" spans="1:12" x14ac:dyDescent="0.25">
      <c r="A33" s="181"/>
      <c r="B33" s="53" t="s">
        <v>1310</v>
      </c>
      <c r="C33" s="54">
        <v>0</v>
      </c>
      <c r="D33" s="54">
        <v>0</v>
      </c>
      <c r="E33" s="54">
        <v>0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0</v>
      </c>
      <c r="L33" s="55">
        <v>0</v>
      </c>
    </row>
    <row r="34" spans="1:12" x14ac:dyDescent="0.25">
      <c r="A34" s="181"/>
      <c r="B34" s="53" t="s">
        <v>1311</v>
      </c>
      <c r="C34" s="54">
        <v>0</v>
      </c>
      <c r="D34" s="54">
        <v>0</v>
      </c>
      <c r="E34" s="54">
        <v>0</v>
      </c>
      <c r="F34" s="54">
        <v>0</v>
      </c>
      <c r="G34" s="54">
        <v>0</v>
      </c>
      <c r="H34" s="54">
        <v>0</v>
      </c>
      <c r="I34" s="54">
        <v>0</v>
      </c>
      <c r="J34" s="54">
        <v>0</v>
      </c>
      <c r="K34" s="54">
        <v>0</v>
      </c>
      <c r="L34" s="55">
        <v>0</v>
      </c>
    </row>
    <row r="35" spans="1:12" x14ac:dyDescent="0.25">
      <c r="A35" s="181"/>
      <c r="B35" s="53" t="s">
        <v>1312</v>
      </c>
      <c r="C35" s="54">
        <v>0</v>
      </c>
      <c r="D35" s="54">
        <v>0</v>
      </c>
      <c r="E35" s="54">
        <v>0</v>
      </c>
      <c r="F35" s="54">
        <v>0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5">
        <v>0</v>
      </c>
    </row>
    <row r="36" spans="1:12" x14ac:dyDescent="0.25">
      <c r="A36" s="181"/>
      <c r="B36" s="53" t="s">
        <v>1313</v>
      </c>
      <c r="C36" s="54">
        <v>0</v>
      </c>
      <c r="D36" s="54">
        <v>0</v>
      </c>
      <c r="E36" s="54">
        <v>0</v>
      </c>
      <c r="F36" s="54">
        <v>0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5">
        <v>0</v>
      </c>
    </row>
    <row r="37" spans="1:12" x14ac:dyDescent="0.25">
      <c r="A37" s="181"/>
      <c r="B37" s="53" t="s">
        <v>1314</v>
      </c>
      <c r="C37" s="54">
        <v>0</v>
      </c>
      <c r="D37" s="54">
        <v>0</v>
      </c>
      <c r="E37" s="54">
        <v>0</v>
      </c>
      <c r="F37" s="54">
        <v>0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5">
        <v>0</v>
      </c>
    </row>
    <row r="38" spans="1:12" x14ac:dyDescent="0.25">
      <c r="A38" s="181"/>
      <c r="B38" s="53" t="s">
        <v>1315</v>
      </c>
      <c r="C38" s="54">
        <v>0</v>
      </c>
      <c r="D38" s="54">
        <v>0</v>
      </c>
      <c r="E38" s="54">
        <v>0</v>
      </c>
      <c r="F38" s="54">
        <v>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5">
        <v>0</v>
      </c>
    </row>
    <row r="39" spans="1:12" x14ac:dyDescent="0.25">
      <c r="A39" s="181"/>
      <c r="B39" s="53" t="s">
        <v>1316</v>
      </c>
      <c r="C39" s="54">
        <v>0</v>
      </c>
      <c r="D39" s="54">
        <v>0</v>
      </c>
      <c r="E39" s="54">
        <v>0</v>
      </c>
      <c r="F39" s="54">
        <v>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5">
        <v>0</v>
      </c>
    </row>
    <row r="40" spans="1:12" x14ac:dyDescent="0.25">
      <c r="A40" s="181"/>
      <c r="B40" s="53" t="s">
        <v>1317</v>
      </c>
      <c r="C40" s="54">
        <v>0</v>
      </c>
      <c r="D40" s="54">
        <v>0</v>
      </c>
      <c r="E40" s="54">
        <v>0</v>
      </c>
      <c r="F40" s="54">
        <v>0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5">
        <v>0</v>
      </c>
    </row>
    <row r="41" spans="1:12" x14ac:dyDescent="0.25">
      <c r="A41" s="181"/>
      <c r="B41" s="53" t="s">
        <v>1318</v>
      </c>
      <c r="C41" s="54">
        <v>0</v>
      </c>
      <c r="D41" s="54">
        <v>0</v>
      </c>
      <c r="E41" s="54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5">
        <v>0</v>
      </c>
    </row>
    <row r="42" spans="1:12" x14ac:dyDescent="0.25">
      <c r="A42" s="181"/>
      <c r="B42" s="53" t="s">
        <v>1319</v>
      </c>
      <c r="C42" s="54">
        <v>0</v>
      </c>
      <c r="D42" s="54">
        <v>0</v>
      </c>
      <c r="E42" s="54">
        <v>0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5">
        <v>0</v>
      </c>
    </row>
    <row r="43" spans="1:12" x14ac:dyDescent="0.25">
      <c r="A43" s="181"/>
      <c r="B43" s="53" t="s">
        <v>1320</v>
      </c>
      <c r="C43" s="54">
        <v>0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5">
        <v>0</v>
      </c>
    </row>
    <row r="44" spans="1:12" x14ac:dyDescent="0.25">
      <c r="A44" s="181"/>
      <c r="B44" s="53" t="s">
        <v>1321</v>
      </c>
      <c r="C44" s="54">
        <v>0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5">
        <v>0</v>
      </c>
    </row>
    <row r="45" spans="1:12" x14ac:dyDescent="0.25">
      <c r="A45" s="181"/>
      <c r="B45" s="53" t="s">
        <v>1322</v>
      </c>
      <c r="C45" s="54">
        <v>0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5">
        <v>0</v>
      </c>
    </row>
    <row r="46" spans="1:12" x14ac:dyDescent="0.25">
      <c r="A46" s="181"/>
      <c r="B46" s="53" t="s">
        <v>1323</v>
      </c>
      <c r="C46" s="54">
        <v>0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5">
        <v>0</v>
      </c>
    </row>
    <row r="47" spans="1:12" x14ac:dyDescent="0.25">
      <c r="A47" s="181"/>
      <c r="B47" s="53" t="s">
        <v>1324</v>
      </c>
      <c r="C47" s="54">
        <v>0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5">
        <v>0</v>
      </c>
    </row>
    <row r="48" spans="1:12" x14ac:dyDescent="0.25">
      <c r="A48" s="181"/>
      <c r="B48" s="53" t="s">
        <v>1325</v>
      </c>
      <c r="C48" s="54">
        <v>0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5">
        <v>0</v>
      </c>
    </row>
    <row r="49" spans="1:12" x14ac:dyDescent="0.25">
      <c r="A49" s="181"/>
      <c r="B49" s="53" t="s">
        <v>1326</v>
      </c>
      <c r="C49" s="54">
        <v>0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5">
        <v>0</v>
      </c>
    </row>
    <row r="50" spans="1:12" x14ac:dyDescent="0.25">
      <c r="A50" s="181"/>
      <c r="B50" s="53" t="s">
        <v>1327</v>
      </c>
      <c r="C50" s="54">
        <v>0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5">
        <v>0</v>
      </c>
    </row>
    <row r="51" spans="1:12" x14ac:dyDescent="0.25">
      <c r="A51" s="181"/>
      <c r="B51" s="53" t="s">
        <v>1328</v>
      </c>
      <c r="C51" s="54">
        <v>0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5">
        <v>0</v>
      </c>
    </row>
    <row r="52" spans="1:12" x14ac:dyDescent="0.25">
      <c r="A52" s="181"/>
      <c r="B52" s="53" t="s">
        <v>1329</v>
      </c>
      <c r="C52" s="54">
        <v>0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5">
        <v>0</v>
      </c>
    </row>
    <row r="53" spans="1:12" x14ac:dyDescent="0.25">
      <c r="A53" s="181"/>
      <c r="B53" s="53" t="s">
        <v>1330</v>
      </c>
      <c r="C53" s="54">
        <v>0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5">
        <v>0</v>
      </c>
    </row>
    <row r="54" spans="1:12" x14ac:dyDescent="0.25">
      <c r="A54" s="181"/>
      <c r="B54" s="53" t="s">
        <v>1331</v>
      </c>
      <c r="C54" s="54">
        <v>0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5">
        <v>0</v>
      </c>
    </row>
    <row r="55" spans="1:12" x14ac:dyDescent="0.25">
      <c r="A55" s="181"/>
      <c r="B55" s="53" t="s">
        <v>1332</v>
      </c>
      <c r="C55" s="54">
        <v>0</v>
      </c>
      <c r="D55" s="54">
        <v>0</v>
      </c>
      <c r="E55" s="54">
        <v>0</v>
      </c>
      <c r="F55" s="54">
        <v>0</v>
      </c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5">
        <v>0</v>
      </c>
    </row>
    <row r="56" spans="1:12" x14ac:dyDescent="0.25">
      <c r="A56" s="181"/>
      <c r="B56" s="53" t="s">
        <v>1333</v>
      </c>
      <c r="C56" s="54">
        <v>0</v>
      </c>
      <c r="D56" s="54">
        <v>0</v>
      </c>
      <c r="E56" s="54">
        <v>0</v>
      </c>
      <c r="F56" s="54">
        <v>0</v>
      </c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5">
        <v>0</v>
      </c>
    </row>
    <row r="57" spans="1:12" x14ac:dyDescent="0.25">
      <c r="A57" s="181"/>
      <c r="B57" s="53" t="s">
        <v>1334</v>
      </c>
      <c r="C57" s="54">
        <v>0</v>
      </c>
      <c r="D57" s="54">
        <v>0</v>
      </c>
      <c r="E57" s="54">
        <v>0</v>
      </c>
      <c r="F57" s="54">
        <v>0</v>
      </c>
      <c r="G57" s="54">
        <v>0</v>
      </c>
      <c r="H57" s="54">
        <v>0</v>
      </c>
      <c r="I57" s="54">
        <v>0</v>
      </c>
      <c r="J57" s="54">
        <v>0</v>
      </c>
      <c r="K57" s="54">
        <v>0</v>
      </c>
      <c r="L57" s="55">
        <v>0</v>
      </c>
    </row>
    <row r="58" spans="1:12" x14ac:dyDescent="0.25">
      <c r="A58" s="181"/>
      <c r="B58" s="53" t="s">
        <v>1335</v>
      </c>
      <c r="C58" s="54">
        <v>0</v>
      </c>
      <c r="D58" s="54">
        <v>0</v>
      </c>
      <c r="E58" s="54">
        <v>1</v>
      </c>
      <c r="F58" s="54">
        <v>0</v>
      </c>
      <c r="G58" s="54">
        <v>0</v>
      </c>
      <c r="H58" s="54">
        <v>0</v>
      </c>
      <c r="I58" s="54">
        <v>0</v>
      </c>
      <c r="J58" s="54">
        <v>0</v>
      </c>
      <c r="K58" s="54">
        <v>0</v>
      </c>
      <c r="L58" s="55">
        <v>0</v>
      </c>
    </row>
    <row r="59" spans="1:12" x14ac:dyDescent="0.25">
      <c r="A59" s="181"/>
      <c r="B59" s="53" t="s">
        <v>1336</v>
      </c>
      <c r="C59" s="54">
        <v>0</v>
      </c>
      <c r="D59" s="54">
        <v>0</v>
      </c>
      <c r="E59" s="54">
        <v>0</v>
      </c>
      <c r="F59" s="54">
        <v>0</v>
      </c>
      <c r="G59" s="54">
        <v>0</v>
      </c>
      <c r="H59" s="54">
        <v>0</v>
      </c>
      <c r="I59" s="54">
        <v>0</v>
      </c>
      <c r="J59" s="54">
        <v>0</v>
      </c>
      <c r="K59" s="54">
        <v>0</v>
      </c>
      <c r="L59" s="55">
        <v>0</v>
      </c>
    </row>
    <row r="60" spans="1:12" x14ac:dyDescent="0.25">
      <c r="A60" s="181"/>
      <c r="B60" s="53" t="s">
        <v>1337</v>
      </c>
      <c r="C60" s="54">
        <v>0</v>
      </c>
      <c r="D60" s="54">
        <v>0</v>
      </c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5">
        <v>0</v>
      </c>
    </row>
    <row r="61" spans="1:12" x14ac:dyDescent="0.25">
      <c r="A61" s="181"/>
      <c r="B61" s="53" t="s">
        <v>1338</v>
      </c>
      <c r="C61" s="54">
        <v>0</v>
      </c>
      <c r="D61" s="54">
        <v>0</v>
      </c>
      <c r="E61" s="54">
        <v>0</v>
      </c>
      <c r="F61" s="54">
        <v>0</v>
      </c>
      <c r="G61" s="54">
        <v>0</v>
      </c>
      <c r="H61" s="54">
        <v>0</v>
      </c>
      <c r="I61" s="54">
        <v>0</v>
      </c>
      <c r="J61" s="54">
        <v>0</v>
      </c>
      <c r="K61" s="54">
        <v>0</v>
      </c>
      <c r="L61" s="55">
        <v>0</v>
      </c>
    </row>
    <row r="62" spans="1:12" x14ac:dyDescent="0.25">
      <c r="A62" s="181"/>
      <c r="B62" s="53" t="s">
        <v>1339</v>
      </c>
      <c r="C62" s="54">
        <v>0</v>
      </c>
      <c r="D62" s="54">
        <v>0</v>
      </c>
      <c r="E62" s="54">
        <v>0</v>
      </c>
      <c r="F62" s="54">
        <v>0</v>
      </c>
      <c r="G62" s="54">
        <v>0</v>
      </c>
      <c r="H62" s="54">
        <v>0</v>
      </c>
      <c r="I62" s="54">
        <v>0</v>
      </c>
      <c r="J62" s="54">
        <v>0</v>
      </c>
      <c r="K62" s="54">
        <v>0</v>
      </c>
      <c r="L62" s="55">
        <v>0</v>
      </c>
    </row>
    <row r="63" spans="1:12" x14ac:dyDescent="0.25">
      <c r="A63" s="181"/>
      <c r="B63" s="53" t="s">
        <v>1340</v>
      </c>
      <c r="C63" s="54">
        <v>0</v>
      </c>
      <c r="D63" s="54">
        <v>0</v>
      </c>
      <c r="E63" s="54">
        <v>0</v>
      </c>
      <c r="F63" s="54">
        <v>0</v>
      </c>
      <c r="G63" s="54">
        <v>0</v>
      </c>
      <c r="H63" s="54">
        <v>0</v>
      </c>
      <c r="I63" s="54">
        <v>0</v>
      </c>
      <c r="J63" s="54">
        <v>0</v>
      </c>
      <c r="K63" s="54">
        <v>0</v>
      </c>
      <c r="L63" s="55">
        <v>0</v>
      </c>
    </row>
    <row r="64" spans="1:12" x14ac:dyDescent="0.25">
      <c r="A64" s="181"/>
      <c r="B64" s="53" t="s">
        <v>1341</v>
      </c>
      <c r="C64" s="54">
        <v>0</v>
      </c>
      <c r="D64" s="54">
        <v>0</v>
      </c>
      <c r="E64" s="54">
        <v>0</v>
      </c>
      <c r="F64" s="54">
        <v>0</v>
      </c>
      <c r="G64" s="54">
        <v>0</v>
      </c>
      <c r="H64" s="54">
        <v>0</v>
      </c>
      <c r="I64" s="54">
        <v>0</v>
      </c>
      <c r="J64" s="54">
        <v>0</v>
      </c>
      <c r="K64" s="54">
        <v>0</v>
      </c>
      <c r="L64" s="55">
        <v>0</v>
      </c>
    </row>
    <row r="65" spans="1:12" x14ac:dyDescent="0.25">
      <c r="A65" s="181"/>
      <c r="B65" s="53" t="s">
        <v>1342</v>
      </c>
      <c r="C65" s="54">
        <v>0</v>
      </c>
      <c r="D65" s="54">
        <v>0</v>
      </c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  <c r="L65" s="55">
        <v>0</v>
      </c>
    </row>
    <row r="66" spans="1:12" x14ac:dyDescent="0.25">
      <c r="A66" s="181"/>
      <c r="B66" s="53" t="s">
        <v>1343</v>
      </c>
      <c r="C66" s="54">
        <v>0</v>
      </c>
      <c r="D66" s="54">
        <v>0</v>
      </c>
      <c r="E66" s="54">
        <v>0</v>
      </c>
      <c r="F66" s="54">
        <v>0</v>
      </c>
      <c r="G66" s="54">
        <v>0</v>
      </c>
      <c r="H66" s="54">
        <v>0</v>
      </c>
      <c r="I66" s="54">
        <v>0</v>
      </c>
      <c r="J66" s="54">
        <v>0</v>
      </c>
      <c r="K66" s="54">
        <v>0</v>
      </c>
      <c r="L66" s="55">
        <v>0</v>
      </c>
    </row>
    <row r="67" spans="1:12" x14ac:dyDescent="0.25">
      <c r="A67" s="181"/>
      <c r="B67" s="53" t="s">
        <v>1344</v>
      </c>
      <c r="C67" s="54">
        <v>0</v>
      </c>
      <c r="D67" s="54">
        <v>0</v>
      </c>
      <c r="E67" s="54">
        <v>0</v>
      </c>
      <c r="F67" s="54">
        <v>0</v>
      </c>
      <c r="G67" s="54">
        <v>0</v>
      </c>
      <c r="H67" s="54">
        <v>0</v>
      </c>
      <c r="I67" s="54">
        <v>0</v>
      </c>
      <c r="J67" s="54">
        <v>0</v>
      </c>
      <c r="K67" s="54">
        <v>0</v>
      </c>
      <c r="L67" s="55">
        <v>0</v>
      </c>
    </row>
    <row r="68" spans="1:12" x14ac:dyDescent="0.25">
      <c r="A68" s="181"/>
      <c r="B68" s="53" t="s">
        <v>1345</v>
      </c>
      <c r="C68" s="54">
        <v>0</v>
      </c>
      <c r="D68" s="54">
        <v>0</v>
      </c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54">
        <v>0</v>
      </c>
      <c r="K68" s="54">
        <v>0</v>
      </c>
      <c r="L68" s="55">
        <v>0</v>
      </c>
    </row>
    <row r="69" spans="1:12" x14ac:dyDescent="0.25">
      <c r="A69" s="181"/>
      <c r="B69" s="53" t="s">
        <v>1346</v>
      </c>
      <c r="C69" s="54">
        <v>0</v>
      </c>
      <c r="D69" s="54">
        <v>0</v>
      </c>
      <c r="E69" s="54">
        <v>0</v>
      </c>
      <c r="F69" s="54">
        <v>0</v>
      </c>
      <c r="G69" s="54">
        <v>0</v>
      </c>
      <c r="H69" s="54">
        <v>0</v>
      </c>
      <c r="I69" s="54">
        <v>0</v>
      </c>
      <c r="J69" s="54">
        <v>0</v>
      </c>
      <c r="K69" s="54">
        <v>0</v>
      </c>
      <c r="L69" s="55">
        <v>0</v>
      </c>
    </row>
    <row r="70" spans="1:12" x14ac:dyDescent="0.25">
      <c r="A70" s="181"/>
      <c r="B70" s="53" t="s">
        <v>1347</v>
      </c>
      <c r="C70" s="54">
        <v>0</v>
      </c>
      <c r="D70" s="54">
        <v>0</v>
      </c>
      <c r="E70" s="54">
        <v>0</v>
      </c>
      <c r="F70" s="54">
        <v>0</v>
      </c>
      <c r="G70" s="54">
        <v>0</v>
      </c>
      <c r="H70" s="54">
        <v>0</v>
      </c>
      <c r="I70" s="54">
        <v>0</v>
      </c>
      <c r="J70" s="54">
        <v>0</v>
      </c>
      <c r="K70" s="54">
        <v>0</v>
      </c>
      <c r="L70" s="55">
        <v>0</v>
      </c>
    </row>
    <row r="71" spans="1:12" x14ac:dyDescent="0.25">
      <c r="A71" s="181"/>
      <c r="B71" s="53" t="s">
        <v>1348</v>
      </c>
      <c r="C71" s="54">
        <v>0</v>
      </c>
      <c r="D71" s="54">
        <v>0</v>
      </c>
      <c r="E71" s="54">
        <v>0</v>
      </c>
      <c r="F71" s="54">
        <v>1</v>
      </c>
      <c r="G71" s="54">
        <v>0</v>
      </c>
      <c r="H71" s="54">
        <v>0</v>
      </c>
      <c r="I71" s="54">
        <v>0</v>
      </c>
      <c r="J71" s="54">
        <v>0</v>
      </c>
      <c r="K71" s="54">
        <v>0</v>
      </c>
      <c r="L71" s="55">
        <v>0</v>
      </c>
    </row>
    <row r="72" spans="1:12" x14ac:dyDescent="0.25">
      <c r="A72" s="181"/>
      <c r="B72" s="53" t="s">
        <v>1349</v>
      </c>
      <c r="C72" s="54">
        <v>0</v>
      </c>
      <c r="D72" s="54">
        <v>0</v>
      </c>
      <c r="E72" s="54">
        <v>0</v>
      </c>
      <c r="F72" s="54">
        <v>4</v>
      </c>
      <c r="G72" s="54">
        <v>0</v>
      </c>
      <c r="H72" s="54">
        <v>0</v>
      </c>
      <c r="I72" s="54">
        <v>0</v>
      </c>
      <c r="J72" s="54">
        <v>0</v>
      </c>
      <c r="K72" s="54">
        <v>0</v>
      </c>
      <c r="L72" s="55">
        <v>0</v>
      </c>
    </row>
    <row r="73" spans="1:12" x14ac:dyDescent="0.25">
      <c r="A73" s="181"/>
      <c r="B73" s="53" t="s">
        <v>1350</v>
      </c>
      <c r="C73" s="54">
        <v>0</v>
      </c>
      <c r="D73" s="54">
        <v>0</v>
      </c>
      <c r="E73" s="54">
        <v>0</v>
      </c>
      <c r="F73" s="54">
        <v>0</v>
      </c>
      <c r="G73" s="54">
        <v>0</v>
      </c>
      <c r="H73" s="54">
        <v>0</v>
      </c>
      <c r="I73" s="54">
        <v>0</v>
      </c>
      <c r="J73" s="54">
        <v>0</v>
      </c>
      <c r="K73" s="54">
        <v>0</v>
      </c>
      <c r="L73" s="55">
        <v>0</v>
      </c>
    </row>
    <row r="74" spans="1:12" x14ac:dyDescent="0.25">
      <c r="A74" s="181"/>
      <c r="B74" s="53" t="s">
        <v>1351</v>
      </c>
      <c r="C74" s="54">
        <v>0</v>
      </c>
      <c r="D74" s="54">
        <v>0</v>
      </c>
      <c r="E74" s="54">
        <v>0</v>
      </c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5">
        <v>0</v>
      </c>
    </row>
    <row r="75" spans="1:12" x14ac:dyDescent="0.25">
      <c r="A75" s="181"/>
      <c r="B75" s="53" t="s">
        <v>1352</v>
      </c>
      <c r="C75" s="54">
        <v>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5">
        <v>0</v>
      </c>
    </row>
    <row r="76" spans="1:12" x14ac:dyDescent="0.25">
      <c r="A76" s="181"/>
      <c r="B76" s="53" t="s">
        <v>1353</v>
      </c>
      <c r="C76" s="54">
        <v>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5">
        <v>0</v>
      </c>
    </row>
    <row r="77" spans="1:12" x14ac:dyDescent="0.25">
      <c r="A77" s="181"/>
      <c r="B77" s="53" t="s">
        <v>1354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5">
        <v>0</v>
      </c>
    </row>
    <row r="78" spans="1:12" x14ac:dyDescent="0.25">
      <c r="A78" s="181"/>
      <c r="B78" s="53" t="s">
        <v>1355</v>
      </c>
      <c r="C78" s="54">
        <v>0</v>
      </c>
      <c r="D78" s="54">
        <v>0</v>
      </c>
      <c r="E78" s="54">
        <v>0</v>
      </c>
      <c r="F78" s="54">
        <v>0</v>
      </c>
      <c r="G78" s="54">
        <v>0</v>
      </c>
      <c r="H78" s="54">
        <v>0</v>
      </c>
      <c r="I78" s="54">
        <v>0</v>
      </c>
      <c r="J78" s="54">
        <v>0</v>
      </c>
      <c r="K78" s="54">
        <v>0</v>
      </c>
      <c r="L78" s="55">
        <v>0</v>
      </c>
    </row>
    <row r="79" spans="1:12" x14ac:dyDescent="0.25">
      <c r="A79" s="181"/>
      <c r="B79" s="53" t="s">
        <v>1356</v>
      </c>
      <c r="C79" s="54">
        <v>0</v>
      </c>
      <c r="D79" s="54">
        <v>0</v>
      </c>
      <c r="E79" s="54">
        <v>0</v>
      </c>
      <c r="F79" s="54">
        <v>0</v>
      </c>
      <c r="G79" s="54">
        <v>0</v>
      </c>
      <c r="H79" s="54">
        <v>0</v>
      </c>
      <c r="I79" s="54">
        <v>0</v>
      </c>
      <c r="J79" s="54">
        <v>0</v>
      </c>
      <c r="K79" s="54">
        <v>0</v>
      </c>
      <c r="L79" s="55">
        <v>0</v>
      </c>
    </row>
    <row r="80" spans="1:12" x14ac:dyDescent="0.25">
      <c r="A80" s="181"/>
      <c r="B80" s="53" t="s">
        <v>1357</v>
      </c>
      <c r="C80" s="54">
        <v>0</v>
      </c>
      <c r="D80" s="54">
        <v>0</v>
      </c>
      <c r="E80" s="54">
        <v>0</v>
      </c>
      <c r="F80" s="54">
        <v>3</v>
      </c>
      <c r="G80" s="54">
        <v>0</v>
      </c>
      <c r="H80" s="54">
        <v>0</v>
      </c>
      <c r="I80" s="54">
        <v>0</v>
      </c>
      <c r="J80" s="54">
        <v>0</v>
      </c>
      <c r="K80" s="54">
        <v>1</v>
      </c>
      <c r="L80" s="55">
        <v>0</v>
      </c>
    </row>
    <row r="81" spans="1:12" x14ac:dyDescent="0.25">
      <c r="A81" s="181"/>
      <c r="B81" s="53" t="s">
        <v>1358</v>
      </c>
      <c r="C81" s="54">
        <v>0</v>
      </c>
      <c r="D81" s="54">
        <v>0</v>
      </c>
      <c r="E81" s="54">
        <v>0</v>
      </c>
      <c r="F81" s="54">
        <v>0</v>
      </c>
      <c r="G81" s="54">
        <v>0</v>
      </c>
      <c r="H81" s="54">
        <v>0</v>
      </c>
      <c r="I81" s="54">
        <v>0</v>
      </c>
      <c r="J81" s="54">
        <v>0</v>
      </c>
      <c r="K81" s="54">
        <v>0</v>
      </c>
      <c r="L81" s="55">
        <v>0</v>
      </c>
    </row>
    <row r="82" spans="1:12" x14ac:dyDescent="0.25">
      <c r="A82" s="181"/>
      <c r="B82" s="53" t="s">
        <v>1359</v>
      </c>
      <c r="C82" s="54">
        <v>0</v>
      </c>
      <c r="D82" s="54">
        <v>0</v>
      </c>
      <c r="E82" s="54">
        <v>0</v>
      </c>
      <c r="F82" s="54">
        <v>0</v>
      </c>
      <c r="G82" s="54">
        <v>0</v>
      </c>
      <c r="H82" s="54">
        <v>0</v>
      </c>
      <c r="I82" s="54">
        <v>0</v>
      </c>
      <c r="J82" s="54">
        <v>0</v>
      </c>
      <c r="K82" s="54">
        <v>0</v>
      </c>
      <c r="L82" s="55">
        <v>0</v>
      </c>
    </row>
    <row r="83" spans="1:12" x14ac:dyDescent="0.25">
      <c r="A83" s="181"/>
      <c r="B83" s="53" t="s">
        <v>1360</v>
      </c>
      <c r="C83" s="54">
        <v>0</v>
      </c>
      <c r="D83" s="54">
        <v>0</v>
      </c>
      <c r="E83" s="54">
        <v>0</v>
      </c>
      <c r="F83" s="54">
        <v>0</v>
      </c>
      <c r="G83" s="54">
        <v>0</v>
      </c>
      <c r="H83" s="54">
        <v>0</v>
      </c>
      <c r="I83" s="54">
        <v>0</v>
      </c>
      <c r="J83" s="54">
        <v>0</v>
      </c>
      <c r="K83" s="54">
        <v>0</v>
      </c>
      <c r="L83" s="55">
        <v>0</v>
      </c>
    </row>
    <row r="84" spans="1:12" x14ac:dyDescent="0.25">
      <c r="A84" s="181"/>
      <c r="B84" s="53" t="s">
        <v>1361</v>
      </c>
      <c r="C84" s="54">
        <v>0</v>
      </c>
      <c r="D84" s="54">
        <v>0</v>
      </c>
      <c r="E84" s="54">
        <v>0</v>
      </c>
      <c r="F84" s="54">
        <v>0</v>
      </c>
      <c r="G84" s="54">
        <v>0</v>
      </c>
      <c r="H84" s="54">
        <v>0</v>
      </c>
      <c r="I84" s="54">
        <v>0</v>
      </c>
      <c r="J84" s="54">
        <v>0</v>
      </c>
      <c r="K84" s="54">
        <v>0</v>
      </c>
      <c r="L84" s="55">
        <v>0</v>
      </c>
    </row>
    <row r="85" spans="1:12" x14ac:dyDescent="0.25">
      <c r="A85" s="181"/>
      <c r="B85" s="53" t="s">
        <v>1362</v>
      </c>
      <c r="C85" s="54">
        <v>0</v>
      </c>
      <c r="D85" s="54">
        <v>0</v>
      </c>
      <c r="E85" s="54">
        <v>0</v>
      </c>
      <c r="F85" s="54">
        <v>0</v>
      </c>
      <c r="G85" s="54">
        <v>0</v>
      </c>
      <c r="H85" s="54">
        <v>0</v>
      </c>
      <c r="I85" s="54">
        <v>0</v>
      </c>
      <c r="J85" s="54">
        <v>0</v>
      </c>
      <c r="K85" s="54">
        <v>0</v>
      </c>
      <c r="L85" s="55">
        <v>0</v>
      </c>
    </row>
    <row r="86" spans="1:12" x14ac:dyDescent="0.25">
      <c r="A86" s="181"/>
      <c r="B86" s="53" t="s">
        <v>1363</v>
      </c>
      <c r="C86" s="54">
        <v>0</v>
      </c>
      <c r="D86" s="54">
        <v>0</v>
      </c>
      <c r="E86" s="54">
        <v>0</v>
      </c>
      <c r="F86" s="54">
        <v>0</v>
      </c>
      <c r="G86" s="54">
        <v>0</v>
      </c>
      <c r="H86" s="54">
        <v>0</v>
      </c>
      <c r="I86" s="54">
        <v>0</v>
      </c>
      <c r="J86" s="54">
        <v>0</v>
      </c>
      <c r="K86" s="54">
        <v>0</v>
      </c>
      <c r="L86" s="55">
        <v>0</v>
      </c>
    </row>
    <row r="87" spans="1:12" x14ac:dyDescent="0.25">
      <c r="A87" s="181"/>
      <c r="B87" s="53" t="s">
        <v>1364</v>
      </c>
      <c r="C87" s="54">
        <v>0</v>
      </c>
      <c r="D87" s="54">
        <v>0</v>
      </c>
      <c r="E87" s="54">
        <v>0</v>
      </c>
      <c r="F87" s="54">
        <v>0</v>
      </c>
      <c r="G87" s="54">
        <v>0</v>
      </c>
      <c r="H87" s="54">
        <v>0</v>
      </c>
      <c r="I87" s="54">
        <v>0</v>
      </c>
      <c r="J87" s="54">
        <v>0</v>
      </c>
      <c r="K87" s="54">
        <v>0</v>
      </c>
      <c r="L87" s="55">
        <v>0</v>
      </c>
    </row>
    <row r="88" spans="1:12" x14ac:dyDescent="0.25">
      <c r="A88" s="181"/>
      <c r="B88" s="53" t="s">
        <v>1365</v>
      </c>
      <c r="C88" s="54">
        <v>0</v>
      </c>
      <c r="D88" s="54">
        <v>0</v>
      </c>
      <c r="E88" s="54">
        <v>0</v>
      </c>
      <c r="F88" s="54">
        <v>0</v>
      </c>
      <c r="G88" s="54">
        <v>0</v>
      </c>
      <c r="H88" s="54">
        <v>0</v>
      </c>
      <c r="I88" s="54">
        <v>0</v>
      </c>
      <c r="J88" s="54">
        <v>0</v>
      </c>
      <c r="K88" s="54">
        <v>0</v>
      </c>
      <c r="L88" s="55">
        <v>0</v>
      </c>
    </row>
    <row r="89" spans="1:12" x14ac:dyDescent="0.25">
      <c r="A89" s="181"/>
      <c r="B89" s="53" t="s">
        <v>1366</v>
      </c>
      <c r="C89" s="54">
        <v>0</v>
      </c>
      <c r="D89" s="54">
        <v>0</v>
      </c>
      <c r="E89" s="54">
        <v>0</v>
      </c>
      <c r="F89" s="54">
        <v>0</v>
      </c>
      <c r="G89" s="54">
        <v>0</v>
      </c>
      <c r="H89" s="54">
        <v>0</v>
      </c>
      <c r="I89" s="54">
        <v>0</v>
      </c>
      <c r="J89" s="54">
        <v>0</v>
      </c>
      <c r="K89" s="54">
        <v>0</v>
      </c>
      <c r="L89" s="55">
        <v>0</v>
      </c>
    </row>
    <row r="90" spans="1:12" x14ac:dyDescent="0.25">
      <c r="A90" s="181"/>
      <c r="B90" s="53" t="s">
        <v>1367</v>
      </c>
      <c r="C90" s="54">
        <v>0</v>
      </c>
      <c r="D90" s="54">
        <v>0</v>
      </c>
      <c r="E90" s="54">
        <v>0</v>
      </c>
      <c r="F90" s="54">
        <v>0</v>
      </c>
      <c r="G90" s="54">
        <v>0</v>
      </c>
      <c r="H90" s="54">
        <v>0</v>
      </c>
      <c r="I90" s="54">
        <v>0</v>
      </c>
      <c r="J90" s="54">
        <v>0</v>
      </c>
      <c r="K90" s="54">
        <v>0</v>
      </c>
      <c r="L90" s="55">
        <v>0</v>
      </c>
    </row>
    <row r="91" spans="1:12" x14ac:dyDescent="0.25">
      <c r="A91" s="181"/>
      <c r="B91" s="53" t="s">
        <v>1368</v>
      </c>
      <c r="C91" s="54">
        <v>0</v>
      </c>
      <c r="D91" s="54">
        <v>0</v>
      </c>
      <c r="E91" s="54">
        <v>0</v>
      </c>
      <c r="F91" s="54">
        <v>0</v>
      </c>
      <c r="G91" s="54">
        <v>0</v>
      </c>
      <c r="H91" s="54">
        <v>0</v>
      </c>
      <c r="I91" s="54">
        <v>0</v>
      </c>
      <c r="J91" s="54">
        <v>0</v>
      </c>
      <c r="K91" s="54">
        <v>0</v>
      </c>
      <c r="L91" s="55">
        <v>0</v>
      </c>
    </row>
    <row r="92" spans="1:12" x14ac:dyDescent="0.25">
      <c r="A92" s="181"/>
      <c r="B92" s="53" t="s">
        <v>1369</v>
      </c>
      <c r="C92" s="54">
        <v>0</v>
      </c>
      <c r="D92" s="54">
        <v>0</v>
      </c>
      <c r="E92" s="54">
        <v>0</v>
      </c>
      <c r="F92" s="54">
        <v>0</v>
      </c>
      <c r="G92" s="54">
        <v>0</v>
      </c>
      <c r="H92" s="54">
        <v>0</v>
      </c>
      <c r="I92" s="54">
        <v>0</v>
      </c>
      <c r="J92" s="54">
        <v>0</v>
      </c>
      <c r="K92" s="54">
        <v>0</v>
      </c>
      <c r="L92" s="55">
        <v>0</v>
      </c>
    </row>
    <row r="93" spans="1:12" x14ac:dyDescent="0.25">
      <c r="A93" s="181"/>
      <c r="B93" s="53" t="s">
        <v>1370</v>
      </c>
      <c r="C93" s="54">
        <v>0</v>
      </c>
      <c r="D93" s="54">
        <v>0</v>
      </c>
      <c r="E93" s="54">
        <v>0</v>
      </c>
      <c r="F93" s="54">
        <v>0</v>
      </c>
      <c r="G93" s="54">
        <v>0</v>
      </c>
      <c r="H93" s="54">
        <v>0</v>
      </c>
      <c r="I93" s="54">
        <v>0</v>
      </c>
      <c r="J93" s="54">
        <v>0</v>
      </c>
      <c r="K93" s="54">
        <v>0</v>
      </c>
      <c r="L93" s="55">
        <v>0</v>
      </c>
    </row>
    <row r="94" spans="1:12" x14ac:dyDescent="0.25">
      <c r="A94" s="181"/>
      <c r="B94" s="53" t="s">
        <v>1371</v>
      </c>
      <c r="C94" s="54">
        <v>0</v>
      </c>
      <c r="D94" s="54">
        <v>0</v>
      </c>
      <c r="E94" s="54">
        <v>0</v>
      </c>
      <c r="F94" s="54">
        <v>0</v>
      </c>
      <c r="G94" s="54">
        <v>0</v>
      </c>
      <c r="H94" s="54">
        <v>0</v>
      </c>
      <c r="I94" s="54">
        <v>0</v>
      </c>
      <c r="J94" s="54">
        <v>0</v>
      </c>
      <c r="K94" s="54">
        <v>0</v>
      </c>
      <c r="L94" s="55">
        <v>0</v>
      </c>
    </row>
    <row r="95" spans="1:12" x14ac:dyDescent="0.25">
      <c r="A95" s="181"/>
      <c r="B95" s="53" t="s">
        <v>1372</v>
      </c>
      <c r="C95" s="54">
        <v>0</v>
      </c>
      <c r="D95" s="54">
        <v>0</v>
      </c>
      <c r="E95" s="54">
        <v>0</v>
      </c>
      <c r="F95" s="54">
        <v>0</v>
      </c>
      <c r="G95" s="54">
        <v>0</v>
      </c>
      <c r="H95" s="54">
        <v>0</v>
      </c>
      <c r="I95" s="54">
        <v>0</v>
      </c>
      <c r="J95" s="54">
        <v>0</v>
      </c>
      <c r="K95" s="54">
        <v>0</v>
      </c>
      <c r="L95" s="55">
        <v>0</v>
      </c>
    </row>
    <row r="96" spans="1:12" x14ac:dyDescent="0.25">
      <c r="A96" s="181"/>
      <c r="B96" s="53" t="s">
        <v>1373</v>
      </c>
      <c r="C96" s="54">
        <v>0</v>
      </c>
      <c r="D96" s="54">
        <v>0</v>
      </c>
      <c r="E96" s="54">
        <v>0</v>
      </c>
      <c r="F96" s="54">
        <v>0</v>
      </c>
      <c r="G96" s="54">
        <v>0</v>
      </c>
      <c r="H96" s="54">
        <v>0</v>
      </c>
      <c r="I96" s="54">
        <v>0</v>
      </c>
      <c r="J96" s="54">
        <v>0</v>
      </c>
      <c r="K96" s="54">
        <v>0</v>
      </c>
      <c r="L96" s="55">
        <v>0</v>
      </c>
    </row>
    <row r="97" spans="1:12" x14ac:dyDescent="0.25">
      <c r="A97" s="181"/>
      <c r="B97" s="53" t="s">
        <v>1374</v>
      </c>
      <c r="C97" s="54">
        <v>0</v>
      </c>
      <c r="D97" s="54">
        <v>0</v>
      </c>
      <c r="E97" s="54">
        <v>0</v>
      </c>
      <c r="F97" s="54">
        <v>0</v>
      </c>
      <c r="G97" s="54">
        <v>0</v>
      </c>
      <c r="H97" s="54">
        <v>0</v>
      </c>
      <c r="I97" s="54">
        <v>0</v>
      </c>
      <c r="J97" s="54">
        <v>0</v>
      </c>
      <c r="K97" s="54">
        <v>0</v>
      </c>
      <c r="L97" s="55">
        <v>0</v>
      </c>
    </row>
    <row r="98" spans="1:12" x14ac:dyDescent="0.25">
      <c r="A98" s="181"/>
      <c r="B98" s="53" t="s">
        <v>1375</v>
      </c>
      <c r="C98" s="54">
        <v>0</v>
      </c>
      <c r="D98" s="54">
        <v>0</v>
      </c>
      <c r="E98" s="54">
        <v>0</v>
      </c>
      <c r="F98" s="54">
        <v>0</v>
      </c>
      <c r="G98" s="54">
        <v>0</v>
      </c>
      <c r="H98" s="54">
        <v>0</v>
      </c>
      <c r="I98" s="54">
        <v>0</v>
      </c>
      <c r="J98" s="54">
        <v>0</v>
      </c>
      <c r="K98" s="54">
        <v>0</v>
      </c>
      <c r="L98" s="55">
        <v>0</v>
      </c>
    </row>
    <row r="99" spans="1:12" x14ac:dyDescent="0.25">
      <c r="A99" s="181"/>
      <c r="B99" s="53" t="s">
        <v>1376</v>
      </c>
      <c r="C99" s="54">
        <v>0</v>
      </c>
      <c r="D99" s="54">
        <v>0</v>
      </c>
      <c r="E99" s="54">
        <v>0</v>
      </c>
      <c r="F99" s="54">
        <v>0</v>
      </c>
      <c r="G99" s="54">
        <v>0</v>
      </c>
      <c r="H99" s="54">
        <v>0</v>
      </c>
      <c r="I99" s="54">
        <v>0</v>
      </c>
      <c r="J99" s="54">
        <v>0</v>
      </c>
      <c r="K99" s="54">
        <v>0</v>
      </c>
      <c r="L99" s="55">
        <v>0</v>
      </c>
    </row>
    <row r="100" spans="1:12" x14ac:dyDescent="0.25">
      <c r="A100" s="181"/>
      <c r="B100" s="53" t="s">
        <v>1377</v>
      </c>
      <c r="C100" s="54">
        <v>0</v>
      </c>
      <c r="D100" s="54">
        <v>0</v>
      </c>
      <c r="E100" s="54">
        <v>0</v>
      </c>
      <c r="F100" s="54">
        <v>0</v>
      </c>
      <c r="G100" s="54">
        <v>0</v>
      </c>
      <c r="H100" s="54">
        <v>0</v>
      </c>
      <c r="I100" s="54">
        <v>0</v>
      </c>
      <c r="J100" s="54">
        <v>0</v>
      </c>
      <c r="K100" s="54">
        <v>0</v>
      </c>
      <c r="L100" s="55">
        <v>0</v>
      </c>
    </row>
    <row r="101" spans="1:12" x14ac:dyDescent="0.25">
      <c r="A101" s="181"/>
      <c r="B101" s="53" t="s">
        <v>1378</v>
      </c>
      <c r="C101" s="54">
        <v>0</v>
      </c>
      <c r="D101" s="54">
        <v>0</v>
      </c>
      <c r="E101" s="54">
        <v>0</v>
      </c>
      <c r="F101" s="54">
        <v>0</v>
      </c>
      <c r="G101" s="54">
        <v>0</v>
      </c>
      <c r="H101" s="54">
        <v>0</v>
      </c>
      <c r="I101" s="54">
        <v>0</v>
      </c>
      <c r="J101" s="54">
        <v>0</v>
      </c>
      <c r="K101" s="54">
        <v>0</v>
      </c>
      <c r="L101" s="55">
        <v>0</v>
      </c>
    </row>
    <row r="102" spans="1:12" x14ac:dyDescent="0.25">
      <c r="A102" s="181"/>
      <c r="B102" s="53" t="s">
        <v>1379</v>
      </c>
      <c r="C102" s="54">
        <v>0</v>
      </c>
      <c r="D102" s="54">
        <v>0</v>
      </c>
      <c r="E102" s="54">
        <v>1</v>
      </c>
      <c r="F102" s="54">
        <v>0</v>
      </c>
      <c r="G102" s="54">
        <v>0</v>
      </c>
      <c r="H102" s="54">
        <v>0</v>
      </c>
      <c r="I102" s="54">
        <v>0</v>
      </c>
      <c r="J102" s="54">
        <v>0</v>
      </c>
      <c r="K102" s="54">
        <v>0</v>
      </c>
      <c r="L102" s="55">
        <v>0</v>
      </c>
    </row>
    <row r="103" spans="1:12" x14ac:dyDescent="0.25">
      <c r="A103" s="181"/>
      <c r="B103" s="53" t="s">
        <v>1380</v>
      </c>
      <c r="C103" s="54">
        <v>0</v>
      </c>
      <c r="D103" s="54">
        <v>0</v>
      </c>
      <c r="E103" s="54">
        <v>0</v>
      </c>
      <c r="F103" s="54">
        <v>0</v>
      </c>
      <c r="G103" s="54">
        <v>0</v>
      </c>
      <c r="H103" s="54">
        <v>0</v>
      </c>
      <c r="I103" s="54">
        <v>0</v>
      </c>
      <c r="J103" s="54">
        <v>0</v>
      </c>
      <c r="K103" s="54">
        <v>0</v>
      </c>
      <c r="L103" s="55">
        <v>0</v>
      </c>
    </row>
    <row r="104" spans="1:12" x14ac:dyDescent="0.25">
      <c r="A104" s="181"/>
      <c r="B104" s="53" t="s">
        <v>1381</v>
      </c>
      <c r="C104" s="54">
        <v>0</v>
      </c>
      <c r="D104" s="54">
        <v>0</v>
      </c>
      <c r="E104" s="54">
        <v>0</v>
      </c>
      <c r="F104" s="54">
        <v>0</v>
      </c>
      <c r="G104" s="54">
        <v>0</v>
      </c>
      <c r="H104" s="54">
        <v>0</v>
      </c>
      <c r="I104" s="54">
        <v>0</v>
      </c>
      <c r="J104" s="54">
        <v>0</v>
      </c>
      <c r="K104" s="54">
        <v>0</v>
      </c>
      <c r="L104" s="55">
        <v>0</v>
      </c>
    </row>
    <row r="105" spans="1:12" x14ac:dyDescent="0.25">
      <c r="A105" s="181"/>
      <c r="B105" s="53" t="s">
        <v>1382</v>
      </c>
      <c r="C105" s="54">
        <v>0</v>
      </c>
      <c r="D105" s="54">
        <v>0</v>
      </c>
      <c r="E105" s="54">
        <v>0</v>
      </c>
      <c r="F105" s="54">
        <v>0</v>
      </c>
      <c r="G105" s="54">
        <v>0</v>
      </c>
      <c r="H105" s="54">
        <v>0</v>
      </c>
      <c r="I105" s="54">
        <v>0</v>
      </c>
      <c r="J105" s="54">
        <v>0</v>
      </c>
      <c r="K105" s="54">
        <v>0</v>
      </c>
      <c r="L105" s="55">
        <v>0</v>
      </c>
    </row>
    <row r="106" spans="1:12" x14ac:dyDescent="0.25">
      <c r="A106" s="181"/>
      <c r="B106" s="53" t="s">
        <v>1383</v>
      </c>
      <c r="C106" s="54">
        <v>0</v>
      </c>
      <c r="D106" s="54">
        <v>0</v>
      </c>
      <c r="E106" s="54">
        <v>0</v>
      </c>
      <c r="F106" s="54">
        <v>0</v>
      </c>
      <c r="G106" s="54">
        <v>0</v>
      </c>
      <c r="H106" s="54">
        <v>0</v>
      </c>
      <c r="I106" s="54">
        <v>0</v>
      </c>
      <c r="J106" s="54">
        <v>0</v>
      </c>
      <c r="K106" s="54">
        <v>0</v>
      </c>
      <c r="L106" s="55">
        <v>0</v>
      </c>
    </row>
    <row r="107" spans="1:12" x14ac:dyDescent="0.25">
      <c r="A107" s="181"/>
      <c r="B107" s="53" t="s">
        <v>1384</v>
      </c>
      <c r="C107" s="54">
        <v>0</v>
      </c>
      <c r="D107" s="54">
        <v>0</v>
      </c>
      <c r="E107" s="54">
        <v>0</v>
      </c>
      <c r="F107" s="54">
        <v>1</v>
      </c>
      <c r="G107" s="54">
        <v>0</v>
      </c>
      <c r="H107" s="54">
        <v>0</v>
      </c>
      <c r="I107" s="54">
        <v>0</v>
      </c>
      <c r="J107" s="54">
        <v>0</v>
      </c>
      <c r="K107" s="54">
        <v>0</v>
      </c>
      <c r="L107" s="55">
        <v>0</v>
      </c>
    </row>
    <row r="108" spans="1:12" x14ac:dyDescent="0.25">
      <c r="A108" s="181"/>
      <c r="B108" s="53" t="s">
        <v>1385</v>
      </c>
      <c r="C108" s="54">
        <v>0</v>
      </c>
      <c r="D108" s="54">
        <v>0</v>
      </c>
      <c r="E108" s="54">
        <v>0</v>
      </c>
      <c r="F108" s="54">
        <v>0</v>
      </c>
      <c r="G108" s="54">
        <v>0</v>
      </c>
      <c r="H108" s="54">
        <v>0</v>
      </c>
      <c r="I108" s="54">
        <v>0</v>
      </c>
      <c r="J108" s="54">
        <v>0</v>
      </c>
      <c r="K108" s="54">
        <v>0</v>
      </c>
      <c r="L108" s="55">
        <v>0</v>
      </c>
    </row>
    <row r="109" spans="1:12" x14ac:dyDescent="0.25">
      <c r="A109" s="181"/>
      <c r="B109" s="53" t="s">
        <v>1386</v>
      </c>
      <c r="C109" s="54">
        <v>0</v>
      </c>
      <c r="D109" s="54">
        <v>0</v>
      </c>
      <c r="E109" s="54">
        <v>0</v>
      </c>
      <c r="F109" s="54">
        <v>0</v>
      </c>
      <c r="G109" s="54">
        <v>0</v>
      </c>
      <c r="H109" s="54">
        <v>0</v>
      </c>
      <c r="I109" s="54">
        <v>0</v>
      </c>
      <c r="J109" s="54">
        <v>0</v>
      </c>
      <c r="K109" s="54">
        <v>0</v>
      </c>
      <c r="L109" s="55">
        <v>0</v>
      </c>
    </row>
    <row r="110" spans="1:12" x14ac:dyDescent="0.25">
      <c r="A110" s="181"/>
      <c r="B110" s="53" t="s">
        <v>1387</v>
      </c>
      <c r="C110" s="54">
        <v>0</v>
      </c>
      <c r="D110" s="54">
        <v>0</v>
      </c>
      <c r="E110" s="54">
        <v>0</v>
      </c>
      <c r="F110" s="54">
        <v>0</v>
      </c>
      <c r="G110" s="54">
        <v>0</v>
      </c>
      <c r="H110" s="54">
        <v>0</v>
      </c>
      <c r="I110" s="54">
        <v>0</v>
      </c>
      <c r="J110" s="54">
        <v>0</v>
      </c>
      <c r="K110" s="54">
        <v>0</v>
      </c>
      <c r="L110" s="55">
        <v>0</v>
      </c>
    </row>
    <row r="111" spans="1:12" x14ac:dyDescent="0.25">
      <c r="A111" s="181"/>
      <c r="B111" s="53" t="s">
        <v>1388</v>
      </c>
      <c r="C111" s="54">
        <v>0</v>
      </c>
      <c r="D111" s="54">
        <v>0</v>
      </c>
      <c r="E111" s="54">
        <v>0</v>
      </c>
      <c r="F111" s="54">
        <v>0</v>
      </c>
      <c r="G111" s="54">
        <v>0</v>
      </c>
      <c r="H111" s="54">
        <v>0</v>
      </c>
      <c r="I111" s="54">
        <v>0</v>
      </c>
      <c r="J111" s="54">
        <v>0</v>
      </c>
      <c r="K111" s="54">
        <v>0</v>
      </c>
      <c r="L111" s="55">
        <v>0</v>
      </c>
    </row>
    <row r="112" spans="1:12" x14ac:dyDescent="0.25">
      <c r="A112" s="181"/>
      <c r="B112" s="53" t="s">
        <v>1389</v>
      </c>
      <c r="C112" s="54">
        <v>0</v>
      </c>
      <c r="D112" s="54">
        <v>0</v>
      </c>
      <c r="E112" s="54">
        <v>0</v>
      </c>
      <c r="F112" s="54">
        <v>0</v>
      </c>
      <c r="G112" s="54">
        <v>0</v>
      </c>
      <c r="H112" s="54">
        <v>0</v>
      </c>
      <c r="I112" s="54">
        <v>0</v>
      </c>
      <c r="J112" s="54">
        <v>0</v>
      </c>
      <c r="K112" s="54">
        <v>0</v>
      </c>
      <c r="L112" s="55">
        <v>0</v>
      </c>
    </row>
    <row r="113" spans="1:12" x14ac:dyDescent="0.25">
      <c r="A113" s="181"/>
      <c r="B113" s="53" t="s">
        <v>1390</v>
      </c>
      <c r="C113" s="54">
        <v>0</v>
      </c>
      <c r="D113" s="54">
        <v>0</v>
      </c>
      <c r="E113" s="54">
        <v>0</v>
      </c>
      <c r="F113" s="54">
        <v>0</v>
      </c>
      <c r="G113" s="54">
        <v>0</v>
      </c>
      <c r="H113" s="54">
        <v>0</v>
      </c>
      <c r="I113" s="54">
        <v>0</v>
      </c>
      <c r="J113" s="54">
        <v>0</v>
      </c>
      <c r="K113" s="54">
        <v>0</v>
      </c>
      <c r="L113" s="55">
        <v>0</v>
      </c>
    </row>
    <row r="114" spans="1:12" x14ac:dyDescent="0.25">
      <c r="A114" s="181"/>
      <c r="B114" s="53" t="s">
        <v>1391</v>
      </c>
      <c r="C114" s="54">
        <v>0</v>
      </c>
      <c r="D114" s="54">
        <v>0</v>
      </c>
      <c r="E114" s="54">
        <v>0</v>
      </c>
      <c r="F114" s="54">
        <v>0</v>
      </c>
      <c r="G114" s="54">
        <v>0</v>
      </c>
      <c r="H114" s="54">
        <v>0</v>
      </c>
      <c r="I114" s="54">
        <v>0</v>
      </c>
      <c r="J114" s="54">
        <v>0</v>
      </c>
      <c r="K114" s="54">
        <v>0</v>
      </c>
      <c r="L114" s="55">
        <v>0</v>
      </c>
    </row>
    <row r="115" spans="1:12" x14ac:dyDescent="0.25">
      <c r="A115" s="181"/>
      <c r="B115" s="53" t="s">
        <v>1392</v>
      </c>
      <c r="C115" s="54">
        <v>0</v>
      </c>
      <c r="D115" s="54">
        <v>0</v>
      </c>
      <c r="E115" s="54">
        <v>0</v>
      </c>
      <c r="F115" s="54">
        <v>0</v>
      </c>
      <c r="G115" s="54">
        <v>0</v>
      </c>
      <c r="H115" s="54">
        <v>0</v>
      </c>
      <c r="I115" s="54">
        <v>0</v>
      </c>
      <c r="J115" s="54">
        <v>0</v>
      </c>
      <c r="K115" s="54">
        <v>0</v>
      </c>
      <c r="L115" s="55">
        <v>0</v>
      </c>
    </row>
    <row r="116" spans="1:12" x14ac:dyDescent="0.25">
      <c r="A116" s="181"/>
      <c r="B116" s="53" t="s">
        <v>1393</v>
      </c>
      <c r="C116" s="54">
        <v>0</v>
      </c>
      <c r="D116" s="54">
        <v>0</v>
      </c>
      <c r="E116" s="54">
        <v>0</v>
      </c>
      <c r="F116" s="54">
        <v>0</v>
      </c>
      <c r="G116" s="54">
        <v>0</v>
      </c>
      <c r="H116" s="54">
        <v>0</v>
      </c>
      <c r="I116" s="54">
        <v>0</v>
      </c>
      <c r="J116" s="54">
        <v>0</v>
      </c>
      <c r="K116" s="54">
        <v>0</v>
      </c>
      <c r="L116" s="55">
        <v>0</v>
      </c>
    </row>
    <row r="117" spans="1:12" x14ac:dyDescent="0.25">
      <c r="A117" s="181"/>
      <c r="B117" s="53" t="s">
        <v>1394</v>
      </c>
      <c r="C117" s="54">
        <v>0</v>
      </c>
      <c r="D117" s="54">
        <v>0</v>
      </c>
      <c r="E117" s="54">
        <v>0</v>
      </c>
      <c r="F117" s="54">
        <v>0</v>
      </c>
      <c r="G117" s="54">
        <v>0</v>
      </c>
      <c r="H117" s="54">
        <v>0</v>
      </c>
      <c r="I117" s="54">
        <v>0</v>
      </c>
      <c r="J117" s="54">
        <v>0</v>
      </c>
      <c r="K117" s="54">
        <v>0</v>
      </c>
      <c r="L117" s="55">
        <v>0</v>
      </c>
    </row>
    <row r="118" spans="1:12" x14ac:dyDescent="0.25">
      <c r="A118" s="181"/>
      <c r="B118" s="53" t="s">
        <v>1395</v>
      </c>
      <c r="C118" s="54">
        <v>0</v>
      </c>
      <c r="D118" s="54">
        <v>0</v>
      </c>
      <c r="E118" s="54">
        <v>0</v>
      </c>
      <c r="F118" s="54">
        <v>0</v>
      </c>
      <c r="G118" s="54">
        <v>0</v>
      </c>
      <c r="H118" s="54">
        <v>0</v>
      </c>
      <c r="I118" s="54">
        <v>0</v>
      </c>
      <c r="J118" s="54">
        <v>0</v>
      </c>
      <c r="K118" s="54">
        <v>0</v>
      </c>
      <c r="L118" s="55">
        <v>0</v>
      </c>
    </row>
    <row r="119" spans="1:12" x14ac:dyDescent="0.25">
      <c r="A119" s="181"/>
      <c r="B119" s="53" t="s">
        <v>1396</v>
      </c>
      <c r="C119" s="54">
        <v>0</v>
      </c>
      <c r="D119" s="54">
        <v>0</v>
      </c>
      <c r="E119" s="54">
        <v>0</v>
      </c>
      <c r="F119" s="54">
        <v>0</v>
      </c>
      <c r="G119" s="54">
        <v>0</v>
      </c>
      <c r="H119" s="54">
        <v>0</v>
      </c>
      <c r="I119" s="54">
        <v>0</v>
      </c>
      <c r="J119" s="54">
        <v>0</v>
      </c>
      <c r="K119" s="54">
        <v>0</v>
      </c>
      <c r="L119" s="55">
        <v>0</v>
      </c>
    </row>
    <row r="120" spans="1:12" x14ac:dyDescent="0.25">
      <c r="A120" s="181"/>
      <c r="B120" s="53" t="s">
        <v>1397</v>
      </c>
      <c r="C120" s="54">
        <v>0</v>
      </c>
      <c r="D120" s="54">
        <v>0</v>
      </c>
      <c r="E120" s="54">
        <v>0</v>
      </c>
      <c r="F120" s="54">
        <v>0</v>
      </c>
      <c r="G120" s="54">
        <v>0</v>
      </c>
      <c r="H120" s="54">
        <v>0</v>
      </c>
      <c r="I120" s="54">
        <v>0</v>
      </c>
      <c r="J120" s="54">
        <v>0</v>
      </c>
      <c r="K120" s="54">
        <v>0</v>
      </c>
      <c r="L120" s="55">
        <v>0</v>
      </c>
    </row>
    <row r="121" spans="1:12" x14ac:dyDescent="0.25">
      <c r="A121" s="181"/>
      <c r="B121" s="53" t="s">
        <v>1398</v>
      </c>
      <c r="C121" s="54">
        <v>0</v>
      </c>
      <c r="D121" s="54">
        <v>0</v>
      </c>
      <c r="E121" s="54">
        <v>0</v>
      </c>
      <c r="F121" s="54">
        <v>0</v>
      </c>
      <c r="G121" s="54">
        <v>0</v>
      </c>
      <c r="H121" s="54">
        <v>0</v>
      </c>
      <c r="I121" s="54">
        <v>0</v>
      </c>
      <c r="J121" s="54">
        <v>0</v>
      </c>
      <c r="K121" s="54">
        <v>0</v>
      </c>
      <c r="L121" s="55">
        <v>0</v>
      </c>
    </row>
    <row r="122" spans="1:12" x14ac:dyDescent="0.25">
      <c r="A122" s="181"/>
      <c r="B122" s="53" t="s">
        <v>1399</v>
      </c>
      <c r="C122" s="54">
        <v>0</v>
      </c>
      <c r="D122" s="54">
        <v>0</v>
      </c>
      <c r="E122" s="54">
        <v>0</v>
      </c>
      <c r="F122" s="54">
        <v>0</v>
      </c>
      <c r="G122" s="54">
        <v>0</v>
      </c>
      <c r="H122" s="54">
        <v>0</v>
      </c>
      <c r="I122" s="54">
        <v>0</v>
      </c>
      <c r="J122" s="54">
        <v>0</v>
      </c>
      <c r="K122" s="54">
        <v>0</v>
      </c>
      <c r="L122" s="55">
        <v>0</v>
      </c>
    </row>
    <row r="123" spans="1:12" x14ac:dyDescent="0.25">
      <c r="A123" s="181"/>
      <c r="B123" s="53" t="s">
        <v>1400</v>
      </c>
      <c r="C123" s="54">
        <v>0</v>
      </c>
      <c r="D123" s="54">
        <v>0</v>
      </c>
      <c r="E123" s="54">
        <v>0</v>
      </c>
      <c r="F123" s="54">
        <v>0</v>
      </c>
      <c r="G123" s="54">
        <v>0</v>
      </c>
      <c r="H123" s="54">
        <v>0</v>
      </c>
      <c r="I123" s="54">
        <v>0</v>
      </c>
      <c r="J123" s="54">
        <v>0</v>
      </c>
      <c r="K123" s="54">
        <v>0</v>
      </c>
      <c r="L123" s="55">
        <v>0</v>
      </c>
    </row>
    <row r="124" spans="1:12" x14ac:dyDescent="0.25">
      <c r="A124" s="181"/>
      <c r="B124" s="53" t="s">
        <v>1401</v>
      </c>
      <c r="C124" s="54">
        <v>0</v>
      </c>
      <c r="D124" s="54">
        <v>0</v>
      </c>
      <c r="E124" s="54">
        <v>0</v>
      </c>
      <c r="F124" s="54">
        <v>0</v>
      </c>
      <c r="G124" s="54">
        <v>0</v>
      </c>
      <c r="H124" s="54">
        <v>0</v>
      </c>
      <c r="I124" s="54">
        <v>0</v>
      </c>
      <c r="J124" s="54">
        <v>0</v>
      </c>
      <c r="K124" s="54">
        <v>0</v>
      </c>
      <c r="L124" s="55">
        <v>0</v>
      </c>
    </row>
    <row r="125" spans="1:12" x14ac:dyDescent="0.25">
      <c r="A125" s="181"/>
      <c r="B125" s="53" t="s">
        <v>1402</v>
      </c>
      <c r="C125" s="54">
        <v>0</v>
      </c>
      <c r="D125" s="54">
        <v>0</v>
      </c>
      <c r="E125" s="54">
        <v>0</v>
      </c>
      <c r="F125" s="54">
        <v>0</v>
      </c>
      <c r="G125" s="54">
        <v>0</v>
      </c>
      <c r="H125" s="54">
        <v>0</v>
      </c>
      <c r="I125" s="54">
        <v>0</v>
      </c>
      <c r="J125" s="54">
        <v>0</v>
      </c>
      <c r="K125" s="54">
        <v>0</v>
      </c>
      <c r="L125" s="55">
        <v>0</v>
      </c>
    </row>
    <row r="126" spans="1:12" x14ac:dyDescent="0.25">
      <c r="A126" s="181"/>
      <c r="B126" s="53" t="s">
        <v>1403</v>
      </c>
      <c r="C126" s="54">
        <v>0</v>
      </c>
      <c r="D126" s="54">
        <v>0</v>
      </c>
      <c r="E126" s="54">
        <v>0</v>
      </c>
      <c r="F126" s="54">
        <v>0</v>
      </c>
      <c r="G126" s="54">
        <v>0</v>
      </c>
      <c r="H126" s="54">
        <v>0</v>
      </c>
      <c r="I126" s="54">
        <v>0</v>
      </c>
      <c r="J126" s="54">
        <v>0</v>
      </c>
      <c r="K126" s="54">
        <v>0</v>
      </c>
      <c r="L126" s="55">
        <v>0</v>
      </c>
    </row>
    <row r="127" spans="1:12" x14ac:dyDescent="0.25">
      <c r="A127" s="181"/>
      <c r="B127" s="53" t="s">
        <v>1404</v>
      </c>
      <c r="C127" s="54">
        <v>0</v>
      </c>
      <c r="D127" s="54">
        <v>0</v>
      </c>
      <c r="E127" s="54">
        <v>0</v>
      </c>
      <c r="F127" s="54">
        <v>0</v>
      </c>
      <c r="G127" s="54">
        <v>0</v>
      </c>
      <c r="H127" s="54">
        <v>0</v>
      </c>
      <c r="I127" s="54">
        <v>0</v>
      </c>
      <c r="J127" s="54">
        <v>0</v>
      </c>
      <c r="K127" s="54">
        <v>0</v>
      </c>
      <c r="L127" s="55">
        <v>0</v>
      </c>
    </row>
    <row r="128" spans="1:12" x14ac:dyDescent="0.25">
      <c r="A128" s="181"/>
      <c r="B128" s="53" t="s">
        <v>1405</v>
      </c>
      <c r="C128" s="54">
        <v>0</v>
      </c>
      <c r="D128" s="54">
        <v>0</v>
      </c>
      <c r="E128" s="54">
        <v>0</v>
      </c>
      <c r="F128" s="54">
        <v>0</v>
      </c>
      <c r="G128" s="54">
        <v>0</v>
      </c>
      <c r="H128" s="54">
        <v>0</v>
      </c>
      <c r="I128" s="54">
        <v>0</v>
      </c>
      <c r="J128" s="54">
        <v>0</v>
      </c>
      <c r="K128" s="54">
        <v>0</v>
      </c>
      <c r="L128" s="55">
        <v>0</v>
      </c>
    </row>
    <row r="129" spans="1:12" x14ac:dyDescent="0.25">
      <c r="A129" s="181"/>
      <c r="B129" s="53" t="s">
        <v>1406</v>
      </c>
      <c r="C129" s="54">
        <v>0</v>
      </c>
      <c r="D129" s="54">
        <v>0</v>
      </c>
      <c r="E129" s="54">
        <v>0</v>
      </c>
      <c r="F129" s="54">
        <v>0</v>
      </c>
      <c r="G129" s="54">
        <v>0</v>
      </c>
      <c r="H129" s="54">
        <v>0</v>
      </c>
      <c r="I129" s="54">
        <v>0</v>
      </c>
      <c r="J129" s="54">
        <v>0</v>
      </c>
      <c r="K129" s="54">
        <v>0</v>
      </c>
      <c r="L129" s="55">
        <v>0</v>
      </c>
    </row>
    <row r="130" spans="1:12" x14ac:dyDescent="0.25">
      <c r="A130" s="181"/>
      <c r="B130" s="53" t="s">
        <v>1407</v>
      </c>
      <c r="C130" s="54">
        <v>0</v>
      </c>
      <c r="D130" s="54">
        <v>0</v>
      </c>
      <c r="E130" s="54">
        <v>0</v>
      </c>
      <c r="F130" s="54">
        <v>0</v>
      </c>
      <c r="G130" s="54">
        <v>0</v>
      </c>
      <c r="H130" s="54">
        <v>0</v>
      </c>
      <c r="I130" s="54">
        <v>0</v>
      </c>
      <c r="J130" s="54">
        <v>0</v>
      </c>
      <c r="K130" s="54">
        <v>0</v>
      </c>
      <c r="L130" s="55">
        <v>0</v>
      </c>
    </row>
    <row r="131" spans="1:12" x14ac:dyDescent="0.25">
      <c r="A131" s="181"/>
      <c r="B131" s="53" t="s">
        <v>1408</v>
      </c>
      <c r="C131" s="54">
        <v>0</v>
      </c>
      <c r="D131" s="54">
        <v>0</v>
      </c>
      <c r="E131" s="54">
        <v>0</v>
      </c>
      <c r="F131" s="54">
        <v>0</v>
      </c>
      <c r="G131" s="54">
        <v>0</v>
      </c>
      <c r="H131" s="54">
        <v>0</v>
      </c>
      <c r="I131" s="54">
        <v>0</v>
      </c>
      <c r="J131" s="54">
        <v>0</v>
      </c>
      <c r="K131" s="54">
        <v>0</v>
      </c>
      <c r="L131" s="55">
        <v>0</v>
      </c>
    </row>
    <row r="132" spans="1:12" x14ac:dyDescent="0.25">
      <c r="A132" s="181"/>
      <c r="B132" s="53" t="s">
        <v>1409</v>
      </c>
      <c r="C132" s="54">
        <v>0</v>
      </c>
      <c r="D132" s="54">
        <v>0</v>
      </c>
      <c r="E132" s="54">
        <v>0</v>
      </c>
      <c r="F132" s="54">
        <v>0</v>
      </c>
      <c r="G132" s="54">
        <v>0</v>
      </c>
      <c r="H132" s="54">
        <v>0</v>
      </c>
      <c r="I132" s="54">
        <v>0</v>
      </c>
      <c r="J132" s="54">
        <v>0</v>
      </c>
      <c r="K132" s="54">
        <v>0</v>
      </c>
      <c r="L132" s="55">
        <v>0</v>
      </c>
    </row>
    <row r="133" spans="1:12" x14ac:dyDescent="0.25">
      <c r="A133" s="181"/>
      <c r="B133" s="53" t="s">
        <v>1410</v>
      </c>
      <c r="C133" s="54">
        <v>0</v>
      </c>
      <c r="D133" s="54">
        <v>0</v>
      </c>
      <c r="E133" s="54">
        <v>0</v>
      </c>
      <c r="F133" s="54">
        <v>0</v>
      </c>
      <c r="G133" s="54">
        <v>0</v>
      </c>
      <c r="H133" s="54">
        <v>0</v>
      </c>
      <c r="I133" s="54">
        <v>0</v>
      </c>
      <c r="J133" s="54">
        <v>0</v>
      </c>
      <c r="K133" s="54">
        <v>0</v>
      </c>
      <c r="L133" s="55">
        <v>0</v>
      </c>
    </row>
    <row r="134" spans="1:12" x14ac:dyDescent="0.25">
      <c r="A134" s="181"/>
      <c r="B134" s="53" t="s">
        <v>1411</v>
      </c>
      <c r="C134" s="54">
        <v>0</v>
      </c>
      <c r="D134" s="54">
        <v>0</v>
      </c>
      <c r="E134" s="54">
        <v>0</v>
      </c>
      <c r="F134" s="54">
        <v>0</v>
      </c>
      <c r="G134" s="54">
        <v>0</v>
      </c>
      <c r="H134" s="54">
        <v>0</v>
      </c>
      <c r="I134" s="54">
        <v>0</v>
      </c>
      <c r="J134" s="54">
        <v>0</v>
      </c>
      <c r="K134" s="54">
        <v>0</v>
      </c>
      <c r="L134" s="55">
        <v>0</v>
      </c>
    </row>
    <row r="135" spans="1:12" x14ac:dyDescent="0.25">
      <c r="A135" s="181"/>
      <c r="B135" s="53" t="s">
        <v>1412</v>
      </c>
      <c r="C135" s="54">
        <v>0</v>
      </c>
      <c r="D135" s="54">
        <v>0</v>
      </c>
      <c r="E135" s="54">
        <v>0</v>
      </c>
      <c r="F135" s="54">
        <v>0</v>
      </c>
      <c r="G135" s="54">
        <v>0</v>
      </c>
      <c r="H135" s="54">
        <v>0</v>
      </c>
      <c r="I135" s="54">
        <v>0</v>
      </c>
      <c r="J135" s="54">
        <v>0</v>
      </c>
      <c r="K135" s="54">
        <v>0</v>
      </c>
      <c r="L135" s="55">
        <v>0</v>
      </c>
    </row>
    <row r="136" spans="1:12" x14ac:dyDescent="0.25">
      <c r="A136" s="181"/>
      <c r="B136" s="53" t="s">
        <v>1413</v>
      </c>
      <c r="C136" s="54">
        <v>0</v>
      </c>
      <c r="D136" s="54">
        <v>0</v>
      </c>
      <c r="E136" s="54">
        <v>0</v>
      </c>
      <c r="F136" s="54">
        <v>0</v>
      </c>
      <c r="G136" s="54">
        <v>0</v>
      </c>
      <c r="H136" s="54">
        <v>0</v>
      </c>
      <c r="I136" s="54">
        <v>0</v>
      </c>
      <c r="J136" s="54">
        <v>0</v>
      </c>
      <c r="K136" s="54">
        <v>0</v>
      </c>
      <c r="L136" s="55">
        <v>0</v>
      </c>
    </row>
    <row r="137" spans="1:12" x14ac:dyDescent="0.25">
      <c r="A137" s="181"/>
      <c r="B137" s="53" t="s">
        <v>1414</v>
      </c>
      <c r="C137" s="54">
        <v>0</v>
      </c>
      <c r="D137" s="54">
        <v>0</v>
      </c>
      <c r="E137" s="54">
        <v>0</v>
      </c>
      <c r="F137" s="54">
        <v>0</v>
      </c>
      <c r="G137" s="54">
        <v>0</v>
      </c>
      <c r="H137" s="54">
        <v>0</v>
      </c>
      <c r="I137" s="54">
        <v>0</v>
      </c>
      <c r="J137" s="54">
        <v>0</v>
      </c>
      <c r="K137" s="54">
        <v>0</v>
      </c>
      <c r="L137" s="55">
        <v>0</v>
      </c>
    </row>
    <row r="138" spans="1:12" x14ac:dyDescent="0.25">
      <c r="A138" s="181"/>
      <c r="B138" s="53" t="s">
        <v>1415</v>
      </c>
      <c r="C138" s="54">
        <v>0</v>
      </c>
      <c r="D138" s="54">
        <v>0</v>
      </c>
      <c r="E138" s="54">
        <v>0</v>
      </c>
      <c r="F138" s="54">
        <v>0</v>
      </c>
      <c r="G138" s="54">
        <v>0</v>
      </c>
      <c r="H138" s="54">
        <v>0</v>
      </c>
      <c r="I138" s="54">
        <v>0</v>
      </c>
      <c r="J138" s="54">
        <v>0</v>
      </c>
      <c r="K138" s="54">
        <v>0</v>
      </c>
      <c r="L138" s="55">
        <v>0</v>
      </c>
    </row>
    <row r="139" spans="1:12" x14ac:dyDescent="0.25">
      <c r="A139" s="181"/>
      <c r="B139" s="53" t="s">
        <v>1416</v>
      </c>
      <c r="C139" s="54">
        <v>0</v>
      </c>
      <c r="D139" s="54">
        <v>0</v>
      </c>
      <c r="E139" s="54">
        <v>0</v>
      </c>
      <c r="F139" s="54">
        <v>0</v>
      </c>
      <c r="G139" s="54">
        <v>0</v>
      </c>
      <c r="H139" s="54">
        <v>0</v>
      </c>
      <c r="I139" s="54">
        <v>0</v>
      </c>
      <c r="J139" s="54">
        <v>0</v>
      </c>
      <c r="K139" s="54">
        <v>0</v>
      </c>
      <c r="L139" s="55">
        <v>0</v>
      </c>
    </row>
    <row r="140" spans="1:12" x14ac:dyDescent="0.25">
      <c r="A140" s="181"/>
      <c r="B140" s="53" t="s">
        <v>1417</v>
      </c>
      <c r="C140" s="54">
        <v>0</v>
      </c>
      <c r="D140" s="54">
        <v>0</v>
      </c>
      <c r="E140" s="54">
        <v>0</v>
      </c>
      <c r="F140" s="54">
        <v>0</v>
      </c>
      <c r="G140" s="54">
        <v>0</v>
      </c>
      <c r="H140" s="54">
        <v>0</v>
      </c>
      <c r="I140" s="54">
        <v>0</v>
      </c>
      <c r="J140" s="54">
        <v>0</v>
      </c>
      <c r="K140" s="54">
        <v>0</v>
      </c>
      <c r="L140" s="55">
        <v>0</v>
      </c>
    </row>
    <row r="141" spans="1:12" x14ac:dyDescent="0.25">
      <c r="A141" s="181"/>
      <c r="B141" s="53" t="s">
        <v>1418</v>
      </c>
      <c r="C141" s="54">
        <v>0</v>
      </c>
      <c r="D141" s="54">
        <v>0</v>
      </c>
      <c r="E141" s="54">
        <v>0</v>
      </c>
      <c r="F141" s="54">
        <v>0</v>
      </c>
      <c r="G141" s="54">
        <v>0</v>
      </c>
      <c r="H141" s="54">
        <v>0</v>
      </c>
      <c r="I141" s="54">
        <v>0</v>
      </c>
      <c r="J141" s="54">
        <v>0</v>
      </c>
      <c r="K141" s="54">
        <v>0</v>
      </c>
      <c r="L141" s="55">
        <v>0</v>
      </c>
    </row>
    <row r="142" spans="1:12" x14ac:dyDescent="0.25">
      <c r="A142" s="181"/>
      <c r="B142" s="53" t="s">
        <v>1419</v>
      </c>
      <c r="C142" s="54">
        <v>0</v>
      </c>
      <c r="D142" s="54">
        <v>0</v>
      </c>
      <c r="E142" s="54">
        <v>0</v>
      </c>
      <c r="F142" s="54">
        <v>0</v>
      </c>
      <c r="G142" s="54">
        <v>0</v>
      </c>
      <c r="H142" s="54">
        <v>0</v>
      </c>
      <c r="I142" s="54">
        <v>0</v>
      </c>
      <c r="J142" s="54">
        <v>0</v>
      </c>
      <c r="K142" s="54">
        <v>0</v>
      </c>
      <c r="L142" s="55">
        <v>0</v>
      </c>
    </row>
    <row r="143" spans="1:12" x14ac:dyDescent="0.25">
      <c r="A143" s="181"/>
      <c r="B143" s="53" t="s">
        <v>1420</v>
      </c>
      <c r="C143" s="54">
        <v>0</v>
      </c>
      <c r="D143" s="54">
        <v>0</v>
      </c>
      <c r="E143" s="54">
        <v>0</v>
      </c>
      <c r="F143" s="54">
        <v>0</v>
      </c>
      <c r="G143" s="54">
        <v>0</v>
      </c>
      <c r="H143" s="54">
        <v>0</v>
      </c>
      <c r="I143" s="54">
        <v>0</v>
      </c>
      <c r="J143" s="54">
        <v>0</v>
      </c>
      <c r="K143" s="54">
        <v>0</v>
      </c>
      <c r="L143" s="55">
        <v>0</v>
      </c>
    </row>
    <row r="144" spans="1:12" x14ac:dyDescent="0.25">
      <c r="A144" s="181"/>
      <c r="B144" s="53" t="s">
        <v>1421</v>
      </c>
      <c r="C144" s="54">
        <v>0</v>
      </c>
      <c r="D144" s="54">
        <v>0</v>
      </c>
      <c r="E144" s="54">
        <v>0</v>
      </c>
      <c r="F144" s="54">
        <v>0</v>
      </c>
      <c r="G144" s="54">
        <v>0</v>
      </c>
      <c r="H144" s="54">
        <v>0</v>
      </c>
      <c r="I144" s="54">
        <v>0</v>
      </c>
      <c r="J144" s="54">
        <v>0</v>
      </c>
      <c r="K144" s="54">
        <v>0</v>
      </c>
      <c r="L144" s="55">
        <v>0</v>
      </c>
    </row>
    <row r="145" spans="1:12" x14ac:dyDescent="0.25">
      <c r="A145" s="181"/>
      <c r="B145" s="53" t="s">
        <v>1422</v>
      </c>
      <c r="C145" s="54">
        <v>0</v>
      </c>
      <c r="D145" s="54">
        <v>0</v>
      </c>
      <c r="E145" s="54">
        <v>0</v>
      </c>
      <c r="F145" s="54">
        <v>0</v>
      </c>
      <c r="G145" s="54">
        <v>0</v>
      </c>
      <c r="H145" s="54">
        <v>0</v>
      </c>
      <c r="I145" s="54">
        <v>0</v>
      </c>
      <c r="J145" s="54">
        <v>0</v>
      </c>
      <c r="K145" s="54">
        <v>0</v>
      </c>
      <c r="L145" s="55">
        <v>0</v>
      </c>
    </row>
    <row r="146" spans="1:12" x14ac:dyDescent="0.25">
      <c r="A146" s="181"/>
      <c r="B146" s="53" t="s">
        <v>1423</v>
      </c>
      <c r="C146" s="54">
        <v>0</v>
      </c>
      <c r="D146" s="54">
        <v>0</v>
      </c>
      <c r="E146" s="54">
        <v>0</v>
      </c>
      <c r="F146" s="54">
        <v>0</v>
      </c>
      <c r="G146" s="54">
        <v>0</v>
      </c>
      <c r="H146" s="54">
        <v>0</v>
      </c>
      <c r="I146" s="54">
        <v>0</v>
      </c>
      <c r="J146" s="54">
        <v>0</v>
      </c>
      <c r="K146" s="54">
        <v>0</v>
      </c>
      <c r="L146" s="55">
        <v>0</v>
      </c>
    </row>
    <row r="147" spans="1:12" x14ac:dyDescent="0.25">
      <c r="A147" s="181"/>
      <c r="B147" s="53" t="s">
        <v>1424</v>
      </c>
      <c r="C147" s="54">
        <v>0</v>
      </c>
      <c r="D147" s="54">
        <v>0</v>
      </c>
      <c r="E147" s="54">
        <v>0</v>
      </c>
      <c r="F147" s="54">
        <v>0</v>
      </c>
      <c r="G147" s="54">
        <v>0</v>
      </c>
      <c r="H147" s="54">
        <v>0</v>
      </c>
      <c r="I147" s="54">
        <v>0</v>
      </c>
      <c r="J147" s="54">
        <v>0</v>
      </c>
      <c r="K147" s="54">
        <v>0</v>
      </c>
      <c r="L147" s="55">
        <v>0</v>
      </c>
    </row>
    <row r="148" spans="1:12" x14ac:dyDescent="0.25">
      <c r="A148" s="181"/>
      <c r="B148" s="53" t="s">
        <v>1425</v>
      </c>
      <c r="C148" s="54">
        <v>0</v>
      </c>
      <c r="D148" s="54">
        <v>0</v>
      </c>
      <c r="E148" s="54">
        <v>0</v>
      </c>
      <c r="F148" s="54">
        <v>0</v>
      </c>
      <c r="G148" s="54">
        <v>0</v>
      </c>
      <c r="H148" s="54">
        <v>0</v>
      </c>
      <c r="I148" s="54">
        <v>0</v>
      </c>
      <c r="J148" s="54">
        <v>0</v>
      </c>
      <c r="K148" s="54">
        <v>0</v>
      </c>
      <c r="L148" s="55">
        <v>0</v>
      </c>
    </row>
    <row r="149" spans="1:12" x14ac:dyDescent="0.25">
      <c r="A149" s="181"/>
      <c r="B149" s="53" t="s">
        <v>1426</v>
      </c>
      <c r="C149" s="54">
        <v>0</v>
      </c>
      <c r="D149" s="54">
        <v>0</v>
      </c>
      <c r="E149" s="54">
        <v>0</v>
      </c>
      <c r="F149" s="54">
        <v>0</v>
      </c>
      <c r="G149" s="54">
        <v>0</v>
      </c>
      <c r="H149" s="54">
        <v>0</v>
      </c>
      <c r="I149" s="54">
        <v>0</v>
      </c>
      <c r="J149" s="54">
        <v>0</v>
      </c>
      <c r="K149" s="54">
        <v>0</v>
      </c>
      <c r="L149" s="55">
        <v>0</v>
      </c>
    </row>
    <row r="150" spans="1:12" x14ac:dyDescent="0.25">
      <c r="A150" s="181"/>
      <c r="B150" s="53" t="s">
        <v>1427</v>
      </c>
      <c r="C150" s="54">
        <v>0</v>
      </c>
      <c r="D150" s="54">
        <v>0</v>
      </c>
      <c r="E150" s="54">
        <v>0</v>
      </c>
      <c r="F150" s="54">
        <v>0</v>
      </c>
      <c r="G150" s="54">
        <v>0</v>
      </c>
      <c r="H150" s="54">
        <v>0</v>
      </c>
      <c r="I150" s="54">
        <v>0</v>
      </c>
      <c r="J150" s="54">
        <v>0</v>
      </c>
      <c r="K150" s="54">
        <v>0</v>
      </c>
      <c r="L150" s="55">
        <v>0</v>
      </c>
    </row>
    <row r="151" spans="1:12" x14ac:dyDescent="0.25">
      <c r="A151" s="181"/>
      <c r="B151" s="53" t="s">
        <v>1428</v>
      </c>
      <c r="C151" s="54">
        <v>0</v>
      </c>
      <c r="D151" s="54">
        <v>0</v>
      </c>
      <c r="E151" s="54">
        <v>0</v>
      </c>
      <c r="F151" s="54">
        <v>0</v>
      </c>
      <c r="G151" s="54">
        <v>0</v>
      </c>
      <c r="H151" s="54">
        <v>0</v>
      </c>
      <c r="I151" s="54">
        <v>0</v>
      </c>
      <c r="J151" s="54">
        <v>0</v>
      </c>
      <c r="K151" s="54">
        <v>0</v>
      </c>
      <c r="L151" s="55">
        <v>0</v>
      </c>
    </row>
    <row r="152" spans="1:12" x14ac:dyDescent="0.25">
      <c r="A152" s="181"/>
      <c r="B152" s="53" t="s">
        <v>1429</v>
      </c>
      <c r="C152" s="54">
        <v>0</v>
      </c>
      <c r="D152" s="54">
        <v>0</v>
      </c>
      <c r="E152" s="54">
        <v>0</v>
      </c>
      <c r="F152" s="54">
        <v>0</v>
      </c>
      <c r="G152" s="54">
        <v>0</v>
      </c>
      <c r="H152" s="54">
        <v>0</v>
      </c>
      <c r="I152" s="54">
        <v>0</v>
      </c>
      <c r="J152" s="54">
        <v>0</v>
      </c>
      <c r="K152" s="54">
        <v>0</v>
      </c>
      <c r="L152" s="55">
        <v>0</v>
      </c>
    </row>
    <row r="153" spans="1:12" x14ac:dyDescent="0.25">
      <c r="A153" s="181"/>
      <c r="B153" s="53" t="s">
        <v>1430</v>
      </c>
      <c r="C153" s="54">
        <v>0</v>
      </c>
      <c r="D153" s="54">
        <v>0</v>
      </c>
      <c r="E153" s="54">
        <v>0</v>
      </c>
      <c r="F153" s="54">
        <v>0</v>
      </c>
      <c r="G153" s="54">
        <v>0</v>
      </c>
      <c r="H153" s="54">
        <v>0</v>
      </c>
      <c r="I153" s="54">
        <v>0</v>
      </c>
      <c r="J153" s="54">
        <v>0</v>
      </c>
      <c r="K153" s="54">
        <v>0</v>
      </c>
      <c r="L153" s="55">
        <v>0</v>
      </c>
    </row>
    <row r="154" spans="1:12" x14ac:dyDescent="0.25">
      <c r="A154" s="181"/>
      <c r="B154" s="53" t="s">
        <v>1431</v>
      </c>
      <c r="C154" s="54">
        <v>0</v>
      </c>
      <c r="D154" s="54">
        <v>0</v>
      </c>
      <c r="E154" s="54">
        <v>0</v>
      </c>
      <c r="F154" s="54">
        <v>0</v>
      </c>
      <c r="G154" s="54">
        <v>0</v>
      </c>
      <c r="H154" s="54">
        <v>0</v>
      </c>
      <c r="I154" s="54">
        <v>0</v>
      </c>
      <c r="J154" s="54">
        <v>0</v>
      </c>
      <c r="K154" s="54">
        <v>0</v>
      </c>
      <c r="L154" s="55">
        <v>0</v>
      </c>
    </row>
    <row r="155" spans="1:12" x14ac:dyDescent="0.25">
      <c r="A155" s="181"/>
      <c r="B155" s="53" t="s">
        <v>1432</v>
      </c>
      <c r="C155" s="54">
        <v>0</v>
      </c>
      <c r="D155" s="54">
        <v>0</v>
      </c>
      <c r="E155" s="54">
        <v>0</v>
      </c>
      <c r="F155" s="54">
        <v>0</v>
      </c>
      <c r="G155" s="54">
        <v>0</v>
      </c>
      <c r="H155" s="54">
        <v>0</v>
      </c>
      <c r="I155" s="54">
        <v>0</v>
      </c>
      <c r="J155" s="54">
        <v>0</v>
      </c>
      <c r="K155" s="54">
        <v>0</v>
      </c>
      <c r="L155" s="55">
        <v>0</v>
      </c>
    </row>
    <row r="156" spans="1:12" x14ac:dyDescent="0.25">
      <c r="A156" s="181"/>
      <c r="B156" s="53" t="s">
        <v>1433</v>
      </c>
      <c r="C156" s="54">
        <v>0</v>
      </c>
      <c r="D156" s="54">
        <v>0</v>
      </c>
      <c r="E156" s="54">
        <v>0</v>
      </c>
      <c r="F156" s="54">
        <v>0</v>
      </c>
      <c r="G156" s="54">
        <v>0</v>
      </c>
      <c r="H156" s="54">
        <v>0</v>
      </c>
      <c r="I156" s="54">
        <v>0</v>
      </c>
      <c r="J156" s="54">
        <v>0</v>
      </c>
      <c r="K156" s="54">
        <v>0</v>
      </c>
      <c r="L156" s="55">
        <v>0</v>
      </c>
    </row>
    <row r="157" spans="1:12" x14ac:dyDescent="0.25">
      <c r="A157" s="181"/>
      <c r="B157" s="53" t="s">
        <v>1434</v>
      </c>
      <c r="C157" s="54">
        <v>0</v>
      </c>
      <c r="D157" s="54">
        <v>0</v>
      </c>
      <c r="E157" s="54">
        <v>0</v>
      </c>
      <c r="F157" s="54">
        <v>0</v>
      </c>
      <c r="G157" s="54">
        <v>0</v>
      </c>
      <c r="H157" s="54">
        <v>0</v>
      </c>
      <c r="I157" s="54">
        <v>0</v>
      </c>
      <c r="J157" s="54">
        <v>0</v>
      </c>
      <c r="K157" s="54">
        <v>0</v>
      </c>
      <c r="L157" s="55">
        <v>0</v>
      </c>
    </row>
    <row r="158" spans="1:12" x14ac:dyDescent="0.25">
      <c r="A158" s="181"/>
      <c r="B158" s="53" t="s">
        <v>1435</v>
      </c>
      <c r="C158" s="54">
        <v>0</v>
      </c>
      <c r="D158" s="54">
        <v>0</v>
      </c>
      <c r="E158" s="54">
        <v>0</v>
      </c>
      <c r="F158" s="54">
        <v>0</v>
      </c>
      <c r="G158" s="54">
        <v>0</v>
      </c>
      <c r="H158" s="54">
        <v>0</v>
      </c>
      <c r="I158" s="54">
        <v>0</v>
      </c>
      <c r="J158" s="54">
        <v>0</v>
      </c>
      <c r="K158" s="54">
        <v>0</v>
      </c>
      <c r="L158" s="55">
        <v>0</v>
      </c>
    </row>
    <row r="159" spans="1:12" x14ac:dyDescent="0.25">
      <c r="A159" s="181"/>
      <c r="B159" s="53" t="s">
        <v>1436</v>
      </c>
      <c r="C159" s="54">
        <v>0</v>
      </c>
      <c r="D159" s="54">
        <v>0</v>
      </c>
      <c r="E159" s="54">
        <v>2</v>
      </c>
      <c r="F159" s="54">
        <v>0</v>
      </c>
      <c r="G159" s="54">
        <v>0</v>
      </c>
      <c r="H159" s="54">
        <v>0</v>
      </c>
      <c r="I159" s="54">
        <v>0</v>
      </c>
      <c r="J159" s="54">
        <v>0</v>
      </c>
      <c r="K159" s="54">
        <v>0</v>
      </c>
      <c r="L159" s="55">
        <v>1</v>
      </c>
    </row>
    <row r="160" spans="1:12" x14ac:dyDescent="0.25">
      <c r="A160" s="181"/>
      <c r="B160" s="53" t="s">
        <v>1437</v>
      </c>
      <c r="C160" s="54">
        <v>0</v>
      </c>
      <c r="D160" s="54">
        <v>0</v>
      </c>
      <c r="E160" s="54">
        <v>0</v>
      </c>
      <c r="F160" s="54">
        <v>0</v>
      </c>
      <c r="G160" s="54">
        <v>0</v>
      </c>
      <c r="H160" s="54">
        <v>0</v>
      </c>
      <c r="I160" s="54">
        <v>0</v>
      </c>
      <c r="J160" s="54">
        <v>0</v>
      </c>
      <c r="K160" s="54">
        <v>0</v>
      </c>
      <c r="L160" s="55">
        <v>0</v>
      </c>
    </row>
    <row r="161" spans="1:12" x14ac:dyDescent="0.25">
      <c r="A161" s="181"/>
      <c r="B161" s="53" t="s">
        <v>1438</v>
      </c>
      <c r="C161" s="54">
        <v>0</v>
      </c>
      <c r="D161" s="54">
        <v>0</v>
      </c>
      <c r="E161" s="54">
        <v>0</v>
      </c>
      <c r="F161" s="54">
        <v>0</v>
      </c>
      <c r="G161" s="54">
        <v>0</v>
      </c>
      <c r="H161" s="54">
        <v>0</v>
      </c>
      <c r="I161" s="54">
        <v>0</v>
      </c>
      <c r="J161" s="54">
        <v>0</v>
      </c>
      <c r="K161" s="54">
        <v>0</v>
      </c>
      <c r="L161" s="55">
        <v>0</v>
      </c>
    </row>
    <row r="162" spans="1:12" x14ac:dyDescent="0.25">
      <c r="A162" s="181"/>
      <c r="B162" s="53" t="s">
        <v>1439</v>
      </c>
      <c r="C162" s="54">
        <v>0</v>
      </c>
      <c r="D162" s="54">
        <v>0</v>
      </c>
      <c r="E162" s="54">
        <v>0</v>
      </c>
      <c r="F162" s="54">
        <v>0</v>
      </c>
      <c r="G162" s="54">
        <v>0</v>
      </c>
      <c r="H162" s="54">
        <v>0</v>
      </c>
      <c r="I162" s="54">
        <v>0</v>
      </c>
      <c r="J162" s="54">
        <v>0</v>
      </c>
      <c r="K162" s="54">
        <v>0</v>
      </c>
      <c r="L162" s="55">
        <v>0</v>
      </c>
    </row>
    <row r="163" spans="1:12" x14ac:dyDescent="0.25">
      <c r="A163" s="181"/>
      <c r="B163" s="53" t="s">
        <v>1440</v>
      </c>
      <c r="C163" s="54">
        <v>0</v>
      </c>
      <c r="D163" s="54">
        <v>0</v>
      </c>
      <c r="E163" s="54">
        <v>0</v>
      </c>
      <c r="F163" s="54">
        <v>0</v>
      </c>
      <c r="G163" s="54">
        <v>0</v>
      </c>
      <c r="H163" s="54">
        <v>0</v>
      </c>
      <c r="I163" s="54">
        <v>0</v>
      </c>
      <c r="J163" s="54">
        <v>0</v>
      </c>
      <c r="K163" s="54">
        <v>0</v>
      </c>
      <c r="L163" s="55">
        <v>0</v>
      </c>
    </row>
    <row r="164" spans="1:12" x14ac:dyDescent="0.25">
      <c r="A164" s="181"/>
      <c r="B164" s="53" t="s">
        <v>1441</v>
      </c>
      <c r="C164" s="54">
        <v>0</v>
      </c>
      <c r="D164" s="54">
        <v>0</v>
      </c>
      <c r="E164" s="54">
        <v>0</v>
      </c>
      <c r="F164" s="54">
        <v>0</v>
      </c>
      <c r="G164" s="54">
        <v>0</v>
      </c>
      <c r="H164" s="54">
        <v>0</v>
      </c>
      <c r="I164" s="54">
        <v>0</v>
      </c>
      <c r="J164" s="54">
        <v>0</v>
      </c>
      <c r="K164" s="54">
        <v>0</v>
      </c>
      <c r="L164" s="55">
        <v>0</v>
      </c>
    </row>
    <row r="165" spans="1:12" x14ac:dyDescent="0.25">
      <c r="A165" s="181"/>
      <c r="B165" s="53" t="s">
        <v>1442</v>
      </c>
      <c r="C165" s="54">
        <v>0</v>
      </c>
      <c r="D165" s="54">
        <v>0</v>
      </c>
      <c r="E165" s="54">
        <v>0</v>
      </c>
      <c r="F165" s="54">
        <v>0</v>
      </c>
      <c r="G165" s="54">
        <v>0</v>
      </c>
      <c r="H165" s="54">
        <v>0</v>
      </c>
      <c r="I165" s="54">
        <v>0</v>
      </c>
      <c r="J165" s="54">
        <v>0</v>
      </c>
      <c r="K165" s="54">
        <v>0</v>
      </c>
      <c r="L165" s="55">
        <v>0</v>
      </c>
    </row>
    <row r="166" spans="1:12" x14ac:dyDescent="0.25">
      <c r="A166" s="181"/>
      <c r="B166" s="53" t="s">
        <v>1443</v>
      </c>
      <c r="C166" s="54">
        <v>0</v>
      </c>
      <c r="D166" s="54">
        <v>0</v>
      </c>
      <c r="E166" s="54">
        <v>0</v>
      </c>
      <c r="F166" s="54">
        <v>0</v>
      </c>
      <c r="G166" s="54">
        <v>0</v>
      </c>
      <c r="H166" s="54">
        <v>0</v>
      </c>
      <c r="I166" s="54">
        <v>0</v>
      </c>
      <c r="J166" s="54">
        <v>0</v>
      </c>
      <c r="K166" s="54">
        <v>0</v>
      </c>
      <c r="L166" s="55">
        <v>0</v>
      </c>
    </row>
    <row r="167" spans="1:12" x14ac:dyDescent="0.25">
      <c r="A167" s="181"/>
      <c r="B167" s="53" t="s">
        <v>1444</v>
      </c>
      <c r="C167" s="54">
        <v>0</v>
      </c>
      <c r="D167" s="54">
        <v>0</v>
      </c>
      <c r="E167" s="54">
        <v>0</v>
      </c>
      <c r="F167" s="54">
        <v>0</v>
      </c>
      <c r="G167" s="54">
        <v>0</v>
      </c>
      <c r="H167" s="54">
        <v>0</v>
      </c>
      <c r="I167" s="54">
        <v>0</v>
      </c>
      <c r="J167" s="54">
        <v>0</v>
      </c>
      <c r="K167" s="54">
        <v>0</v>
      </c>
      <c r="L167" s="55">
        <v>0</v>
      </c>
    </row>
    <row r="168" spans="1:12" x14ac:dyDescent="0.25">
      <c r="A168" s="181"/>
      <c r="B168" s="53" t="s">
        <v>1445</v>
      </c>
      <c r="C168" s="54">
        <v>0</v>
      </c>
      <c r="D168" s="54">
        <v>0</v>
      </c>
      <c r="E168" s="54">
        <v>0</v>
      </c>
      <c r="F168" s="54">
        <v>0</v>
      </c>
      <c r="G168" s="54">
        <v>0</v>
      </c>
      <c r="H168" s="54">
        <v>0</v>
      </c>
      <c r="I168" s="54">
        <v>0</v>
      </c>
      <c r="J168" s="54">
        <v>0</v>
      </c>
      <c r="K168" s="54">
        <v>0</v>
      </c>
      <c r="L168" s="55">
        <v>0</v>
      </c>
    </row>
    <row r="169" spans="1:12" x14ac:dyDescent="0.25">
      <c r="A169" s="181"/>
      <c r="B169" s="53" t="s">
        <v>1446</v>
      </c>
      <c r="C169" s="54">
        <v>0</v>
      </c>
      <c r="D169" s="54">
        <v>0</v>
      </c>
      <c r="E169" s="54">
        <v>0</v>
      </c>
      <c r="F169" s="54">
        <v>0</v>
      </c>
      <c r="G169" s="54">
        <v>0</v>
      </c>
      <c r="H169" s="54">
        <v>0</v>
      </c>
      <c r="I169" s="54">
        <v>0</v>
      </c>
      <c r="J169" s="54">
        <v>0</v>
      </c>
      <c r="K169" s="54">
        <v>0</v>
      </c>
      <c r="L169" s="55">
        <v>0</v>
      </c>
    </row>
    <row r="170" spans="1:12" x14ac:dyDescent="0.25">
      <c r="A170" s="181"/>
      <c r="B170" s="53" t="s">
        <v>1447</v>
      </c>
      <c r="C170" s="54">
        <v>0</v>
      </c>
      <c r="D170" s="54">
        <v>0</v>
      </c>
      <c r="E170" s="54">
        <v>0</v>
      </c>
      <c r="F170" s="54">
        <v>0</v>
      </c>
      <c r="G170" s="54">
        <v>0</v>
      </c>
      <c r="H170" s="54">
        <v>0</v>
      </c>
      <c r="I170" s="54">
        <v>0</v>
      </c>
      <c r="J170" s="54">
        <v>0</v>
      </c>
      <c r="K170" s="54">
        <v>0</v>
      </c>
      <c r="L170" s="55">
        <v>0</v>
      </c>
    </row>
    <row r="171" spans="1:12" x14ac:dyDescent="0.25">
      <c r="A171" s="181"/>
      <c r="B171" s="53" t="s">
        <v>1448</v>
      </c>
      <c r="C171" s="54">
        <v>0</v>
      </c>
      <c r="D171" s="54">
        <v>0</v>
      </c>
      <c r="E171" s="54">
        <v>0</v>
      </c>
      <c r="F171" s="54">
        <v>0</v>
      </c>
      <c r="G171" s="54">
        <v>0</v>
      </c>
      <c r="H171" s="54">
        <v>0</v>
      </c>
      <c r="I171" s="54">
        <v>0</v>
      </c>
      <c r="J171" s="54">
        <v>0</v>
      </c>
      <c r="K171" s="54">
        <v>0</v>
      </c>
      <c r="L171" s="55">
        <v>0</v>
      </c>
    </row>
    <row r="172" spans="1:12" x14ac:dyDescent="0.25">
      <c r="A172" s="181"/>
      <c r="B172" s="53" t="s">
        <v>1449</v>
      </c>
      <c r="C172" s="54">
        <v>0</v>
      </c>
      <c r="D172" s="54">
        <v>0</v>
      </c>
      <c r="E172" s="54">
        <v>0</v>
      </c>
      <c r="F172" s="54">
        <v>0</v>
      </c>
      <c r="G172" s="54">
        <v>0</v>
      </c>
      <c r="H172" s="54">
        <v>0</v>
      </c>
      <c r="I172" s="54">
        <v>0</v>
      </c>
      <c r="J172" s="54">
        <v>0</v>
      </c>
      <c r="K172" s="54">
        <v>0</v>
      </c>
      <c r="L172" s="55">
        <v>0</v>
      </c>
    </row>
    <row r="173" spans="1:12" x14ac:dyDescent="0.25">
      <c r="A173" s="181"/>
      <c r="B173" s="53" t="s">
        <v>1450</v>
      </c>
      <c r="C173" s="54">
        <v>0</v>
      </c>
      <c r="D173" s="54">
        <v>0</v>
      </c>
      <c r="E173" s="54">
        <v>0</v>
      </c>
      <c r="F173" s="54">
        <v>0</v>
      </c>
      <c r="G173" s="54">
        <v>0</v>
      </c>
      <c r="H173" s="54">
        <v>0</v>
      </c>
      <c r="I173" s="54">
        <v>0</v>
      </c>
      <c r="J173" s="54">
        <v>0</v>
      </c>
      <c r="K173" s="54">
        <v>0</v>
      </c>
      <c r="L173" s="55">
        <v>0</v>
      </c>
    </row>
    <row r="174" spans="1:12" x14ac:dyDescent="0.25">
      <c r="A174" s="181"/>
      <c r="B174" s="53" t="s">
        <v>1451</v>
      </c>
      <c r="C174" s="54">
        <v>0</v>
      </c>
      <c r="D174" s="54">
        <v>0</v>
      </c>
      <c r="E174" s="54">
        <v>0</v>
      </c>
      <c r="F174" s="54">
        <v>0</v>
      </c>
      <c r="G174" s="54">
        <v>0</v>
      </c>
      <c r="H174" s="54">
        <v>0</v>
      </c>
      <c r="I174" s="54">
        <v>0</v>
      </c>
      <c r="J174" s="54">
        <v>0</v>
      </c>
      <c r="K174" s="54">
        <v>0</v>
      </c>
      <c r="L174" s="55">
        <v>0</v>
      </c>
    </row>
    <row r="175" spans="1:12" x14ac:dyDescent="0.25">
      <c r="A175" s="181"/>
      <c r="B175" s="53" t="s">
        <v>1452</v>
      </c>
      <c r="C175" s="54">
        <v>0</v>
      </c>
      <c r="D175" s="54">
        <v>0</v>
      </c>
      <c r="E175" s="54">
        <v>0</v>
      </c>
      <c r="F175" s="54">
        <v>0</v>
      </c>
      <c r="G175" s="54">
        <v>0</v>
      </c>
      <c r="H175" s="54">
        <v>0</v>
      </c>
      <c r="I175" s="54">
        <v>0</v>
      </c>
      <c r="J175" s="54">
        <v>0</v>
      </c>
      <c r="K175" s="54">
        <v>0</v>
      </c>
      <c r="L175" s="55">
        <v>0</v>
      </c>
    </row>
    <row r="176" spans="1:12" x14ac:dyDescent="0.25">
      <c r="A176" s="181"/>
      <c r="B176" s="53" t="s">
        <v>1453</v>
      </c>
      <c r="C176" s="54">
        <v>0</v>
      </c>
      <c r="D176" s="54">
        <v>0</v>
      </c>
      <c r="E176" s="54">
        <v>0</v>
      </c>
      <c r="F176" s="54">
        <v>0</v>
      </c>
      <c r="G176" s="54">
        <v>0</v>
      </c>
      <c r="H176" s="54">
        <v>0</v>
      </c>
      <c r="I176" s="54">
        <v>0</v>
      </c>
      <c r="J176" s="54">
        <v>0</v>
      </c>
      <c r="K176" s="54">
        <v>0</v>
      </c>
      <c r="L176" s="55">
        <v>0</v>
      </c>
    </row>
    <row r="177" spans="1:12" x14ac:dyDescent="0.25">
      <c r="A177" s="181"/>
      <c r="B177" s="53" t="s">
        <v>1454</v>
      </c>
      <c r="C177" s="54">
        <v>0</v>
      </c>
      <c r="D177" s="54">
        <v>0</v>
      </c>
      <c r="E177" s="54">
        <v>0</v>
      </c>
      <c r="F177" s="54">
        <v>0</v>
      </c>
      <c r="G177" s="54">
        <v>0</v>
      </c>
      <c r="H177" s="54">
        <v>0</v>
      </c>
      <c r="I177" s="54">
        <v>0</v>
      </c>
      <c r="J177" s="54">
        <v>0</v>
      </c>
      <c r="K177" s="54">
        <v>0</v>
      </c>
      <c r="L177" s="55">
        <v>0</v>
      </c>
    </row>
    <row r="178" spans="1:12" x14ac:dyDescent="0.25">
      <c r="A178" s="181"/>
      <c r="B178" s="53" t="s">
        <v>1455</v>
      </c>
      <c r="C178" s="54">
        <v>0</v>
      </c>
      <c r="D178" s="54">
        <v>0</v>
      </c>
      <c r="E178" s="54">
        <v>0</v>
      </c>
      <c r="F178" s="54">
        <v>12</v>
      </c>
      <c r="G178" s="54">
        <v>0</v>
      </c>
      <c r="H178" s="54">
        <v>0</v>
      </c>
      <c r="I178" s="54">
        <v>0</v>
      </c>
      <c r="J178" s="54">
        <v>0</v>
      </c>
      <c r="K178" s="54">
        <v>0</v>
      </c>
      <c r="L178" s="55">
        <v>0</v>
      </c>
    </row>
    <row r="179" spans="1:12" x14ac:dyDescent="0.25">
      <c r="A179" s="181"/>
      <c r="B179" s="53" t="s">
        <v>1456</v>
      </c>
      <c r="C179" s="54">
        <v>0</v>
      </c>
      <c r="D179" s="54">
        <v>0</v>
      </c>
      <c r="E179" s="54">
        <v>0</v>
      </c>
      <c r="F179" s="54">
        <v>0</v>
      </c>
      <c r="G179" s="54">
        <v>0</v>
      </c>
      <c r="H179" s="54">
        <v>0</v>
      </c>
      <c r="I179" s="54">
        <v>0</v>
      </c>
      <c r="J179" s="54">
        <v>0</v>
      </c>
      <c r="K179" s="54">
        <v>0</v>
      </c>
      <c r="L179" s="55">
        <v>0</v>
      </c>
    </row>
    <row r="180" spans="1:12" x14ac:dyDescent="0.25">
      <c r="A180" s="181"/>
      <c r="B180" s="53" t="s">
        <v>1457</v>
      </c>
      <c r="C180" s="54">
        <v>0</v>
      </c>
      <c r="D180" s="54">
        <v>0</v>
      </c>
      <c r="E180" s="54">
        <v>0</v>
      </c>
      <c r="F180" s="54">
        <v>0</v>
      </c>
      <c r="G180" s="54">
        <v>0</v>
      </c>
      <c r="H180" s="54">
        <v>0</v>
      </c>
      <c r="I180" s="54">
        <v>0</v>
      </c>
      <c r="J180" s="54">
        <v>0</v>
      </c>
      <c r="K180" s="54">
        <v>0</v>
      </c>
      <c r="L180" s="55">
        <v>0</v>
      </c>
    </row>
    <row r="181" spans="1:12" x14ac:dyDescent="0.25">
      <c r="A181" s="181"/>
      <c r="B181" s="53" t="s">
        <v>1458</v>
      </c>
      <c r="C181" s="54">
        <v>0</v>
      </c>
      <c r="D181" s="54">
        <v>0</v>
      </c>
      <c r="E181" s="54">
        <v>0</v>
      </c>
      <c r="F181" s="54">
        <v>0</v>
      </c>
      <c r="G181" s="54">
        <v>0</v>
      </c>
      <c r="H181" s="54">
        <v>0</v>
      </c>
      <c r="I181" s="54">
        <v>0</v>
      </c>
      <c r="J181" s="54">
        <v>0</v>
      </c>
      <c r="K181" s="54">
        <v>0</v>
      </c>
      <c r="L181" s="55">
        <v>0</v>
      </c>
    </row>
    <row r="182" spans="1:12" x14ac:dyDescent="0.25">
      <c r="A182" s="181"/>
      <c r="B182" s="53" t="s">
        <v>1459</v>
      </c>
      <c r="C182" s="54">
        <v>0</v>
      </c>
      <c r="D182" s="54">
        <v>0</v>
      </c>
      <c r="E182" s="54">
        <v>0</v>
      </c>
      <c r="F182" s="54">
        <v>0</v>
      </c>
      <c r="G182" s="54">
        <v>0</v>
      </c>
      <c r="H182" s="54">
        <v>0</v>
      </c>
      <c r="I182" s="54">
        <v>0</v>
      </c>
      <c r="J182" s="54">
        <v>0</v>
      </c>
      <c r="K182" s="54">
        <v>0</v>
      </c>
      <c r="L182" s="55">
        <v>0</v>
      </c>
    </row>
    <row r="183" spans="1:12" x14ac:dyDescent="0.25">
      <c r="A183" s="181"/>
      <c r="B183" s="53" t="s">
        <v>1460</v>
      </c>
      <c r="C183" s="54">
        <v>0</v>
      </c>
      <c r="D183" s="54">
        <v>0</v>
      </c>
      <c r="E183" s="54">
        <v>0</v>
      </c>
      <c r="F183" s="54">
        <v>0</v>
      </c>
      <c r="G183" s="54">
        <v>0</v>
      </c>
      <c r="H183" s="54">
        <v>0</v>
      </c>
      <c r="I183" s="54">
        <v>0</v>
      </c>
      <c r="J183" s="54">
        <v>0</v>
      </c>
      <c r="K183" s="54">
        <v>0</v>
      </c>
      <c r="L183" s="55">
        <v>0</v>
      </c>
    </row>
    <row r="184" spans="1:12" x14ac:dyDescent="0.25">
      <c r="A184" s="181"/>
      <c r="B184" s="53" t="s">
        <v>1461</v>
      </c>
      <c r="C184" s="54">
        <v>0</v>
      </c>
      <c r="D184" s="54">
        <v>0</v>
      </c>
      <c r="E184" s="54">
        <v>0</v>
      </c>
      <c r="F184" s="54">
        <v>0</v>
      </c>
      <c r="G184" s="54">
        <v>0</v>
      </c>
      <c r="H184" s="54">
        <v>0</v>
      </c>
      <c r="I184" s="54">
        <v>0</v>
      </c>
      <c r="J184" s="54">
        <v>0</v>
      </c>
      <c r="K184" s="54">
        <v>0</v>
      </c>
      <c r="L184" s="55">
        <v>0</v>
      </c>
    </row>
    <row r="185" spans="1:12" x14ac:dyDescent="0.25">
      <c r="A185" s="181"/>
      <c r="B185" s="53" t="s">
        <v>1462</v>
      </c>
      <c r="C185" s="54">
        <v>0</v>
      </c>
      <c r="D185" s="54">
        <v>0</v>
      </c>
      <c r="E185" s="54">
        <v>0</v>
      </c>
      <c r="F185" s="54">
        <v>0</v>
      </c>
      <c r="G185" s="54">
        <v>0</v>
      </c>
      <c r="H185" s="54">
        <v>0</v>
      </c>
      <c r="I185" s="54">
        <v>0</v>
      </c>
      <c r="J185" s="54">
        <v>0</v>
      </c>
      <c r="K185" s="54">
        <v>0</v>
      </c>
      <c r="L185" s="55">
        <v>0</v>
      </c>
    </row>
    <row r="186" spans="1:12" x14ac:dyDescent="0.25">
      <c r="A186" s="181"/>
      <c r="B186" s="53" t="s">
        <v>1463</v>
      </c>
      <c r="C186" s="54">
        <v>0</v>
      </c>
      <c r="D186" s="54">
        <v>0</v>
      </c>
      <c r="E186" s="54">
        <v>0</v>
      </c>
      <c r="F186" s="54">
        <v>0</v>
      </c>
      <c r="G186" s="54">
        <v>0</v>
      </c>
      <c r="H186" s="54">
        <v>0</v>
      </c>
      <c r="I186" s="54">
        <v>0</v>
      </c>
      <c r="J186" s="54">
        <v>0</v>
      </c>
      <c r="K186" s="54">
        <v>0</v>
      </c>
      <c r="L186" s="55">
        <v>0</v>
      </c>
    </row>
    <row r="187" spans="1:12" x14ac:dyDescent="0.25">
      <c r="A187" s="181"/>
      <c r="B187" s="53" t="s">
        <v>1464</v>
      </c>
      <c r="C187" s="54">
        <v>0</v>
      </c>
      <c r="D187" s="54">
        <v>4</v>
      </c>
      <c r="E187" s="54">
        <v>12</v>
      </c>
      <c r="F187" s="54">
        <v>10</v>
      </c>
      <c r="G187" s="54">
        <v>0</v>
      </c>
      <c r="H187" s="54">
        <v>18</v>
      </c>
      <c r="I187" s="54">
        <v>0</v>
      </c>
      <c r="J187" s="54">
        <v>0</v>
      </c>
      <c r="K187" s="54">
        <v>0</v>
      </c>
      <c r="L187" s="55">
        <v>9</v>
      </c>
    </row>
    <row r="188" spans="1:12" x14ac:dyDescent="0.25">
      <c r="A188" s="181"/>
      <c r="B188" s="53" t="s">
        <v>1465</v>
      </c>
      <c r="C188" s="54">
        <v>0</v>
      </c>
      <c r="D188" s="54">
        <v>0</v>
      </c>
      <c r="E188" s="54">
        <v>0</v>
      </c>
      <c r="F188" s="54">
        <v>0</v>
      </c>
      <c r="G188" s="54">
        <v>0</v>
      </c>
      <c r="H188" s="54">
        <v>0</v>
      </c>
      <c r="I188" s="54">
        <v>0</v>
      </c>
      <c r="J188" s="54">
        <v>0</v>
      </c>
      <c r="K188" s="54">
        <v>0</v>
      </c>
      <c r="L188" s="55">
        <v>0</v>
      </c>
    </row>
    <row r="189" spans="1:12" x14ac:dyDescent="0.25">
      <c r="A189" s="181"/>
      <c r="B189" s="53" t="s">
        <v>1466</v>
      </c>
      <c r="C189" s="54">
        <v>0</v>
      </c>
      <c r="D189" s="54">
        <v>0</v>
      </c>
      <c r="E189" s="54">
        <v>0</v>
      </c>
      <c r="F189" s="54">
        <v>0</v>
      </c>
      <c r="G189" s="54">
        <v>0</v>
      </c>
      <c r="H189" s="54">
        <v>0</v>
      </c>
      <c r="I189" s="54">
        <v>0</v>
      </c>
      <c r="J189" s="54">
        <v>0</v>
      </c>
      <c r="K189" s="54">
        <v>0</v>
      </c>
      <c r="L189" s="55">
        <v>0</v>
      </c>
    </row>
    <row r="190" spans="1:12" x14ac:dyDescent="0.25">
      <c r="A190" s="181"/>
      <c r="B190" s="53" t="s">
        <v>1467</v>
      </c>
      <c r="C190" s="54">
        <v>0</v>
      </c>
      <c r="D190" s="54">
        <v>0</v>
      </c>
      <c r="E190" s="54">
        <v>0</v>
      </c>
      <c r="F190" s="54">
        <v>0</v>
      </c>
      <c r="G190" s="54">
        <v>0</v>
      </c>
      <c r="H190" s="54">
        <v>0</v>
      </c>
      <c r="I190" s="54">
        <v>0</v>
      </c>
      <c r="J190" s="54">
        <v>0</v>
      </c>
      <c r="K190" s="54">
        <v>0</v>
      </c>
      <c r="L190" s="55">
        <v>0</v>
      </c>
    </row>
    <row r="191" spans="1:12" x14ac:dyDescent="0.25">
      <c r="A191" s="181"/>
      <c r="B191" s="53" t="s">
        <v>1468</v>
      </c>
      <c r="C191" s="54">
        <v>0</v>
      </c>
      <c r="D191" s="54">
        <v>0</v>
      </c>
      <c r="E191" s="54">
        <v>0</v>
      </c>
      <c r="F191" s="54">
        <v>0</v>
      </c>
      <c r="G191" s="54">
        <v>0</v>
      </c>
      <c r="H191" s="54">
        <v>0</v>
      </c>
      <c r="I191" s="54">
        <v>0</v>
      </c>
      <c r="J191" s="54">
        <v>0</v>
      </c>
      <c r="K191" s="54">
        <v>0</v>
      </c>
      <c r="L191" s="55">
        <v>0</v>
      </c>
    </row>
    <row r="192" spans="1:12" x14ac:dyDescent="0.25">
      <c r="A192" s="181"/>
      <c r="B192" s="53" t="s">
        <v>1469</v>
      </c>
      <c r="C192" s="54">
        <v>0</v>
      </c>
      <c r="D192" s="54">
        <v>0</v>
      </c>
      <c r="E192" s="54">
        <v>0</v>
      </c>
      <c r="F192" s="54">
        <v>0</v>
      </c>
      <c r="G192" s="54">
        <v>0</v>
      </c>
      <c r="H192" s="54">
        <v>0</v>
      </c>
      <c r="I192" s="54">
        <v>0</v>
      </c>
      <c r="J192" s="54">
        <v>0</v>
      </c>
      <c r="K192" s="54">
        <v>0</v>
      </c>
      <c r="L192" s="55">
        <v>0</v>
      </c>
    </row>
    <row r="193" spans="1:12" x14ac:dyDescent="0.25">
      <c r="A193" s="181"/>
      <c r="B193" s="53" t="s">
        <v>1470</v>
      </c>
      <c r="C193" s="54">
        <v>0</v>
      </c>
      <c r="D193" s="54">
        <v>0</v>
      </c>
      <c r="E193" s="54">
        <v>0</v>
      </c>
      <c r="F193" s="54">
        <v>0</v>
      </c>
      <c r="G193" s="54">
        <v>0</v>
      </c>
      <c r="H193" s="54">
        <v>0</v>
      </c>
      <c r="I193" s="54">
        <v>0</v>
      </c>
      <c r="J193" s="54">
        <v>0</v>
      </c>
      <c r="K193" s="54">
        <v>0</v>
      </c>
      <c r="L193" s="55">
        <v>0</v>
      </c>
    </row>
    <row r="194" spans="1:12" x14ac:dyDescent="0.25">
      <c r="A194" s="181"/>
      <c r="B194" s="53" t="s">
        <v>1471</v>
      </c>
      <c r="C194" s="54">
        <v>0</v>
      </c>
      <c r="D194" s="54">
        <v>0</v>
      </c>
      <c r="E194" s="54">
        <v>0</v>
      </c>
      <c r="F194" s="54">
        <v>0</v>
      </c>
      <c r="G194" s="54">
        <v>0</v>
      </c>
      <c r="H194" s="54">
        <v>0</v>
      </c>
      <c r="I194" s="54">
        <v>0</v>
      </c>
      <c r="J194" s="54">
        <v>0</v>
      </c>
      <c r="K194" s="54">
        <v>0</v>
      </c>
      <c r="L194" s="55">
        <v>0</v>
      </c>
    </row>
    <row r="195" spans="1:12" x14ac:dyDescent="0.25">
      <c r="A195" s="181"/>
      <c r="B195" s="53" t="s">
        <v>1472</v>
      </c>
      <c r="C195" s="54">
        <v>0</v>
      </c>
      <c r="D195" s="54">
        <v>0</v>
      </c>
      <c r="E195" s="54">
        <v>0</v>
      </c>
      <c r="F195" s="54">
        <v>0</v>
      </c>
      <c r="G195" s="54">
        <v>0</v>
      </c>
      <c r="H195" s="54">
        <v>0</v>
      </c>
      <c r="I195" s="54">
        <v>0</v>
      </c>
      <c r="J195" s="54">
        <v>0</v>
      </c>
      <c r="K195" s="54">
        <v>0</v>
      </c>
      <c r="L195" s="55">
        <v>0</v>
      </c>
    </row>
    <row r="196" spans="1:12" x14ac:dyDescent="0.25">
      <c r="A196" s="181"/>
      <c r="B196" s="53" t="s">
        <v>1473</v>
      </c>
      <c r="C196" s="54">
        <v>0</v>
      </c>
      <c r="D196" s="54">
        <v>0</v>
      </c>
      <c r="E196" s="54">
        <v>0</v>
      </c>
      <c r="F196" s="54">
        <v>0</v>
      </c>
      <c r="G196" s="54">
        <v>0</v>
      </c>
      <c r="H196" s="54">
        <v>0</v>
      </c>
      <c r="I196" s="54">
        <v>0</v>
      </c>
      <c r="J196" s="54">
        <v>0</v>
      </c>
      <c r="K196" s="54">
        <v>0</v>
      </c>
      <c r="L196" s="55">
        <v>0</v>
      </c>
    </row>
    <row r="197" spans="1:12" x14ac:dyDescent="0.25">
      <c r="A197" s="181"/>
      <c r="B197" s="53" t="s">
        <v>1474</v>
      </c>
      <c r="C197" s="54">
        <v>0</v>
      </c>
      <c r="D197" s="54">
        <v>0</v>
      </c>
      <c r="E197" s="54">
        <v>0</v>
      </c>
      <c r="F197" s="54">
        <v>0</v>
      </c>
      <c r="G197" s="54">
        <v>0</v>
      </c>
      <c r="H197" s="54">
        <v>0</v>
      </c>
      <c r="I197" s="54">
        <v>0</v>
      </c>
      <c r="J197" s="54">
        <v>0</v>
      </c>
      <c r="K197" s="54">
        <v>0</v>
      </c>
      <c r="L197" s="55">
        <v>0</v>
      </c>
    </row>
    <row r="198" spans="1:12" x14ac:dyDescent="0.25">
      <c r="A198" s="181"/>
      <c r="B198" s="53" t="s">
        <v>1475</v>
      </c>
      <c r="C198" s="54">
        <v>0</v>
      </c>
      <c r="D198" s="54">
        <v>0</v>
      </c>
      <c r="E198" s="54">
        <v>0</v>
      </c>
      <c r="F198" s="54">
        <v>0</v>
      </c>
      <c r="G198" s="54">
        <v>0</v>
      </c>
      <c r="H198" s="54">
        <v>0</v>
      </c>
      <c r="I198" s="54">
        <v>0</v>
      </c>
      <c r="J198" s="54">
        <v>0</v>
      </c>
      <c r="K198" s="54">
        <v>0</v>
      </c>
      <c r="L198" s="55">
        <v>0</v>
      </c>
    </row>
    <row r="199" spans="1:12" x14ac:dyDescent="0.25">
      <c r="A199" s="181"/>
      <c r="B199" s="53" t="s">
        <v>1476</v>
      </c>
      <c r="C199" s="54">
        <v>0</v>
      </c>
      <c r="D199" s="54">
        <v>0</v>
      </c>
      <c r="E199" s="54">
        <v>0</v>
      </c>
      <c r="F199" s="54">
        <v>0</v>
      </c>
      <c r="G199" s="54">
        <v>0</v>
      </c>
      <c r="H199" s="54">
        <v>0</v>
      </c>
      <c r="I199" s="54">
        <v>0</v>
      </c>
      <c r="J199" s="54">
        <v>0</v>
      </c>
      <c r="K199" s="54">
        <v>0</v>
      </c>
      <c r="L199" s="55">
        <v>0</v>
      </c>
    </row>
    <row r="200" spans="1:12" x14ac:dyDescent="0.25">
      <c r="A200" s="181"/>
      <c r="B200" s="53" t="s">
        <v>1477</v>
      </c>
      <c r="C200" s="54">
        <v>0</v>
      </c>
      <c r="D200" s="54">
        <v>0</v>
      </c>
      <c r="E200" s="54">
        <v>0</v>
      </c>
      <c r="F200" s="54">
        <v>0</v>
      </c>
      <c r="G200" s="54">
        <v>0</v>
      </c>
      <c r="H200" s="54">
        <v>0</v>
      </c>
      <c r="I200" s="54">
        <v>0</v>
      </c>
      <c r="J200" s="54">
        <v>0</v>
      </c>
      <c r="K200" s="54">
        <v>0</v>
      </c>
      <c r="L200" s="55">
        <v>0</v>
      </c>
    </row>
    <row r="201" spans="1:12" x14ac:dyDescent="0.25">
      <c r="A201" s="181"/>
      <c r="B201" s="53" t="s">
        <v>1478</v>
      </c>
      <c r="C201" s="54">
        <v>0</v>
      </c>
      <c r="D201" s="54">
        <v>0</v>
      </c>
      <c r="E201" s="54">
        <v>0</v>
      </c>
      <c r="F201" s="54">
        <v>0</v>
      </c>
      <c r="G201" s="54">
        <v>0</v>
      </c>
      <c r="H201" s="54">
        <v>0</v>
      </c>
      <c r="I201" s="54">
        <v>0</v>
      </c>
      <c r="J201" s="54">
        <v>0</v>
      </c>
      <c r="K201" s="54">
        <v>0</v>
      </c>
      <c r="L201" s="55">
        <v>0</v>
      </c>
    </row>
    <row r="202" spans="1:12" x14ac:dyDescent="0.25">
      <c r="A202" s="181"/>
      <c r="B202" s="53" t="s">
        <v>1479</v>
      </c>
      <c r="C202" s="54">
        <v>0</v>
      </c>
      <c r="D202" s="54">
        <v>0</v>
      </c>
      <c r="E202" s="54">
        <v>0</v>
      </c>
      <c r="F202" s="54">
        <v>0</v>
      </c>
      <c r="G202" s="54">
        <v>0</v>
      </c>
      <c r="H202" s="54">
        <v>0</v>
      </c>
      <c r="I202" s="54">
        <v>0</v>
      </c>
      <c r="J202" s="54">
        <v>0</v>
      </c>
      <c r="K202" s="54">
        <v>0</v>
      </c>
      <c r="L202" s="55">
        <v>0</v>
      </c>
    </row>
    <row r="203" spans="1:12" x14ac:dyDescent="0.25">
      <c r="A203" s="181"/>
      <c r="B203" s="53" t="s">
        <v>1480</v>
      </c>
      <c r="C203" s="54">
        <v>0</v>
      </c>
      <c r="D203" s="54">
        <v>0</v>
      </c>
      <c r="E203" s="54">
        <v>0</v>
      </c>
      <c r="F203" s="54">
        <v>0</v>
      </c>
      <c r="G203" s="54">
        <v>0</v>
      </c>
      <c r="H203" s="54">
        <v>0</v>
      </c>
      <c r="I203" s="54">
        <v>0</v>
      </c>
      <c r="J203" s="54">
        <v>0</v>
      </c>
      <c r="K203" s="54">
        <v>0</v>
      </c>
      <c r="L203" s="55">
        <v>0</v>
      </c>
    </row>
    <row r="204" spans="1:12" x14ac:dyDescent="0.25">
      <c r="A204" s="181"/>
      <c r="B204" s="53" t="s">
        <v>1481</v>
      </c>
      <c r="C204" s="54">
        <v>0</v>
      </c>
      <c r="D204" s="54">
        <v>0</v>
      </c>
      <c r="E204" s="54">
        <v>0</v>
      </c>
      <c r="F204" s="54">
        <v>0</v>
      </c>
      <c r="G204" s="54">
        <v>0</v>
      </c>
      <c r="H204" s="54">
        <v>0</v>
      </c>
      <c r="I204" s="54">
        <v>0</v>
      </c>
      <c r="J204" s="54">
        <v>0</v>
      </c>
      <c r="K204" s="54">
        <v>0</v>
      </c>
      <c r="L204" s="55">
        <v>0</v>
      </c>
    </row>
    <row r="205" spans="1:12" x14ac:dyDescent="0.25">
      <c r="A205" s="181"/>
      <c r="B205" s="53" t="s">
        <v>1482</v>
      </c>
      <c r="C205" s="54">
        <v>0</v>
      </c>
      <c r="D205" s="54">
        <v>0</v>
      </c>
      <c r="E205" s="54">
        <v>0</v>
      </c>
      <c r="F205" s="54">
        <v>0</v>
      </c>
      <c r="G205" s="54">
        <v>0</v>
      </c>
      <c r="H205" s="54">
        <v>0</v>
      </c>
      <c r="I205" s="54">
        <v>0</v>
      </c>
      <c r="J205" s="54">
        <v>0</v>
      </c>
      <c r="K205" s="54">
        <v>0</v>
      </c>
      <c r="L205" s="55">
        <v>0</v>
      </c>
    </row>
    <row r="206" spans="1:12" x14ac:dyDescent="0.25">
      <c r="A206" s="181"/>
      <c r="B206" s="53" t="s">
        <v>1483</v>
      </c>
      <c r="C206" s="54">
        <v>0</v>
      </c>
      <c r="D206" s="54">
        <v>0</v>
      </c>
      <c r="E206" s="54">
        <v>0</v>
      </c>
      <c r="F206" s="54">
        <v>0</v>
      </c>
      <c r="G206" s="54">
        <v>0</v>
      </c>
      <c r="H206" s="54">
        <v>0</v>
      </c>
      <c r="I206" s="54">
        <v>0</v>
      </c>
      <c r="J206" s="54">
        <v>0</v>
      </c>
      <c r="K206" s="54">
        <v>0</v>
      </c>
      <c r="L206" s="55">
        <v>0</v>
      </c>
    </row>
    <row r="207" spans="1:12" x14ac:dyDescent="0.25">
      <c r="A207" s="181"/>
      <c r="B207" s="53" t="s">
        <v>1484</v>
      </c>
      <c r="C207" s="54">
        <v>0</v>
      </c>
      <c r="D207" s="54">
        <v>0</v>
      </c>
      <c r="E207" s="54">
        <v>0</v>
      </c>
      <c r="F207" s="54">
        <v>0</v>
      </c>
      <c r="G207" s="54">
        <v>0</v>
      </c>
      <c r="H207" s="54">
        <v>0</v>
      </c>
      <c r="I207" s="54">
        <v>0</v>
      </c>
      <c r="J207" s="54">
        <v>0</v>
      </c>
      <c r="K207" s="54">
        <v>0</v>
      </c>
      <c r="L207" s="55">
        <v>0</v>
      </c>
    </row>
    <row r="208" spans="1:12" x14ac:dyDescent="0.25">
      <c r="A208" s="181"/>
      <c r="B208" s="53" t="s">
        <v>1485</v>
      </c>
      <c r="C208" s="54">
        <v>0</v>
      </c>
      <c r="D208" s="54">
        <v>0</v>
      </c>
      <c r="E208" s="54">
        <v>0</v>
      </c>
      <c r="F208" s="54">
        <v>0</v>
      </c>
      <c r="G208" s="54">
        <v>0</v>
      </c>
      <c r="H208" s="54">
        <v>0</v>
      </c>
      <c r="I208" s="54">
        <v>0</v>
      </c>
      <c r="J208" s="54">
        <v>0</v>
      </c>
      <c r="K208" s="54">
        <v>0</v>
      </c>
      <c r="L208" s="55">
        <v>0</v>
      </c>
    </row>
    <row r="209" spans="1:12" x14ac:dyDescent="0.25">
      <c r="A209" s="181"/>
      <c r="B209" s="53" t="s">
        <v>1486</v>
      </c>
      <c r="C209" s="54">
        <v>0</v>
      </c>
      <c r="D209" s="54">
        <v>0</v>
      </c>
      <c r="E209" s="54">
        <v>0</v>
      </c>
      <c r="F209" s="54">
        <v>0</v>
      </c>
      <c r="G209" s="54">
        <v>0</v>
      </c>
      <c r="H209" s="54">
        <v>0</v>
      </c>
      <c r="I209" s="54">
        <v>0</v>
      </c>
      <c r="J209" s="54">
        <v>0</v>
      </c>
      <c r="K209" s="54">
        <v>0</v>
      </c>
      <c r="L209" s="55">
        <v>0</v>
      </c>
    </row>
    <row r="210" spans="1:12" x14ac:dyDescent="0.25">
      <c r="A210" s="181"/>
      <c r="B210" s="53" t="s">
        <v>1487</v>
      </c>
      <c r="C210" s="54">
        <v>0</v>
      </c>
      <c r="D210" s="54">
        <v>0</v>
      </c>
      <c r="E210" s="54">
        <v>0</v>
      </c>
      <c r="F210" s="54">
        <v>0</v>
      </c>
      <c r="G210" s="54">
        <v>0</v>
      </c>
      <c r="H210" s="54">
        <v>0</v>
      </c>
      <c r="I210" s="54">
        <v>0</v>
      </c>
      <c r="J210" s="54">
        <v>0</v>
      </c>
      <c r="K210" s="54">
        <v>0</v>
      </c>
      <c r="L210" s="55">
        <v>0</v>
      </c>
    </row>
    <row r="211" spans="1:12" x14ac:dyDescent="0.25">
      <c r="A211" s="181"/>
      <c r="B211" s="53" t="s">
        <v>1488</v>
      </c>
      <c r="C211" s="54">
        <v>0</v>
      </c>
      <c r="D211" s="54">
        <v>0</v>
      </c>
      <c r="E211" s="54">
        <v>0</v>
      </c>
      <c r="F211" s="54">
        <v>0</v>
      </c>
      <c r="G211" s="54">
        <v>0</v>
      </c>
      <c r="H211" s="54">
        <v>0</v>
      </c>
      <c r="I211" s="54">
        <v>0</v>
      </c>
      <c r="J211" s="54">
        <v>0</v>
      </c>
      <c r="K211" s="54">
        <v>0</v>
      </c>
      <c r="L211" s="55">
        <v>0</v>
      </c>
    </row>
    <row r="212" spans="1:12" x14ac:dyDescent="0.25">
      <c r="A212" s="181"/>
      <c r="B212" s="53" t="s">
        <v>1489</v>
      </c>
      <c r="C212" s="54">
        <v>0</v>
      </c>
      <c r="D212" s="54">
        <v>0</v>
      </c>
      <c r="E212" s="54">
        <v>0</v>
      </c>
      <c r="F212" s="54">
        <v>0</v>
      </c>
      <c r="G212" s="54">
        <v>0</v>
      </c>
      <c r="H212" s="54">
        <v>0</v>
      </c>
      <c r="I212" s="54">
        <v>0</v>
      </c>
      <c r="J212" s="54">
        <v>0</v>
      </c>
      <c r="K212" s="54">
        <v>0</v>
      </c>
      <c r="L212" s="55">
        <v>0</v>
      </c>
    </row>
    <row r="213" spans="1:12" ht="22.5" x14ac:dyDescent="0.25">
      <c r="A213" s="181"/>
      <c r="B213" s="53" t="s">
        <v>1490</v>
      </c>
      <c r="C213" s="54">
        <v>0</v>
      </c>
      <c r="D213" s="54">
        <v>0</v>
      </c>
      <c r="E213" s="54">
        <v>0</v>
      </c>
      <c r="F213" s="54">
        <v>0</v>
      </c>
      <c r="G213" s="54">
        <v>0</v>
      </c>
      <c r="H213" s="54">
        <v>0</v>
      </c>
      <c r="I213" s="54">
        <v>0</v>
      </c>
      <c r="J213" s="54">
        <v>0</v>
      </c>
      <c r="K213" s="54">
        <v>0</v>
      </c>
      <c r="L213" s="55">
        <v>0</v>
      </c>
    </row>
    <row r="214" spans="1:12" x14ac:dyDescent="0.25">
      <c r="A214" s="181"/>
      <c r="B214" s="53" t="s">
        <v>1491</v>
      </c>
      <c r="C214" s="54">
        <v>0</v>
      </c>
      <c r="D214" s="54">
        <v>0</v>
      </c>
      <c r="E214" s="54">
        <v>0</v>
      </c>
      <c r="F214" s="54">
        <v>0</v>
      </c>
      <c r="G214" s="54">
        <v>0</v>
      </c>
      <c r="H214" s="54">
        <v>0</v>
      </c>
      <c r="I214" s="54">
        <v>0</v>
      </c>
      <c r="J214" s="54">
        <v>0</v>
      </c>
      <c r="K214" s="54">
        <v>0</v>
      </c>
      <c r="L214" s="55">
        <v>0</v>
      </c>
    </row>
    <row r="215" spans="1:12" x14ac:dyDescent="0.25">
      <c r="A215" s="181"/>
      <c r="B215" s="53" t="s">
        <v>1492</v>
      </c>
      <c r="C215" s="54">
        <v>0</v>
      </c>
      <c r="D215" s="54">
        <v>0</v>
      </c>
      <c r="E215" s="54">
        <v>0</v>
      </c>
      <c r="F215" s="54">
        <v>0</v>
      </c>
      <c r="G215" s="54">
        <v>0</v>
      </c>
      <c r="H215" s="54">
        <v>0</v>
      </c>
      <c r="I215" s="54">
        <v>0</v>
      </c>
      <c r="J215" s="54">
        <v>0</v>
      </c>
      <c r="K215" s="54">
        <v>0</v>
      </c>
      <c r="L215" s="55">
        <v>0</v>
      </c>
    </row>
    <row r="216" spans="1:12" x14ac:dyDescent="0.25">
      <c r="A216" s="181"/>
      <c r="B216" s="53" t="s">
        <v>1493</v>
      </c>
      <c r="C216" s="54">
        <v>0</v>
      </c>
      <c r="D216" s="54">
        <v>0</v>
      </c>
      <c r="E216" s="54">
        <v>0</v>
      </c>
      <c r="F216" s="54">
        <v>0</v>
      </c>
      <c r="G216" s="54">
        <v>0</v>
      </c>
      <c r="H216" s="54">
        <v>0</v>
      </c>
      <c r="I216" s="54">
        <v>0</v>
      </c>
      <c r="J216" s="54">
        <v>0</v>
      </c>
      <c r="K216" s="54">
        <v>0</v>
      </c>
      <c r="L216" s="55">
        <v>0</v>
      </c>
    </row>
    <row r="217" spans="1:12" x14ac:dyDescent="0.25">
      <c r="A217" s="181"/>
      <c r="B217" s="53" t="s">
        <v>1494</v>
      </c>
      <c r="C217" s="54">
        <v>0</v>
      </c>
      <c r="D217" s="54">
        <v>0</v>
      </c>
      <c r="E217" s="54">
        <v>0</v>
      </c>
      <c r="F217" s="54">
        <v>0</v>
      </c>
      <c r="G217" s="54">
        <v>0</v>
      </c>
      <c r="H217" s="54">
        <v>0</v>
      </c>
      <c r="I217" s="54">
        <v>0</v>
      </c>
      <c r="J217" s="54">
        <v>0</v>
      </c>
      <c r="K217" s="54">
        <v>0</v>
      </c>
      <c r="L217" s="55">
        <v>0</v>
      </c>
    </row>
    <row r="218" spans="1:12" x14ac:dyDescent="0.25">
      <c r="A218" s="181"/>
      <c r="B218" s="53" t="s">
        <v>1495</v>
      </c>
      <c r="C218" s="54">
        <v>0</v>
      </c>
      <c r="D218" s="54">
        <v>0</v>
      </c>
      <c r="E218" s="54">
        <v>0</v>
      </c>
      <c r="F218" s="54">
        <v>0</v>
      </c>
      <c r="G218" s="54">
        <v>0</v>
      </c>
      <c r="H218" s="54">
        <v>0</v>
      </c>
      <c r="I218" s="54">
        <v>0</v>
      </c>
      <c r="J218" s="54">
        <v>0</v>
      </c>
      <c r="K218" s="54">
        <v>0</v>
      </c>
      <c r="L218" s="55">
        <v>0</v>
      </c>
    </row>
    <row r="219" spans="1:12" x14ac:dyDescent="0.25">
      <c r="A219" s="181"/>
      <c r="B219" s="53" t="s">
        <v>1496</v>
      </c>
      <c r="C219" s="54">
        <v>0</v>
      </c>
      <c r="D219" s="54">
        <v>0</v>
      </c>
      <c r="E219" s="54">
        <v>0</v>
      </c>
      <c r="F219" s="54">
        <v>0</v>
      </c>
      <c r="G219" s="54">
        <v>0</v>
      </c>
      <c r="H219" s="54">
        <v>0</v>
      </c>
      <c r="I219" s="54">
        <v>0</v>
      </c>
      <c r="J219" s="54">
        <v>0</v>
      </c>
      <c r="K219" s="54">
        <v>0</v>
      </c>
      <c r="L219" s="55">
        <v>0</v>
      </c>
    </row>
    <row r="220" spans="1:12" x14ac:dyDescent="0.25">
      <c r="A220" s="181"/>
      <c r="B220" s="53" t="s">
        <v>1497</v>
      </c>
      <c r="C220" s="54">
        <v>0</v>
      </c>
      <c r="D220" s="54">
        <v>0</v>
      </c>
      <c r="E220" s="54">
        <v>0</v>
      </c>
      <c r="F220" s="54">
        <v>0</v>
      </c>
      <c r="G220" s="54">
        <v>0</v>
      </c>
      <c r="H220" s="54">
        <v>0</v>
      </c>
      <c r="I220" s="54">
        <v>0</v>
      </c>
      <c r="J220" s="54">
        <v>0</v>
      </c>
      <c r="K220" s="54">
        <v>0</v>
      </c>
      <c r="L220" s="55">
        <v>0</v>
      </c>
    </row>
    <row r="221" spans="1:12" x14ac:dyDescent="0.25">
      <c r="A221" s="181"/>
      <c r="B221" s="53" t="s">
        <v>1498</v>
      </c>
      <c r="C221" s="54">
        <v>0</v>
      </c>
      <c r="D221" s="54">
        <v>0</v>
      </c>
      <c r="E221" s="54">
        <v>0</v>
      </c>
      <c r="F221" s="54">
        <v>0</v>
      </c>
      <c r="G221" s="54">
        <v>0</v>
      </c>
      <c r="H221" s="54">
        <v>0</v>
      </c>
      <c r="I221" s="54">
        <v>0</v>
      </c>
      <c r="J221" s="54">
        <v>0</v>
      </c>
      <c r="K221" s="54">
        <v>0</v>
      </c>
      <c r="L221" s="55">
        <v>0</v>
      </c>
    </row>
    <row r="222" spans="1:12" x14ac:dyDescent="0.25">
      <c r="A222" s="181"/>
      <c r="B222" s="53" t="s">
        <v>1499</v>
      </c>
      <c r="C222" s="54">
        <v>0</v>
      </c>
      <c r="D222" s="54">
        <v>0</v>
      </c>
      <c r="E222" s="54">
        <v>0</v>
      </c>
      <c r="F222" s="54">
        <v>0</v>
      </c>
      <c r="G222" s="54">
        <v>0</v>
      </c>
      <c r="H222" s="54">
        <v>0</v>
      </c>
      <c r="I222" s="54">
        <v>0</v>
      </c>
      <c r="J222" s="54">
        <v>0</v>
      </c>
      <c r="K222" s="54">
        <v>0</v>
      </c>
      <c r="L222" s="55">
        <v>0</v>
      </c>
    </row>
    <row r="223" spans="1:12" x14ac:dyDescent="0.25">
      <c r="A223" s="181"/>
      <c r="B223" s="53" t="s">
        <v>1500</v>
      </c>
      <c r="C223" s="54">
        <v>0</v>
      </c>
      <c r="D223" s="54">
        <v>0</v>
      </c>
      <c r="E223" s="54">
        <v>0</v>
      </c>
      <c r="F223" s="54">
        <v>0</v>
      </c>
      <c r="G223" s="54">
        <v>0</v>
      </c>
      <c r="H223" s="54">
        <v>0</v>
      </c>
      <c r="I223" s="54">
        <v>0</v>
      </c>
      <c r="J223" s="54">
        <v>0</v>
      </c>
      <c r="K223" s="54">
        <v>0</v>
      </c>
      <c r="L223" s="55">
        <v>0</v>
      </c>
    </row>
    <row r="224" spans="1:12" x14ac:dyDescent="0.25">
      <c r="A224" s="181"/>
      <c r="B224" s="53" t="s">
        <v>1501</v>
      </c>
      <c r="C224" s="54">
        <v>0</v>
      </c>
      <c r="D224" s="54">
        <v>0</v>
      </c>
      <c r="E224" s="54">
        <v>0</v>
      </c>
      <c r="F224" s="54">
        <v>0</v>
      </c>
      <c r="G224" s="54">
        <v>0</v>
      </c>
      <c r="H224" s="54">
        <v>0</v>
      </c>
      <c r="I224" s="54">
        <v>0</v>
      </c>
      <c r="J224" s="54">
        <v>0</v>
      </c>
      <c r="K224" s="54">
        <v>0</v>
      </c>
      <c r="L224" s="55">
        <v>0</v>
      </c>
    </row>
    <row r="225" spans="1:12" x14ac:dyDescent="0.25">
      <c r="A225" s="181"/>
      <c r="B225" s="53" t="s">
        <v>1502</v>
      </c>
      <c r="C225" s="54">
        <v>0</v>
      </c>
      <c r="D225" s="54">
        <v>0</v>
      </c>
      <c r="E225" s="54">
        <v>0</v>
      </c>
      <c r="F225" s="54">
        <v>0</v>
      </c>
      <c r="G225" s="54">
        <v>0</v>
      </c>
      <c r="H225" s="54">
        <v>0</v>
      </c>
      <c r="I225" s="54">
        <v>0</v>
      </c>
      <c r="J225" s="54">
        <v>0</v>
      </c>
      <c r="K225" s="54">
        <v>0</v>
      </c>
      <c r="L225" s="55">
        <v>0</v>
      </c>
    </row>
    <row r="226" spans="1:12" x14ac:dyDescent="0.25">
      <c r="A226" s="181"/>
      <c r="B226" s="53" t="s">
        <v>1503</v>
      </c>
      <c r="C226" s="54">
        <v>0</v>
      </c>
      <c r="D226" s="54">
        <v>0</v>
      </c>
      <c r="E226" s="54">
        <v>0</v>
      </c>
      <c r="F226" s="54">
        <v>0</v>
      </c>
      <c r="G226" s="54">
        <v>0</v>
      </c>
      <c r="H226" s="54">
        <v>0</v>
      </c>
      <c r="I226" s="54">
        <v>0</v>
      </c>
      <c r="J226" s="54">
        <v>0</v>
      </c>
      <c r="K226" s="54">
        <v>0</v>
      </c>
      <c r="L226" s="55">
        <v>0</v>
      </c>
    </row>
    <row r="227" spans="1:12" x14ac:dyDescent="0.25">
      <c r="A227" s="181"/>
      <c r="B227" s="53" t="s">
        <v>1504</v>
      </c>
      <c r="C227" s="54">
        <v>0</v>
      </c>
      <c r="D227" s="54">
        <v>0</v>
      </c>
      <c r="E227" s="54">
        <v>0</v>
      </c>
      <c r="F227" s="54">
        <v>0</v>
      </c>
      <c r="G227" s="54">
        <v>0</v>
      </c>
      <c r="H227" s="54">
        <v>3</v>
      </c>
      <c r="I227" s="54">
        <v>0</v>
      </c>
      <c r="J227" s="54">
        <v>0</v>
      </c>
      <c r="K227" s="54">
        <v>0</v>
      </c>
      <c r="L227" s="55">
        <v>6</v>
      </c>
    </row>
    <row r="228" spans="1:12" x14ac:dyDescent="0.25">
      <c r="A228" s="181"/>
      <c r="B228" s="53" t="s">
        <v>1505</v>
      </c>
      <c r="C228" s="54">
        <v>0</v>
      </c>
      <c r="D228" s="54">
        <v>0</v>
      </c>
      <c r="E228" s="54">
        <v>0</v>
      </c>
      <c r="F228" s="54">
        <v>1</v>
      </c>
      <c r="G228" s="54">
        <v>0</v>
      </c>
      <c r="H228" s="54">
        <v>0</v>
      </c>
      <c r="I228" s="54">
        <v>0</v>
      </c>
      <c r="J228" s="54">
        <v>0</v>
      </c>
      <c r="K228" s="54">
        <v>0</v>
      </c>
      <c r="L228" s="55">
        <v>0</v>
      </c>
    </row>
    <row r="229" spans="1:12" x14ac:dyDescent="0.25">
      <c r="A229" s="181"/>
      <c r="B229" s="53" t="s">
        <v>1506</v>
      </c>
      <c r="C229" s="54">
        <v>0</v>
      </c>
      <c r="D229" s="54">
        <v>0</v>
      </c>
      <c r="E229" s="54">
        <v>0</v>
      </c>
      <c r="F229" s="54">
        <v>0</v>
      </c>
      <c r="G229" s="54">
        <v>0</v>
      </c>
      <c r="H229" s="54">
        <v>0</v>
      </c>
      <c r="I229" s="54">
        <v>0</v>
      </c>
      <c r="J229" s="54">
        <v>0</v>
      </c>
      <c r="K229" s="54">
        <v>0</v>
      </c>
      <c r="L229" s="55">
        <v>0</v>
      </c>
    </row>
    <row r="230" spans="1:12" x14ac:dyDescent="0.25">
      <c r="A230" s="181"/>
      <c r="B230" s="53" t="s">
        <v>1507</v>
      </c>
      <c r="C230" s="54">
        <v>0</v>
      </c>
      <c r="D230" s="54">
        <v>0</v>
      </c>
      <c r="E230" s="54">
        <v>0</v>
      </c>
      <c r="F230" s="54">
        <v>0</v>
      </c>
      <c r="G230" s="54">
        <v>0</v>
      </c>
      <c r="H230" s="54">
        <v>0</v>
      </c>
      <c r="I230" s="54">
        <v>0</v>
      </c>
      <c r="J230" s="54">
        <v>0</v>
      </c>
      <c r="K230" s="54">
        <v>0</v>
      </c>
      <c r="L230" s="55">
        <v>0</v>
      </c>
    </row>
    <row r="231" spans="1:12" x14ac:dyDescent="0.25">
      <c r="A231" s="181"/>
      <c r="B231" s="53" t="s">
        <v>1508</v>
      </c>
      <c r="C231" s="54">
        <v>0</v>
      </c>
      <c r="D231" s="54">
        <v>0</v>
      </c>
      <c r="E231" s="54">
        <v>0</v>
      </c>
      <c r="F231" s="54">
        <v>0</v>
      </c>
      <c r="G231" s="54">
        <v>0</v>
      </c>
      <c r="H231" s="54">
        <v>0</v>
      </c>
      <c r="I231" s="54">
        <v>0</v>
      </c>
      <c r="J231" s="54">
        <v>0</v>
      </c>
      <c r="K231" s="54">
        <v>0</v>
      </c>
      <c r="L231" s="55">
        <v>0</v>
      </c>
    </row>
    <row r="232" spans="1:12" x14ac:dyDescent="0.25">
      <c r="A232" s="181"/>
      <c r="B232" s="53" t="s">
        <v>1509</v>
      </c>
      <c r="C232" s="54">
        <v>0</v>
      </c>
      <c r="D232" s="54">
        <v>0</v>
      </c>
      <c r="E232" s="54">
        <v>0</v>
      </c>
      <c r="F232" s="54">
        <v>0</v>
      </c>
      <c r="G232" s="54">
        <v>0</v>
      </c>
      <c r="H232" s="54">
        <v>0</v>
      </c>
      <c r="I232" s="54">
        <v>0</v>
      </c>
      <c r="J232" s="54">
        <v>0</v>
      </c>
      <c r="K232" s="54">
        <v>0</v>
      </c>
      <c r="L232" s="55">
        <v>0</v>
      </c>
    </row>
    <row r="233" spans="1:12" x14ac:dyDescent="0.25">
      <c r="A233" s="181"/>
      <c r="B233" s="53" t="s">
        <v>1510</v>
      </c>
      <c r="C233" s="54">
        <v>0</v>
      </c>
      <c r="D233" s="54">
        <v>0</v>
      </c>
      <c r="E233" s="54">
        <v>0</v>
      </c>
      <c r="F233" s="54">
        <v>0</v>
      </c>
      <c r="G233" s="54">
        <v>0</v>
      </c>
      <c r="H233" s="54">
        <v>0</v>
      </c>
      <c r="I233" s="54">
        <v>0</v>
      </c>
      <c r="J233" s="54">
        <v>0</v>
      </c>
      <c r="K233" s="54">
        <v>0</v>
      </c>
      <c r="L233" s="55">
        <v>0</v>
      </c>
    </row>
    <row r="234" spans="1:12" x14ac:dyDescent="0.25">
      <c r="A234" s="181"/>
      <c r="B234" s="53" t="s">
        <v>1511</v>
      </c>
      <c r="C234" s="54">
        <v>0</v>
      </c>
      <c r="D234" s="54">
        <v>0</v>
      </c>
      <c r="E234" s="54">
        <v>0</v>
      </c>
      <c r="F234" s="54">
        <v>0</v>
      </c>
      <c r="G234" s="54">
        <v>0</v>
      </c>
      <c r="H234" s="54">
        <v>0</v>
      </c>
      <c r="I234" s="54">
        <v>0</v>
      </c>
      <c r="J234" s="54">
        <v>0</v>
      </c>
      <c r="K234" s="54">
        <v>0</v>
      </c>
      <c r="L234" s="55">
        <v>0</v>
      </c>
    </row>
    <row r="235" spans="1:12" x14ac:dyDescent="0.25">
      <c r="A235" s="181"/>
      <c r="B235" s="53" t="s">
        <v>1512</v>
      </c>
      <c r="C235" s="54">
        <v>0</v>
      </c>
      <c r="D235" s="54">
        <v>0</v>
      </c>
      <c r="E235" s="54">
        <v>0</v>
      </c>
      <c r="F235" s="54">
        <v>0</v>
      </c>
      <c r="G235" s="54">
        <v>0</v>
      </c>
      <c r="H235" s="54">
        <v>0</v>
      </c>
      <c r="I235" s="54">
        <v>0</v>
      </c>
      <c r="J235" s="54">
        <v>0</v>
      </c>
      <c r="K235" s="54">
        <v>0</v>
      </c>
      <c r="L235" s="55">
        <v>0</v>
      </c>
    </row>
    <row r="236" spans="1:12" x14ac:dyDescent="0.25">
      <c r="A236" s="181"/>
      <c r="B236" s="53" t="s">
        <v>1513</v>
      </c>
      <c r="C236" s="54">
        <v>0</v>
      </c>
      <c r="D236" s="54">
        <v>0</v>
      </c>
      <c r="E236" s="54">
        <v>0</v>
      </c>
      <c r="F236" s="54">
        <v>0</v>
      </c>
      <c r="G236" s="54">
        <v>0</v>
      </c>
      <c r="H236" s="54">
        <v>0</v>
      </c>
      <c r="I236" s="54">
        <v>0</v>
      </c>
      <c r="J236" s="54">
        <v>0</v>
      </c>
      <c r="K236" s="54">
        <v>0</v>
      </c>
      <c r="L236" s="55">
        <v>0</v>
      </c>
    </row>
    <row r="237" spans="1:12" x14ac:dyDescent="0.25">
      <c r="A237" s="181"/>
      <c r="B237" s="53" t="s">
        <v>1514</v>
      </c>
      <c r="C237" s="54">
        <v>0</v>
      </c>
      <c r="D237" s="54">
        <v>0</v>
      </c>
      <c r="E237" s="54">
        <v>0</v>
      </c>
      <c r="F237" s="54">
        <v>0</v>
      </c>
      <c r="G237" s="54">
        <v>0</v>
      </c>
      <c r="H237" s="54">
        <v>0</v>
      </c>
      <c r="I237" s="54">
        <v>0</v>
      </c>
      <c r="J237" s="54">
        <v>0</v>
      </c>
      <c r="K237" s="54">
        <v>0</v>
      </c>
      <c r="L237" s="55">
        <v>0</v>
      </c>
    </row>
    <row r="238" spans="1:12" x14ac:dyDescent="0.25">
      <c r="A238" s="181"/>
      <c r="B238" s="53" t="s">
        <v>1515</v>
      </c>
      <c r="C238" s="54">
        <v>0</v>
      </c>
      <c r="D238" s="54">
        <v>0</v>
      </c>
      <c r="E238" s="54">
        <v>0</v>
      </c>
      <c r="F238" s="54">
        <v>0</v>
      </c>
      <c r="G238" s="54">
        <v>0</v>
      </c>
      <c r="H238" s="54">
        <v>0</v>
      </c>
      <c r="I238" s="54">
        <v>0</v>
      </c>
      <c r="J238" s="54">
        <v>0</v>
      </c>
      <c r="K238" s="54">
        <v>0</v>
      </c>
      <c r="L238" s="55">
        <v>0</v>
      </c>
    </row>
    <row r="239" spans="1:12" x14ac:dyDescent="0.25">
      <c r="A239" s="181"/>
      <c r="B239" s="53" t="s">
        <v>1516</v>
      </c>
      <c r="C239" s="54">
        <v>0</v>
      </c>
      <c r="D239" s="54">
        <v>0</v>
      </c>
      <c r="E239" s="54">
        <v>0</v>
      </c>
      <c r="F239" s="54">
        <v>0</v>
      </c>
      <c r="G239" s="54">
        <v>0</v>
      </c>
      <c r="H239" s="54">
        <v>0</v>
      </c>
      <c r="I239" s="54">
        <v>0</v>
      </c>
      <c r="J239" s="54">
        <v>0</v>
      </c>
      <c r="K239" s="54">
        <v>0</v>
      </c>
      <c r="L239" s="55">
        <v>0</v>
      </c>
    </row>
    <row r="240" spans="1:12" x14ac:dyDescent="0.25">
      <c r="A240" s="181"/>
      <c r="B240" s="53" t="s">
        <v>1517</v>
      </c>
      <c r="C240" s="54">
        <v>0</v>
      </c>
      <c r="D240" s="54">
        <v>0</v>
      </c>
      <c r="E240" s="54">
        <v>0</v>
      </c>
      <c r="F240" s="54">
        <v>0</v>
      </c>
      <c r="G240" s="54">
        <v>0</v>
      </c>
      <c r="H240" s="54">
        <v>0</v>
      </c>
      <c r="I240" s="54">
        <v>0</v>
      </c>
      <c r="J240" s="54">
        <v>0</v>
      </c>
      <c r="K240" s="54">
        <v>0</v>
      </c>
      <c r="L240" s="55">
        <v>0</v>
      </c>
    </row>
    <row r="241" spans="1:12" x14ac:dyDescent="0.25">
      <c r="A241" s="181"/>
      <c r="B241" s="53" t="s">
        <v>1518</v>
      </c>
      <c r="C241" s="54">
        <v>0</v>
      </c>
      <c r="D241" s="54">
        <v>0</v>
      </c>
      <c r="E241" s="54">
        <v>0</v>
      </c>
      <c r="F241" s="54">
        <v>0</v>
      </c>
      <c r="G241" s="54">
        <v>0</v>
      </c>
      <c r="H241" s="54">
        <v>0</v>
      </c>
      <c r="I241" s="54">
        <v>0</v>
      </c>
      <c r="J241" s="54">
        <v>0</v>
      </c>
      <c r="K241" s="54">
        <v>0</v>
      </c>
      <c r="L241" s="55">
        <v>0</v>
      </c>
    </row>
    <row r="242" spans="1:12" x14ac:dyDescent="0.25">
      <c r="A242" s="181"/>
      <c r="B242" s="53" t="s">
        <v>1519</v>
      </c>
      <c r="C242" s="54">
        <v>0</v>
      </c>
      <c r="D242" s="54">
        <v>0</v>
      </c>
      <c r="E242" s="54">
        <v>0</v>
      </c>
      <c r="F242" s="54">
        <v>0</v>
      </c>
      <c r="G242" s="54">
        <v>0</v>
      </c>
      <c r="H242" s="54">
        <v>0</v>
      </c>
      <c r="I242" s="54">
        <v>0</v>
      </c>
      <c r="J242" s="54">
        <v>0</v>
      </c>
      <c r="K242" s="54">
        <v>0</v>
      </c>
      <c r="L242" s="55">
        <v>0</v>
      </c>
    </row>
    <row r="243" spans="1:12" x14ac:dyDescent="0.25">
      <c r="A243" s="181"/>
      <c r="B243" s="53" t="s">
        <v>1520</v>
      </c>
      <c r="C243" s="54">
        <v>0</v>
      </c>
      <c r="D243" s="54">
        <v>0</v>
      </c>
      <c r="E243" s="54">
        <v>0</v>
      </c>
      <c r="F243" s="54">
        <v>0</v>
      </c>
      <c r="G243" s="54">
        <v>0</v>
      </c>
      <c r="H243" s="54">
        <v>0</v>
      </c>
      <c r="I243" s="54">
        <v>0</v>
      </c>
      <c r="J243" s="54">
        <v>0</v>
      </c>
      <c r="K243" s="54">
        <v>0</v>
      </c>
      <c r="L243" s="55">
        <v>0</v>
      </c>
    </row>
    <row r="244" spans="1:12" x14ac:dyDescent="0.25">
      <c r="A244" s="181"/>
      <c r="B244" s="53" t="s">
        <v>1521</v>
      </c>
      <c r="C244" s="54">
        <v>0</v>
      </c>
      <c r="D244" s="54">
        <v>0</v>
      </c>
      <c r="E244" s="54">
        <v>0</v>
      </c>
      <c r="F244" s="54">
        <v>0</v>
      </c>
      <c r="G244" s="54">
        <v>0</v>
      </c>
      <c r="H244" s="54">
        <v>0</v>
      </c>
      <c r="I244" s="54">
        <v>0</v>
      </c>
      <c r="J244" s="54">
        <v>0</v>
      </c>
      <c r="K244" s="54">
        <v>0</v>
      </c>
      <c r="L244" s="55">
        <v>0</v>
      </c>
    </row>
    <row r="245" spans="1:12" x14ac:dyDescent="0.25">
      <c r="A245" s="181"/>
      <c r="B245" s="53" t="s">
        <v>1522</v>
      </c>
      <c r="C245" s="54">
        <v>0</v>
      </c>
      <c r="D245" s="54">
        <v>0</v>
      </c>
      <c r="E245" s="54">
        <v>0</v>
      </c>
      <c r="F245" s="54">
        <v>0</v>
      </c>
      <c r="G245" s="54">
        <v>0</v>
      </c>
      <c r="H245" s="54">
        <v>0</v>
      </c>
      <c r="I245" s="54">
        <v>0</v>
      </c>
      <c r="J245" s="54">
        <v>0</v>
      </c>
      <c r="K245" s="54">
        <v>0</v>
      </c>
      <c r="L245" s="55">
        <v>0</v>
      </c>
    </row>
    <row r="246" spans="1:12" x14ac:dyDescent="0.25">
      <c r="A246" s="181"/>
      <c r="B246" s="53" t="s">
        <v>1523</v>
      </c>
      <c r="C246" s="54">
        <v>0</v>
      </c>
      <c r="D246" s="54">
        <v>0</v>
      </c>
      <c r="E246" s="54">
        <v>0</v>
      </c>
      <c r="F246" s="54">
        <v>0</v>
      </c>
      <c r="G246" s="54">
        <v>0</v>
      </c>
      <c r="H246" s="54">
        <v>0</v>
      </c>
      <c r="I246" s="54">
        <v>0</v>
      </c>
      <c r="J246" s="54">
        <v>0</v>
      </c>
      <c r="K246" s="54">
        <v>0</v>
      </c>
      <c r="L246" s="55">
        <v>0</v>
      </c>
    </row>
    <row r="247" spans="1:12" x14ac:dyDescent="0.25">
      <c r="A247" s="181"/>
      <c r="B247" s="53" t="s">
        <v>1524</v>
      </c>
      <c r="C247" s="54">
        <v>0</v>
      </c>
      <c r="D247" s="54">
        <v>0</v>
      </c>
      <c r="E247" s="54">
        <v>0</v>
      </c>
      <c r="F247" s="54">
        <v>0</v>
      </c>
      <c r="G247" s="54">
        <v>0</v>
      </c>
      <c r="H247" s="54">
        <v>0</v>
      </c>
      <c r="I247" s="54">
        <v>0</v>
      </c>
      <c r="J247" s="54">
        <v>0</v>
      </c>
      <c r="K247" s="54">
        <v>0</v>
      </c>
      <c r="L247" s="55">
        <v>0</v>
      </c>
    </row>
    <row r="248" spans="1:12" x14ac:dyDescent="0.25">
      <c r="A248" s="181"/>
      <c r="B248" s="53" t="s">
        <v>1525</v>
      </c>
      <c r="C248" s="54">
        <v>0</v>
      </c>
      <c r="D248" s="54">
        <v>0</v>
      </c>
      <c r="E248" s="54">
        <v>0</v>
      </c>
      <c r="F248" s="54">
        <v>0</v>
      </c>
      <c r="G248" s="54">
        <v>0</v>
      </c>
      <c r="H248" s="54">
        <v>0</v>
      </c>
      <c r="I248" s="54">
        <v>0</v>
      </c>
      <c r="J248" s="54">
        <v>0</v>
      </c>
      <c r="K248" s="54">
        <v>0</v>
      </c>
      <c r="L248" s="55">
        <v>0</v>
      </c>
    </row>
    <row r="249" spans="1:12" x14ac:dyDescent="0.25">
      <c r="A249" s="181"/>
      <c r="B249" s="53" t="s">
        <v>1526</v>
      </c>
      <c r="C249" s="54">
        <v>0</v>
      </c>
      <c r="D249" s="54">
        <v>0</v>
      </c>
      <c r="E249" s="54">
        <v>0</v>
      </c>
      <c r="F249" s="54">
        <v>0</v>
      </c>
      <c r="G249" s="54">
        <v>0</v>
      </c>
      <c r="H249" s="54">
        <v>0</v>
      </c>
      <c r="I249" s="54">
        <v>0</v>
      </c>
      <c r="J249" s="54">
        <v>0</v>
      </c>
      <c r="K249" s="54">
        <v>0</v>
      </c>
      <c r="L249" s="55">
        <v>0</v>
      </c>
    </row>
    <row r="250" spans="1:12" x14ac:dyDescent="0.25">
      <c r="A250" s="181"/>
      <c r="B250" s="53" t="s">
        <v>1527</v>
      </c>
      <c r="C250" s="54">
        <v>0</v>
      </c>
      <c r="D250" s="54">
        <v>0</v>
      </c>
      <c r="E250" s="54">
        <v>0</v>
      </c>
      <c r="F250" s="54">
        <v>0</v>
      </c>
      <c r="G250" s="54">
        <v>0</v>
      </c>
      <c r="H250" s="54">
        <v>0</v>
      </c>
      <c r="I250" s="54">
        <v>0</v>
      </c>
      <c r="J250" s="54">
        <v>0</v>
      </c>
      <c r="K250" s="54">
        <v>0</v>
      </c>
      <c r="L250" s="55">
        <v>0</v>
      </c>
    </row>
    <row r="251" spans="1:12" x14ac:dyDescent="0.25">
      <c r="A251" s="181"/>
      <c r="B251" s="53" t="s">
        <v>1528</v>
      </c>
      <c r="C251" s="54">
        <v>0</v>
      </c>
      <c r="D251" s="54">
        <v>0</v>
      </c>
      <c r="E251" s="54">
        <v>0</v>
      </c>
      <c r="F251" s="54">
        <v>0</v>
      </c>
      <c r="G251" s="54">
        <v>0</v>
      </c>
      <c r="H251" s="54">
        <v>0</v>
      </c>
      <c r="I251" s="54">
        <v>0</v>
      </c>
      <c r="J251" s="54">
        <v>0</v>
      </c>
      <c r="K251" s="54">
        <v>0</v>
      </c>
      <c r="L251" s="55">
        <v>0</v>
      </c>
    </row>
    <row r="252" spans="1:12" x14ac:dyDescent="0.25">
      <c r="A252" s="181"/>
      <c r="B252" s="53" t="s">
        <v>1529</v>
      </c>
      <c r="C252" s="54">
        <v>0</v>
      </c>
      <c r="D252" s="54">
        <v>0</v>
      </c>
      <c r="E252" s="54">
        <v>0</v>
      </c>
      <c r="F252" s="54">
        <v>0</v>
      </c>
      <c r="G252" s="54">
        <v>0</v>
      </c>
      <c r="H252" s="54">
        <v>0</v>
      </c>
      <c r="I252" s="54">
        <v>0</v>
      </c>
      <c r="J252" s="54">
        <v>0</v>
      </c>
      <c r="K252" s="54">
        <v>0</v>
      </c>
      <c r="L252" s="55">
        <v>0</v>
      </c>
    </row>
    <row r="253" spans="1:12" x14ac:dyDescent="0.25">
      <c r="A253" s="181"/>
      <c r="B253" s="53" t="s">
        <v>1530</v>
      </c>
      <c r="C253" s="54">
        <v>0</v>
      </c>
      <c r="D253" s="54">
        <v>0</v>
      </c>
      <c r="E253" s="54">
        <v>0</v>
      </c>
      <c r="F253" s="54">
        <v>0</v>
      </c>
      <c r="G253" s="54">
        <v>0</v>
      </c>
      <c r="H253" s="54">
        <v>0</v>
      </c>
      <c r="I253" s="54">
        <v>0</v>
      </c>
      <c r="J253" s="54">
        <v>0</v>
      </c>
      <c r="K253" s="54">
        <v>0</v>
      </c>
      <c r="L253" s="55">
        <v>0</v>
      </c>
    </row>
    <row r="254" spans="1:12" x14ac:dyDescent="0.25">
      <c r="A254" s="181"/>
      <c r="B254" s="53" t="s">
        <v>1531</v>
      </c>
      <c r="C254" s="54">
        <v>0</v>
      </c>
      <c r="D254" s="54">
        <v>0</v>
      </c>
      <c r="E254" s="54">
        <v>0</v>
      </c>
      <c r="F254" s="54">
        <v>0</v>
      </c>
      <c r="G254" s="54">
        <v>0</v>
      </c>
      <c r="H254" s="54">
        <v>0</v>
      </c>
      <c r="I254" s="54">
        <v>0</v>
      </c>
      <c r="J254" s="54">
        <v>0</v>
      </c>
      <c r="K254" s="54">
        <v>0</v>
      </c>
      <c r="L254" s="55">
        <v>0</v>
      </c>
    </row>
    <row r="255" spans="1:12" x14ac:dyDescent="0.25">
      <c r="A255" s="181"/>
      <c r="B255" s="53" t="s">
        <v>1532</v>
      </c>
      <c r="C255" s="54">
        <v>0</v>
      </c>
      <c r="D255" s="54">
        <v>0</v>
      </c>
      <c r="E255" s="54">
        <v>0</v>
      </c>
      <c r="F255" s="54">
        <v>0</v>
      </c>
      <c r="G255" s="54">
        <v>0</v>
      </c>
      <c r="H255" s="54">
        <v>0</v>
      </c>
      <c r="I255" s="54">
        <v>0</v>
      </c>
      <c r="J255" s="54">
        <v>0</v>
      </c>
      <c r="K255" s="54">
        <v>0</v>
      </c>
      <c r="L255" s="55">
        <v>0</v>
      </c>
    </row>
    <row r="256" spans="1:12" x14ac:dyDescent="0.25">
      <c r="A256" s="181"/>
      <c r="B256" s="53" t="s">
        <v>1533</v>
      </c>
      <c r="C256" s="54">
        <v>0</v>
      </c>
      <c r="D256" s="54">
        <v>0</v>
      </c>
      <c r="E256" s="54">
        <v>0</v>
      </c>
      <c r="F256" s="54">
        <v>0</v>
      </c>
      <c r="G256" s="54">
        <v>0</v>
      </c>
      <c r="H256" s="54">
        <v>0</v>
      </c>
      <c r="I256" s="54">
        <v>0</v>
      </c>
      <c r="J256" s="54">
        <v>0</v>
      </c>
      <c r="K256" s="54">
        <v>0</v>
      </c>
      <c r="L256" s="55">
        <v>0</v>
      </c>
    </row>
    <row r="257" spans="1:12" x14ac:dyDescent="0.25">
      <c r="A257" s="181"/>
      <c r="B257" s="53" t="s">
        <v>1534</v>
      </c>
      <c r="C257" s="54">
        <v>0</v>
      </c>
      <c r="D257" s="54">
        <v>0</v>
      </c>
      <c r="E257" s="54">
        <v>0</v>
      </c>
      <c r="F257" s="54">
        <v>0</v>
      </c>
      <c r="G257" s="54">
        <v>0</v>
      </c>
      <c r="H257" s="54">
        <v>0</v>
      </c>
      <c r="I257" s="54">
        <v>0</v>
      </c>
      <c r="J257" s="54">
        <v>0</v>
      </c>
      <c r="K257" s="54">
        <v>0</v>
      </c>
      <c r="L257" s="55">
        <v>0</v>
      </c>
    </row>
    <row r="258" spans="1:12" x14ac:dyDescent="0.25">
      <c r="A258" s="181"/>
      <c r="B258" s="53" t="s">
        <v>1535</v>
      </c>
      <c r="C258" s="54">
        <v>0</v>
      </c>
      <c r="D258" s="54">
        <v>0</v>
      </c>
      <c r="E258" s="54">
        <v>0</v>
      </c>
      <c r="F258" s="54">
        <v>0</v>
      </c>
      <c r="G258" s="54">
        <v>0</v>
      </c>
      <c r="H258" s="54">
        <v>0</v>
      </c>
      <c r="I258" s="54">
        <v>0</v>
      </c>
      <c r="J258" s="54">
        <v>0</v>
      </c>
      <c r="K258" s="54">
        <v>0</v>
      </c>
      <c r="L258" s="55">
        <v>0</v>
      </c>
    </row>
    <row r="259" spans="1:12" x14ac:dyDescent="0.25">
      <c r="A259" s="182"/>
      <c r="B259" s="53" t="s">
        <v>1536</v>
      </c>
      <c r="C259" s="54">
        <v>0</v>
      </c>
      <c r="D259" s="54">
        <v>0</v>
      </c>
      <c r="E259" s="54">
        <v>0</v>
      </c>
      <c r="F259" s="54">
        <v>0</v>
      </c>
      <c r="G259" s="54">
        <v>0</v>
      </c>
      <c r="H259" s="54">
        <v>0</v>
      </c>
      <c r="I259" s="54">
        <v>0</v>
      </c>
      <c r="J259" s="54">
        <v>0</v>
      </c>
      <c r="K259" s="54">
        <v>0</v>
      </c>
      <c r="L259" s="55">
        <v>0</v>
      </c>
    </row>
    <row r="260" spans="1:12" x14ac:dyDescent="0.25">
      <c r="A260" s="180" t="s">
        <v>1537</v>
      </c>
      <c r="B260" s="53" t="s">
        <v>1538</v>
      </c>
      <c r="C260" s="54">
        <v>0</v>
      </c>
      <c r="D260" s="54">
        <v>0</v>
      </c>
      <c r="E260" s="54">
        <v>0</v>
      </c>
      <c r="F260" s="54">
        <v>0</v>
      </c>
      <c r="G260" s="54">
        <v>0</v>
      </c>
      <c r="H260" s="54">
        <v>0</v>
      </c>
      <c r="I260" s="54">
        <v>0</v>
      </c>
      <c r="J260" s="54">
        <v>0</v>
      </c>
      <c r="K260" s="54">
        <v>0</v>
      </c>
      <c r="L260" s="55">
        <v>0</v>
      </c>
    </row>
    <row r="261" spans="1:12" x14ac:dyDescent="0.25">
      <c r="A261" s="181"/>
      <c r="B261" s="53" t="s">
        <v>1539</v>
      </c>
      <c r="C261" s="54">
        <v>0</v>
      </c>
      <c r="D261" s="54">
        <v>0</v>
      </c>
      <c r="E261" s="54">
        <v>0</v>
      </c>
      <c r="F261" s="54">
        <v>0</v>
      </c>
      <c r="G261" s="54">
        <v>0</v>
      </c>
      <c r="H261" s="54">
        <v>3</v>
      </c>
      <c r="I261" s="54">
        <v>0</v>
      </c>
      <c r="J261" s="54">
        <v>0</v>
      </c>
      <c r="K261" s="54">
        <v>0</v>
      </c>
      <c r="L261" s="55">
        <v>0</v>
      </c>
    </row>
    <row r="262" spans="1:12" x14ac:dyDescent="0.25">
      <c r="A262" s="181"/>
      <c r="B262" s="53" t="s">
        <v>1540</v>
      </c>
      <c r="C262" s="54">
        <v>1</v>
      </c>
      <c r="D262" s="54">
        <v>2</v>
      </c>
      <c r="E262" s="54">
        <v>7</v>
      </c>
      <c r="F262" s="54">
        <v>8</v>
      </c>
      <c r="G262" s="54">
        <v>0</v>
      </c>
      <c r="H262" s="54">
        <v>10</v>
      </c>
      <c r="I262" s="54">
        <v>0</v>
      </c>
      <c r="J262" s="54">
        <v>0</v>
      </c>
      <c r="K262" s="54">
        <v>1</v>
      </c>
      <c r="L262" s="55">
        <v>6</v>
      </c>
    </row>
    <row r="263" spans="1:12" x14ac:dyDescent="0.25">
      <c r="A263" s="181"/>
      <c r="B263" s="53" t="s">
        <v>1541</v>
      </c>
      <c r="C263" s="54">
        <v>0</v>
      </c>
      <c r="D263" s="54">
        <v>0</v>
      </c>
      <c r="E263" s="54">
        <v>0</v>
      </c>
      <c r="F263" s="54">
        <v>0</v>
      </c>
      <c r="G263" s="54">
        <v>0</v>
      </c>
      <c r="H263" s="54">
        <v>0</v>
      </c>
      <c r="I263" s="54">
        <v>0</v>
      </c>
      <c r="J263" s="54">
        <v>0</v>
      </c>
      <c r="K263" s="54">
        <v>0</v>
      </c>
      <c r="L263" s="55">
        <v>0</v>
      </c>
    </row>
    <row r="264" spans="1:12" x14ac:dyDescent="0.25">
      <c r="A264" s="181"/>
      <c r="B264" s="53" t="s">
        <v>1542</v>
      </c>
      <c r="C264" s="54">
        <v>0</v>
      </c>
      <c r="D264" s="54">
        <v>0</v>
      </c>
      <c r="E264" s="54">
        <v>0</v>
      </c>
      <c r="F264" s="54">
        <v>0</v>
      </c>
      <c r="G264" s="54">
        <v>0</v>
      </c>
      <c r="H264" s="54">
        <v>0</v>
      </c>
      <c r="I264" s="54">
        <v>0</v>
      </c>
      <c r="J264" s="54">
        <v>0</v>
      </c>
      <c r="K264" s="54">
        <v>0</v>
      </c>
      <c r="L264" s="55">
        <v>0</v>
      </c>
    </row>
    <row r="265" spans="1:12" x14ac:dyDescent="0.25">
      <c r="A265" s="181"/>
      <c r="B265" s="53" t="s">
        <v>1543</v>
      </c>
      <c r="C265" s="54">
        <v>0</v>
      </c>
      <c r="D265" s="54">
        <v>0</v>
      </c>
      <c r="E265" s="54">
        <v>0</v>
      </c>
      <c r="F265" s="54">
        <v>0</v>
      </c>
      <c r="G265" s="54">
        <v>0</v>
      </c>
      <c r="H265" s="54">
        <v>1</v>
      </c>
      <c r="I265" s="54">
        <v>0</v>
      </c>
      <c r="J265" s="54">
        <v>0</v>
      </c>
      <c r="K265" s="54">
        <v>0</v>
      </c>
      <c r="L265" s="55">
        <v>0</v>
      </c>
    </row>
    <row r="266" spans="1:12" x14ac:dyDescent="0.25">
      <c r="A266" s="181"/>
      <c r="B266" s="53" t="s">
        <v>1544</v>
      </c>
      <c r="C266" s="54">
        <v>0</v>
      </c>
      <c r="D266" s="54">
        <v>0</v>
      </c>
      <c r="E266" s="54">
        <v>0</v>
      </c>
      <c r="F266" s="54">
        <v>0</v>
      </c>
      <c r="G266" s="54">
        <v>0</v>
      </c>
      <c r="H266" s="54">
        <v>0</v>
      </c>
      <c r="I266" s="54">
        <v>0</v>
      </c>
      <c r="J266" s="54">
        <v>0</v>
      </c>
      <c r="K266" s="54">
        <v>0</v>
      </c>
      <c r="L266" s="55">
        <v>0</v>
      </c>
    </row>
    <row r="267" spans="1:12" x14ac:dyDescent="0.25">
      <c r="A267" s="181"/>
      <c r="B267" s="53" t="s">
        <v>1545</v>
      </c>
      <c r="C267" s="54">
        <v>0</v>
      </c>
      <c r="D267" s="54">
        <v>0</v>
      </c>
      <c r="E267" s="54">
        <v>0</v>
      </c>
      <c r="F267" s="54">
        <v>0</v>
      </c>
      <c r="G267" s="54">
        <v>0</v>
      </c>
      <c r="H267" s="54">
        <v>2</v>
      </c>
      <c r="I267" s="54">
        <v>0</v>
      </c>
      <c r="J267" s="54">
        <v>0</v>
      </c>
      <c r="K267" s="54">
        <v>0</v>
      </c>
      <c r="L267" s="55">
        <v>0</v>
      </c>
    </row>
    <row r="268" spans="1:12" x14ac:dyDescent="0.25">
      <c r="A268" s="181"/>
      <c r="B268" s="53" t="s">
        <v>1546</v>
      </c>
      <c r="C268" s="54">
        <v>0</v>
      </c>
      <c r="D268" s="54">
        <v>1</v>
      </c>
      <c r="E268" s="54">
        <v>0</v>
      </c>
      <c r="F268" s="54">
        <v>0</v>
      </c>
      <c r="G268" s="54">
        <v>0</v>
      </c>
      <c r="H268" s="54">
        <v>1</v>
      </c>
      <c r="I268" s="54">
        <v>0</v>
      </c>
      <c r="J268" s="54">
        <v>0</v>
      </c>
      <c r="K268" s="54">
        <v>0</v>
      </c>
      <c r="L268" s="55">
        <v>0</v>
      </c>
    </row>
    <row r="269" spans="1:12" x14ac:dyDescent="0.25">
      <c r="A269" s="181"/>
      <c r="B269" s="53" t="s">
        <v>1547</v>
      </c>
      <c r="C269" s="54">
        <v>0</v>
      </c>
      <c r="D269" s="54">
        <v>1</v>
      </c>
      <c r="E269" s="54">
        <v>2</v>
      </c>
      <c r="F269" s="54">
        <v>1</v>
      </c>
      <c r="G269" s="54">
        <v>0</v>
      </c>
      <c r="H269" s="54">
        <v>1</v>
      </c>
      <c r="I269" s="54">
        <v>0</v>
      </c>
      <c r="J269" s="54">
        <v>0</v>
      </c>
      <c r="K269" s="54">
        <v>0</v>
      </c>
      <c r="L269" s="55">
        <v>1</v>
      </c>
    </row>
    <row r="270" spans="1:12" x14ac:dyDescent="0.25">
      <c r="A270" s="181"/>
      <c r="B270" s="53" t="s">
        <v>1548</v>
      </c>
      <c r="C270" s="54">
        <v>0</v>
      </c>
      <c r="D270" s="54">
        <v>0</v>
      </c>
      <c r="E270" s="54">
        <v>0</v>
      </c>
      <c r="F270" s="54">
        <v>1</v>
      </c>
      <c r="G270" s="54">
        <v>0</v>
      </c>
      <c r="H270" s="54">
        <v>4</v>
      </c>
      <c r="I270" s="54">
        <v>0</v>
      </c>
      <c r="J270" s="54">
        <v>0</v>
      </c>
      <c r="K270" s="54">
        <v>0</v>
      </c>
      <c r="L270" s="55">
        <v>6</v>
      </c>
    </row>
    <row r="271" spans="1:12" x14ac:dyDescent="0.25">
      <c r="A271" s="181"/>
      <c r="B271" s="53" t="s">
        <v>961</v>
      </c>
      <c r="C271" s="54">
        <v>0</v>
      </c>
      <c r="D271" s="54">
        <v>0</v>
      </c>
      <c r="E271" s="54">
        <v>0</v>
      </c>
      <c r="F271" s="54">
        <v>0</v>
      </c>
      <c r="G271" s="54">
        <v>0</v>
      </c>
      <c r="H271" s="54">
        <v>0</v>
      </c>
      <c r="I271" s="54">
        <v>0</v>
      </c>
      <c r="J271" s="54">
        <v>0</v>
      </c>
      <c r="K271" s="54">
        <v>0</v>
      </c>
      <c r="L271" s="55">
        <v>0</v>
      </c>
    </row>
    <row r="272" spans="1:12" x14ac:dyDescent="0.25">
      <c r="A272" s="181"/>
      <c r="B272" s="53" t="s">
        <v>1549</v>
      </c>
      <c r="C272" s="54">
        <v>0</v>
      </c>
      <c r="D272" s="54">
        <v>0</v>
      </c>
      <c r="E272" s="54">
        <v>0</v>
      </c>
      <c r="F272" s="54">
        <v>0</v>
      </c>
      <c r="G272" s="54">
        <v>0</v>
      </c>
      <c r="H272" s="54">
        <v>0</v>
      </c>
      <c r="I272" s="54">
        <v>0</v>
      </c>
      <c r="J272" s="54">
        <v>0</v>
      </c>
      <c r="K272" s="54">
        <v>0</v>
      </c>
      <c r="L272" s="55">
        <v>0</v>
      </c>
    </row>
    <row r="273" spans="1:12" x14ac:dyDescent="0.25">
      <c r="A273" s="181"/>
      <c r="B273" s="53" t="s">
        <v>1550</v>
      </c>
      <c r="C273" s="54">
        <v>0</v>
      </c>
      <c r="D273" s="54">
        <v>0</v>
      </c>
      <c r="E273" s="54">
        <v>3</v>
      </c>
      <c r="F273" s="54">
        <v>22</v>
      </c>
      <c r="G273" s="54">
        <v>0</v>
      </c>
      <c r="H273" s="54">
        <v>1</v>
      </c>
      <c r="I273" s="54">
        <v>0</v>
      </c>
      <c r="J273" s="54">
        <v>0</v>
      </c>
      <c r="K273" s="54">
        <v>0</v>
      </c>
      <c r="L273" s="55">
        <v>0</v>
      </c>
    </row>
    <row r="274" spans="1:12" x14ac:dyDescent="0.25">
      <c r="A274" s="181"/>
      <c r="B274" s="53" t="s">
        <v>1551</v>
      </c>
      <c r="C274" s="54">
        <v>0</v>
      </c>
      <c r="D274" s="54">
        <v>0</v>
      </c>
      <c r="E274" s="54">
        <v>0</v>
      </c>
      <c r="F274" s="54">
        <v>0</v>
      </c>
      <c r="G274" s="54">
        <v>0</v>
      </c>
      <c r="H274" s="54">
        <v>0</v>
      </c>
      <c r="I274" s="54">
        <v>0</v>
      </c>
      <c r="J274" s="54">
        <v>0</v>
      </c>
      <c r="K274" s="54">
        <v>0</v>
      </c>
      <c r="L274" s="55">
        <v>0</v>
      </c>
    </row>
    <row r="275" spans="1:12" x14ac:dyDescent="0.25">
      <c r="A275" s="181"/>
      <c r="B275" s="53" t="s">
        <v>1552</v>
      </c>
      <c r="C275" s="54">
        <v>0</v>
      </c>
      <c r="D275" s="54">
        <v>0</v>
      </c>
      <c r="E275" s="54">
        <v>0</v>
      </c>
      <c r="F275" s="54">
        <v>0</v>
      </c>
      <c r="G275" s="54">
        <v>0</v>
      </c>
      <c r="H275" s="54">
        <v>0</v>
      </c>
      <c r="I275" s="54">
        <v>0</v>
      </c>
      <c r="J275" s="54">
        <v>0</v>
      </c>
      <c r="K275" s="54">
        <v>0</v>
      </c>
      <c r="L275" s="55">
        <v>0</v>
      </c>
    </row>
    <row r="276" spans="1:12" x14ac:dyDescent="0.25">
      <c r="A276" s="181"/>
      <c r="B276" s="53" t="s">
        <v>1553</v>
      </c>
      <c r="C276" s="54">
        <v>0</v>
      </c>
      <c r="D276" s="54">
        <v>0</v>
      </c>
      <c r="E276" s="54">
        <v>0</v>
      </c>
      <c r="F276" s="54">
        <v>0</v>
      </c>
      <c r="G276" s="54">
        <v>0</v>
      </c>
      <c r="H276" s="54">
        <v>0</v>
      </c>
      <c r="I276" s="54">
        <v>0</v>
      </c>
      <c r="J276" s="54">
        <v>0</v>
      </c>
      <c r="K276" s="54">
        <v>0</v>
      </c>
      <c r="L276" s="55">
        <v>0</v>
      </c>
    </row>
    <row r="277" spans="1:12" x14ac:dyDescent="0.25">
      <c r="A277" s="181"/>
      <c r="B277" s="53" t="s">
        <v>1554</v>
      </c>
      <c r="C277" s="54">
        <v>0</v>
      </c>
      <c r="D277" s="54">
        <v>0</v>
      </c>
      <c r="E277" s="54">
        <v>0</v>
      </c>
      <c r="F277" s="54">
        <v>0</v>
      </c>
      <c r="G277" s="54">
        <v>0</v>
      </c>
      <c r="H277" s="54">
        <v>0</v>
      </c>
      <c r="I277" s="54">
        <v>0</v>
      </c>
      <c r="J277" s="54">
        <v>0</v>
      </c>
      <c r="K277" s="54">
        <v>0</v>
      </c>
      <c r="L277" s="55">
        <v>0</v>
      </c>
    </row>
    <row r="278" spans="1:12" x14ac:dyDescent="0.25">
      <c r="A278" s="181"/>
      <c r="B278" s="53" t="s">
        <v>1555</v>
      </c>
      <c r="C278" s="54">
        <v>0</v>
      </c>
      <c r="D278" s="54">
        <v>0</v>
      </c>
      <c r="E278" s="54">
        <v>1</v>
      </c>
      <c r="F278" s="54">
        <v>0</v>
      </c>
      <c r="G278" s="54">
        <v>0</v>
      </c>
      <c r="H278" s="54">
        <v>4</v>
      </c>
      <c r="I278" s="54">
        <v>0</v>
      </c>
      <c r="J278" s="54">
        <v>0</v>
      </c>
      <c r="K278" s="54">
        <v>0</v>
      </c>
      <c r="L278" s="55">
        <v>0</v>
      </c>
    </row>
    <row r="279" spans="1:12" x14ac:dyDescent="0.25">
      <c r="A279" s="181"/>
      <c r="B279" s="53" t="s">
        <v>1556</v>
      </c>
      <c r="C279" s="54">
        <v>0</v>
      </c>
      <c r="D279" s="54">
        <v>0</v>
      </c>
      <c r="E279" s="54">
        <v>1</v>
      </c>
      <c r="F279" s="54">
        <v>0</v>
      </c>
      <c r="G279" s="54">
        <v>0</v>
      </c>
      <c r="H279" s="54">
        <v>0</v>
      </c>
      <c r="I279" s="54">
        <v>0</v>
      </c>
      <c r="J279" s="54">
        <v>0</v>
      </c>
      <c r="K279" s="54">
        <v>0</v>
      </c>
      <c r="L279" s="55">
        <v>0</v>
      </c>
    </row>
    <row r="280" spans="1:12" x14ac:dyDescent="0.25">
      <c r="A280" s="181"/>
      <c r="B280" s="53" t="s">
        <v>1557</v>
      </c>
      <c r="C280" s="54">
        <v>0</v>
      </c>
      <c r="D280" s="54">
        <v>0</v>
      </c>
      <c r="E280" s="54">
        <v>0</v>
      </c>
      <c r="F280" s="54">
        <v>0</v>
      </c>
      <c r="G280" s="54">
        <v>0</v>
      </c>
      <c r="H280" s="54">
        <v>0</v>
      </c>
      <c r="I280" s="54">
        <v>0</v>
      </c>
      <c r="J280" s="54">
        <v>0</v>
      </c>
      <c r="K280" s="54">
        <v>0</v>
      </c>
      <c r="L280" s="55">
        <v>0</v>
      </c>
    </row>
    <row r="281" spans="1:12" x14ac:dyDescent="0.25">
      <c r="A281" s="181"/>
      <c r="B281" s="53" t="s">
        <v>1558</v>
      </c>
      <c r="C281" s="54">
        <v>0</v>
      </c>
      <c r="D281" s="54">
        <v>0</v>
      </c>
      <c r="E281" s="54">
        <v>0</v>
      </c>
      <c r="F281" s="54">
        <v>0</v>
      </c>
      <c r="G281" s="54">
        <v>0</v>
      </c>
      <c r="H281" s="54">
        <v>0</v>
      </c>
      <c r="I281" s="54">
        <v>0</v>
      </c>
      <c r="J281" s="54">
        <v>0</v>
      </c>
      <c r="K281" s="54">
        <v>0</v>
      </c>
      <c r="L281" s="55">
        <v>0</v>
      </c>
    </row>
    <row r="282" spans="1:12" x14ac:dyDescent="0.25">
      <c r="A282" s="181"/>
      <c r="B282" s="53" t="s">
        <v>1559</v>
      </c>
      <c r="C282" s="54">
        <v>0</v>
      </c>
      <c r="D282" s="54">
        <v>0</v>
      </c>
      <c r="E282" s="54">
        <v>0</v>
      </c>
      <c r="F282" s="54">
        <v>0</v>
      </c>
      <c r="G282" s="54">
        <v>0</v>
      </c>
      <c r="H282" s="54">
        <v>0</v>
      </c>
      <c r="I282" s="54">
        <v>0</v>
      </c>
      <c r="J282" s="54">
        <v>0</v>
      </c>
      <c r="K282" s="54">
        <v>0</v>
      </c>
      <c r="L282" s="55">
        <v>0</v>
      </c>
    </row>
    <row r="283" spans="1:12" x14ac:dyDescent="0.25">
      <c r="A283" s="181"/>
      <c r="B283" s="53" t="s">
        <v>1560</v>
      </c>
      <c r="C283" s="54">
        <v>0</v>
      </c>
      <c r="D283" s="54">
        <v>0</v>
      </c>
      <c r="E283" s="54">
        <v>0</v>
      </c>
      <c r="F283" s="54">
        <v>0</v>
      </c>
      <c r="G283" s="54">
        <v>0</v>
      </c>
      <c r="H283" s="54">
        <v>0</v>
      </c>
      <c r="I283" s="54">
        <v>0</v>
      </c>
      <c r="J283" s="54">
        <v>0</v>
      </c>
      <c r="K283" s="54">
        <v>0</v>
      </c>
      <c r="L283" s="55">
        <v>0</v>
      </c>
    </row>
    <row r="284" spans="1:12" x14ac:dyDescent="0.25">
      <c r="A284" s="181"/>
      <c r="B284" s="53" t="s">
        <v>1561</v>
      </c>
      <c r="C284" s="54">
        <v>0</v>
      </c>
      <c r="D284" s="54">
        <v>0</v>
      </c>
      <c r="E284" s="54">
        <v>0</v>
      </c>
      <c r="F284" s="54">
        <v>1</v>
      </c>
      <c r="G284" s="54">
        <v>0</v>
      </c>
      <c r="H284" s="54">
        <v>0</v>
      </c>
      <c r="I284" s="54">
        <v>0</v>
      </c>
      <c r="J284" s="54">
        <v>0</v>
      </c>
      <c r="K284" s="54">
        <v>0</v>
      </c>
      <c r="L284" s="55">
        <v>0</v>
      </c>
    </row>
    <row r="285" spans="1:12" x14ac:dyDescent="0.25">
      <c r="A285" s="181"/>
      <c r="B285" s="53" t="s">
        <v>921</v>
      </c>
      <c r="C285" s="54">
        <v>0</v>
      </c>
      <c r="D285" s="54">
        <v>0</v>
      </c>
      <c r="E285" s="54">
        <v>1</v>
      </c>
      <c r="F285" s="54">
        <v>3</v>
      </c>
      <c r="G285" s="54">
        <v>0</v>
      </c>
      <c r="H285" s="54">
        <v>1</v>
      </c>
      <c r="I285" s="54">
        <v>0</v>
      </c>
      <c r="J285" s="54">
        <v>0</v>
      </c>
      <c r="K285" s="54">
        <v>0</v>
      </c>
      <c r="L285" s="55">
        <v>1</v>
      </c>
    </row>
    <row r="286" spans="1:12" x14ac:dyDescent="0.25">
      <c r="A286" s="181"/>
      <c r="B286" s="53" t="s">
        <v>947</v>
      </c>
      <c r="C286" s="54">
        <v>0</v>
      </c>
      <c r="D286" s="54">
        <v>0</v>
      </c>
      <c r="E286" s="54">
        <v>0</v>
      </c>
      <c r="F286" s="54">
        <v>0</v>
      </c>
      <c r="G286" s="54">
        <v>0</v>
      </c>
      <c r="H286" s="54">
        <v>0</v>
      </c>
      <c r="I286" s="54">
        <v>0</v>
      </c>
      <c r="J286" s="54">
        <v>0</v>
      </c>
      <c r="K286" s="54">
        <v>0</v>
      </c>
      <c r="L286" s="55">
        <v>0</v>
      </c>
    </row>
    <row r="287" spans="1:12" x14ac:dyDescent="0.25">
      <c r="A287" s="181"/>
      <c r="B287" s="53" t="s">
        <v>1562</v>
      </c>
      <c r="C287" s="54">
        <v>0</v>
      </c>
      <c r="D287" s="54">
        <v>0</v>
      </c>
      <c r="E287" s="54">
        <v>2</v>
      </c>
      <c r="F287" s="54">
        <v>0</v>
      </c>
      <c r="G287" s="54">
        <v>0</v>
      </c>
      <c r="H287" s="54">
        <v>1</v>
      </c>
      <c r="I287" s="54">
        <v>0</v>
      </c>
      <c r="J287" s="54">
        <v>0</v>
      </c>
      <c r="K287" s="54">
        <v>0</v>
      </c>
      <c r="L287" s="55">
        <v>0</v>
      </c>
    </row>
    <row r="288" spans="1:12" x14ac:dyDescent="0.25">
      <c r="A288" s="181"/>
      <c r="B288" s="53" t="s">
        <v>1563</v>
      </c>
      <c r="C288" s="54">
        <v>0</v>
      </c>
      <c r="D288" s="54">
        <v>0</v>
      </c>
      <c r="E288" s="54">
        <v>0</v>
      </c>
      <c r="F288" s="54">
        <v>0</v>
      </c>
      <c r="G288" s="54">
        <v>0</v>
      </c>
      <c r="H288" s="54">
        <v>0</v>
      </c>
      <c r="I288" s="54">
        <v>0</v>
      </c>
      <c r="J288" s="54">
        <v>0</v>
      </c>
      <c r="K288" s="54">
        <v>0</v>
      </c>
      <c r="L288" s="55">
        <v>0</v>
      </c>
    </row>
    <row r="289" spans="1:12" x14ac:dyDescent="0.25">
      <c r="A289" s="181"/>
      <c r="B289" s="53" t="s">
        <v>1564</v>
      </c>
      <c r="C289" s="54">
        <v>0</v>
      </c>
      <c r="D289" s="54">
        <v>0</v>
      </c>
      <c r="E289" s="54">
        <v>0</v>
      </c>
      <c r="F289" s="54">
        <v>0</v>
      </c>
      <c r="G289" s="54">
        <v>0</v>
      </c>
      <c r="H289" s="54">
        <v>0</v>
      </c>
      <c r="I289" s="54">
        <v>0</v>
      </c>
      <c r="J289" s="54">
        <v>0</v>
      </c>
      <c r="K289" s="54">
        <v>0</v>
      </c>
      <c r="L289" s="55">
        <v>0</v>
      </c>
    </row>
    <row r="290" spans="1:12" x14ac:dyDescent="0.25">
      <c r="A290" s="181"/>
      <c r="B290" s="53" t="s">
        <v>1565</v>
      </c>
      <c r="C290" s="54">
        <v>0</v>
      </c>
      <c r="D290" s="54">
        <v>0</v>
      </c>
      <c r="E290" s="54">
        <v>0</v>
      </c>
      <c r="F290" s="54">
        <v>0</v>
      </c>
      <c r="G290" s="54">
        <v>0</v>
      </c>
      <c r="H290" s="54">
        <v>0</v>
      </c>
      <c r="I290" s="54">
        <v>0</v>
      </c>
      <c r="J290" s="54">
        <v>0</v>
      </c>
      <c r="K290" s="54">
        <v>0</v>
      </c>
      <c r="L290" s="55">
        <v>0</v>
      </c>
    </row>
    <row r="291" spans="1:12" ht="22.5" x14ac:dyDescent="0.25">
      <c r="A291" s="181"/>
      <c r="B291" s="53" t="s">
        <v>1566</v>
      </c>
      <c r="C291" s="54">
        <v>0</v>
      </c>
      <c r="D291" s="54">
        <v>0</v>
      </c>
      <c r="E291" s="54">
        <v>0</v>
      </c>
      <c r="F291" s="54">
        <v>0</v>
      </c>
      <c r="G291" s="54">
        <v>0</v>
      </c>
      <c r="H291" s="54">
        <v>0</v>
      </c>
      <c r="I291" s="54">
        <v>0</v>
      </c>
      <c r="J291" s="54">
        <v>0</v>
      </c>
      <c r="K291" s="54">
        <v>0</v>
      </c>
      <c r="L291" s="55">
        <v>0</v>
      </c>
    </row>
    <row r="292" spans="1:12" x14ac:dyDescent="0.25">
      <c r="A292" s="182"/>
      <c r="B292" s="53" t="s">
        <v>1567</v>
      </c>
      <c r="C292" s="54">
        <v>0</v>
      </c>
      <c r="D292" s="54">
        <v>0</v>
      </c>
      <c r="E292" s="54">
        <v>0</v>
      </c>
      <c r="F292" s="54">
        <v>0</v>
      </c>
      <c r="G292" s="54">
        <v>0</v>
      </c>
      <c r="H292" s="54">
        <v>0</v>
      </c>
      <c r="I292" s="54">
        <v>0</v>
      </c>
      <c r="J292" s="54">
        <v>0</v>
      </c>
      <c r="K292" s="54">
        <v>0</v>
      </c>
      <c r="L292" s="55">
        <v>0</v>
      </c>
    </row>
    <row r="293" spans="1:12" x14ac:dyDescent="0.25">
      <c r="A293" s="180" t="s">
        <v>1568</v>
      </c>
      <c r="B293" s="53" t="s">
        <v>1569</v>
      </c>
      <c r="C293" s="54">
        <v>0</v>
      </c>
      <c r="D293" s="54">
        <v>0</v>
      </c>
      <c r="E293" s="54">
        <v>0</v>
      </c>
      <c r="F293" s="54">
        <v>0</v>
      </c>
      <c r="G293" s="54">
        <v>0</v>
      </c>
      <c r="H293" s="54">
        <v>0</v>
      </c>
      <c r="I293" s="54">
        <v>0</v>
      </c>
      <c r="J293" s="54">
        <v>0</v>
      </c>
      <c r="K293" s="54">
        <v>0</v>
      </c>
      <c r="L293" s="55">
        <v>0</v>
      </c>
    </row>
    <row r="294" spans="1:12" x14ac:dyDescent="0.25">
      <c r="A294" s="181"/>
      <c r="B294" s="53" t="s">
        <v>1570</v>
      </c>
      <c r="C294" s="54">
        <v>0</v>
      </c>
      <c r="D294" s="54">
        <v>0</v>
      </c>
      <c r="E294" s="54">
        <v>0</v>
      </c>
      <c r="F294" s="54">
        <v>0</v>
      </c>
      <c r="G294" s="54">
        <v>0</v>
      </c>
      <c r="H294" s="54">
        <v>13</v>
      </c>
      <c r="I294" s="54">
        <v>0</v>
      </c>
      <c r="J294" s="54">
        <v>0</v>
      </c>
      <c r="K294" s="54">
        <v>0</v>
      </c>
      <c r="L294" s="55">
        <v>0</v>
      </c>
    </row>
    <row r="295" spans="1:12" ht="22.5" x14ac:dyDescent="0.25">
      <c r="A295" s="181"/>
      <c r="B295" s="53" t="s">
        <v>1571</v>
      </c>
      <c r="C295" s="54">
        <v>0</v>
      </c>
      <c r="D295" s="54">
        <v>0</v>
      </c>
      <c r="E295" s="54">
        <v>0</v>
      </c>
      <c r="F295" s="54">
        <v>0</v>
      </c>
      <c r="G295" s="54">
        <v>0</v>
      </c>
      <c r="H295" s="54">
        <v>3</v>
      </c>
      <c r="I295" s="54">
        <v>0</v>
      </c>
      <c r="J295" s="54">
        <v>0</v>
      </c>
      <c r="K295" s="54">
        <v>0</v>
      </c>
      <c r="L295" s="55">
        <v>0</v>
      </c>
    </row>
    <row r="296" spans="1:12" ht="22.5" x14ac:dyDescent="0.25">
      <c r="A296" s="181"/>
      <c r="B296" s="53" t="s">
        <v>1572</v>
      </c>
      <c r="C296" s="54">
        <v>0</v>
      </c>
      <c r="D296" s="54">
        <v>0</v>
      </c>
      <c r="E296" s="54">
        <v>0</v>
      </c>
      <c r="F296" s="54">
        <v>0</v>
      </c>
      <c r="G296" s="54">
        <v>0</v>
      </c>
      <c r="H296" s="54">
        <v>1</v>
      </c>
      <c r="I296" s="54">
        <v>0</v>
      </c>
      <c r="J296" s="54">
        <v>0</v>
      </c>
      <c r="K296" s="54">
        <v>0</v>
      </c>
      <c r="L296" s="55">
        <v>0</v>
      </c>
    </row>
    <row r="297" spans="1:12" ht="22.5" x14ac:dyDescent="0.25">
      <c r="A297" s="181"/>
      <c r="B297" s="53" t="s">
        <v>1573</v>
      </c>
      <c r="C297" s="54">
        <v>0</v>
      </c>
      <c r="D297" s="54">
        <v>0</v>
      </c>
      <c r="E297" s="54">
        <v>0</v>
      </c>
      <c r="F297" s="54">
        <v>0</v>
      </c>
      <c r="G297" s="54">
        <v>0</v>
      </c>
      <c r="H297" s="54">
        <v>2</v>
      </c>
      <c r="I297" s="54">
        <v>0</v>
      </c>
      <c r="J297" s="54">
        <v>0</v>
      </c>
      <c r="K297" s="54">
        <v>0</v>
      </c>
      <c r="L297" s="55">
        <v>0</v>
      </c>
    </row>
    <row r="298" spans="1:12" ht="22.5" x14ac:dyDescent="0.25">
      <c r="A298" s="181"/>
      <c r="B298" s="53" t="s">
        <v>1574</v>
      </c>
      <c r="C298" s="54">
        <v>0</v>
      </c>
      <c r="D298" s="54">
        <v>0</v>
      </c>
      <c r="E298" s="54">
        <v>0</v>
      </c>
      <c r="F298" s="54">
        <v>0</v>
      </c>
      <c r="G298" s="54">
        <v>0</v>
      </c>
      <c r="H298" s="54">
        <v>0</v>
      </c>
      <c r="I298" s="54">
        <v>0</v>
      </c>
      <c r="J298" s="54">
        <v>0</v>
      </c>
      <c r="K298" s="54">
        <v>0</v>
      </c>
      <c r="L298" s="55">
        <v>0</v>
      </c>
    </row>
    <row r="299" spans="1:12" x14ac:dyDescent="0.25">
      <c r="A299" s="181"/>
      <c r="B299" s="53" t="s">
        <v>1575</v>
      </c>
      <c r="C299" s="54">
        <v>0</v>
      </c>
      <c r="D299" s="54">
        <v>0</v>
      </c>
      <c r="E299" s="54">
        <v>0</v>
      </c>
      <c r="F299" s="54">
        <v>0</v>
      </c>
      <c r="G299" s="54">
        <v>0</v>
      </c>
      <c r="H299" s="54">
        <v>0</v>
      </c>
      <c r="I299" s="54">
        <v>0</v>
      </c>
      <c r="J299" s="54">
        <v>0</v>
      </c>
      <c r="K299" s="54">
        <v>0</v>
      </c>
      <c r="L299" s="55">
        <v>0</v>
      </c>
    </row>
    <row r="300" spans="1:12" x14ac:dyDescent="0.25">
      <c r="A300" s="181"/>
      <c r="B300" s="53" t="s">
        <v>1576</v>
      </c>
      <c r="C300" s="54">
        <v>0</v>
      </c>
      <c r="D300" s="54">
        <v>0</v>
      </c>
      <c r="E300" s="54">
        <v>0</v>
      </c>
      <c r="F300" s="54">
        <v>0</v>
      </c>
      <c r="G300" s="54">
        <v>0</v>
      </c>
      <c r="H300" s="54">
        <v>0</v>
      </c>
      <c r="I300" s="54">
        <v>0</v>
      </c>
      <c r="J300" s="54">
        <v>0</v>
      </c>
      <c r="K300" s="54">
        <v>0</v>
      </c>
      <c r="L300" s="55">
        <v>0</v>
      </c>
    </row>
    <row r="301" spans="1:12" ht="56.25" x14ac:dyDescent="0.25">
      <c r="A301" s="181"/>
      <c r="B301" s="53" t="s">
        <v>1577</v>
      </c>
      <c r="C301" s="54">
        <v>0</v>
      </c>
      <c r="D301" s="54">
        <v>0</v>
      </c>
      <c r="E301" s="54">
        <v>0</v>
      </c>
      <c r="F301" s="54">
        <v>0</v>
      </c>
      <c r="G301" s="54">
        <v>0</v>
      </c>
      <c r="H301" s="54">
        <v>0</v>
      </c>
      <c r="I301" s="54">
        <v>0</v>
      </c>
      <c r="J301" s="54">
        <v>0</v>
      </c>
      <c r="K301" s="54">
        <v>0</v>
      </c>
      <c r="L301" s="55">
        <v>0</v>
      </c>
    </row>
    <row r="302" spans="1:12" ht="33.75" x14ac:dyDescent="0.25">
      <c r="A302" s="181"/>
      <c r="B302" s="53" t="s">
        <v>1578</v>
      </c>
      <c r="C302" s="54">
        <v>0</v>
      </c>
      <c r="D302" s="54">
        <v>0</v>
      </c>
      <c r="E302" s="54">
        <v>0</v>
      </c>
      <c r="F302" s="54">
        <v>0</v>
      </c>
      <c r="G302" s="54">
        <v>0</v>
      </c>
      <c r="H302" s="54">
        <v>0</v>
      </c>
      <c r="I302" s="54">
        <v>0</v>
      </c>
      <c r="J302" s="54">
        <v>0</v>
      </c>
      <c r="K302" s="54">
        <v>0</v>
      </c>
      <c r="L302" s="55">
        <v>0</v>
      </c>
    </row>
    <row r="303" spans="1:12" ht="22.5" x14ac:dyDescent="0.25">
      <c r="A303" s="181"/>
      <c r="B303" s="53" t="s">
        <v>1579</v>
      </c>
      <c r="C303" s="54">
        <v>0</v>
      </c>
      <c r="D303" s="54">
        <v>0</v>
      </c>
      <c r="E303" s="54">
        <v>0</v>
      </c>
      <c r="F303" s="54">
        <v>0</v>
      </c>
      <c r="G303" s="54">
        <v>0</v>
      </c>
      <c r="H303" s="54">
        <v>6</v>
      </c>
      <c r="I303" s="54">
        <v>0</v>
      </c>
      <c r="J303" s="54">
        <v>0</v>
      </c>
      <c r="K303" s="54">
        <v>0</v>
      </c>
      <c r="L303" s="55">
        <v>0</v>
      </c>
    </row>
    <row r="304" spans="1:12" ht="22.5" x14ac:dyDescent="0.25">
      <c r="A304" s="181"/>
      <c r="B304" s="53" t="s">
        <v>1580</v>
      </c>
      <c r="C304" s="54">
        <v>0</v>
      </c>
      <c r="D304" s="54">
        <v>0</v>
      </c>
      <c r="E304" s="54">
        <v>0</v>
      </c>
      <c r="F304" s="54">
        <v>0</v>
      </c>
      <c r="G304" s="54">
        <v>0</v>
      </c>
      <c r="H304" s="54">
        <v>2</v>
      </c>
      <c r="I304" s="54">
        <v>0</v>
      </c>
      <c r="J304" s="54">
        <v>0</v>
      </c>
      <c r="K304" s="54">
        <v>0</v>
      </c>
      <c r="L304" s="55">
        <v>0</v>
      </c>
    </row>
    <row r="305" spans="1:12" x14ac:dyDescent="0.25">
      <c r="A305" s="181"/>
      <c r="B305" s="53" t="s">
        <v>972</v>
      </c>
      <c r="C305" s="54">
        <v>0</v>
      </c>
      <c r="D305" s="54">
        <v>0</v>
      </c>
      <c r="E305" s="54">
        <v>0</v>
      </c>
      <c r="F305" s="54">
        <v>0</v>
      </c>
      <c r="G305" s="54">
        <v>0</v>
      </c>
      <c r="H305" s="54">
        <v>2</v>
      </c>
      <c r="I305" s="54">
        <v>0</v>
      </c>
      <c r="J305" s="54">
        <v>0</v>
      </c>
      <c r="K305" s="54">
        <v>0</v>
      </c>
      <c r="L305" s="55">
        <v>0</v>
      </c>
    </row>
    <row r="306" spans="1:12" x14ac:dyDescent="0.25">
      <c r="A306" s="181"/>
      <c r="B306" s="53" t="s">
        <v>1581</v>
      </c>
      <c r="C306" s="54">
        <v>0</v>
      </c>
      <c r="D306" s="54">
        <v>0</v>
      </c>
      <c r="E306" s="54">
        <v>0</v>
      </c>
      <c r="F306" s="54">
        <v>0</v>
      </c>
      <c r="G306" s="54">
        <v>0</v>
      </c>
      <c r="H306" s="54">
        <v>0</v>
      </c>
      <c r="I306" s="54">
        <v>0</v>
      </c>
      <c r="J306" s="54">
        <v>0</v>
      </c>
      <c r="K306" s="54">
        <v>0</v>
      </c>
      <c r="L306" s="55">
        <v>0</v>
      </c>
    </row>
    <row r="307" spans="1:12" x14ac:dyDescent="0.25">
      <c r="A307" s="182"/>
      <c r="B307" s="53" t="s">
        <v>1582</v>
      </c>
      <c r="C307" s="54">
        <v>0</v>
      </c>
      <c r="D307" s="54">
        <v>0</v>
      </c>
      <c r="E307" s="54">
        <v>0</v>
      </c>
      <c r="F307" s="54">
        <v>0</v>
      </c>
      <c r="G307" s="54">
        <v>0</v>
      </c>
      <c r="H307" s="54">
        <v>0</v>
      </c>
      <c r="I307" s="54">
        <v>0</v>
      </c>
      <c r="J307" s="54">
        <v>0</v>
      </c>
      <c r="K307" s="54">
        <v>0</v>
      </c>
      <c r="L307" s="55">
        <v>0</v>
      </c>
    </row>
  </sheetData>
  <sheetProtection algorithmName="SHA-512" hashValue="Xwt6iwuOwIUSx0YbtHLhI4KBEL6Ec0OMWVGx9F3cIbXQOKHnKLoYBUukOa8HalubtHEAGae4KWn/t137t9twrA==" saltValue="uIzLE1/7HJGfZ+vBXEBtqA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3"/>
  <sheetViews>
    <sheetView showGridLines="0" workbookViewId="0"/>
  </sheetViews>
  <sheetFormatPr baseColWidth="10" defaultColWidth="9.140625" defaultRowHeight="15" x14ac:dyDescent="0.25"/>
  <cols>
    <col min="1" max="1" width="42.85546875" customWidth="1"/>
    <col min="2" max="2" width="45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5" width="9.140625" customWidth="1"/>
  </cols>
  <sheetData>
    <row r="1" spans="1:5" x14ac:dyDescent="0.25">
      <c r="A1" s="34" t="s">
        <v>1583</v>
      </c>
    </row>
    <row r="3" spans="1:5" x14ac:dyDescent="0.25">
      <c r="A3" s="35" t="s">
        <v>1584</v>
      </c>
    </row>
    <row r="4" spans="1:5" x14ac:dyDescent="0.25">
      <c r="A4" s="36" t="s">
        <v>9</v>
      </c>
      <c r="B4" s="36" t="s">
        <v>10</v>
      </c>
      <c r="C4" s="56" t="s">
        <v>2</v>
      </c>
      <c r="D4" s="56" t="s">
        <v>11</v>
      </c>
      <c r="E4" s="37" t="s">
        <v>12</v>
      </c>
    </row>
    <row r="5" spans="1:5" ht="22.5" x14ac:dyDescent="0.25">
      <c r="A5" s="38" t="s">
        <v>1585</v>
      </c>
      <c r="B5" s="44" t="s">
        <v>1586</v>
      </c>
      <c r="C5" s="18"/>
      <c r="D5" s="45">
        <v>197</v>
      </c>
      <c r="E5" s="57">
        <v>0</v>
      </c>
    </row>
    <row r="6" spans="1:5" ht="22.5" x14ac:dyDescent="0.25">
      <c r="A6" s="38" t="s">
        <v>1587</v>
      </c>
      <c r="B6" s="44" t="s">
        <v>1588</v>
      </c>
      <c r="C6" s="45">
        <v>194</v>
      </c>
      <c r="D6" s="18"/>
      <c r="E6" s="57">
        <v>0</v>
      </c>
    </row>
    <row r="7" spans="1:5" ht="22.5" x14ac:dyDescent="0.25">
      <c r="A7" s="38" t="s">
        <v>1585</v>
      </c>
      <c r="B7" s="44" t="s">
        <v>1589</v>
      </c>
      <c r="C7" s="18"/>
      <c r="D7" s="45">
        <v>212</v>
      </c>
      <c r="E7" s="57">
        <v>0</v>
      </c>
    </row>
    <row r="8" spans="1:5" ht="22.5" x14ac:dyDescent="0.25">
      <c r="A8" s="38" t="s">
        <v>1587</v>
      </c>
      <c r="B8" s="44" t="s">
        <v>1590</v>
      </c>
      <c r="C8" s="18"/>
      <c r="D8" s="18"/>
      <c r="E8" s="57">
        <v>0</v>
      </c>
    </row>
    <row r="9" spans="1:5" ht="22.5" x14ac:dyDescent="0.25">
      <c r="A9" s="38" t="s">
        <v>1585</v>
      </c>
      <c r="B9" s="44" t="s">
        <v>1591</v>
      </c>
      <c r="C9" s="18"/>
      <c r="D9" s="45">
        <v>12</v>
      </c>
      <c r="E9" s="57">
        <v>0</v>
      </c>
    </row>
    <row r="10" spans="1:5" ht="22.5" x14ac:dyDescent="0.25">
      <c r="A10" s="38" t="s">
        <v>1587</v>
      </c>
      <c r="B10" s="44" t="s">
        <v>1592</v>
      </c>
      <c r="C10" s="18"/>
      <c r="D10" s="18"/>
      <c r="E10" s="57">
        <v>0</v>
      </c>
    </row>
    <row r="11" spans="1:5" x14ac:dyDescent="0.25">
      <c r="A11" s="38" t="s">
        <v>1593</v>
      </c>
      <c r="B11" s="17"/>
      <c r="C11" s="45">
        <v>80</v>
      </c>
      <c r="D11" s="45">
        <v>116</v>
      </c>
      <c r="E11" s="57">
        <v>-0.31034482758620702</v>
      </c>
    </row>
    <row r="12" spans="1:5" x14ac:dyDescent="0.25">
      <c r="A12" s="38" t="s">
        <v>1594</v>
      </c>
      <c r="B12" s="17"/>
      <c r="C12" s="45">
        <v>816</v>
      </c>
      <c r="D12" s="18"/>
      <c r="E12" s="57">
        <v>0</v>
      </c>
    </row>
    <row r="13" spans="1:5" x14ac:dyDescent="0.25">
      <c r="A13" s="196" t="s">
        <v>1595</v>
      </c>
      <c r="B13" s="44" t="s">
        <v>1596</v>
      </c>
      <c r="C13" s="45">
        <v>4</v>
      </c>
      <c r="D13" s="18"/>
      <c r="E13" s="57">
        <v>0</v>
      </c>
    </row>
    <row r="14" spans="1:5" x14ac:dyDescent="0.25">
      <c r="A14" s="198"/>
      <c r="B14" s="44" t="s">
        <v>1597</v>
      </c>
      <c r="C14" s="18"/>
      <c r="D14" s="18"/>
      <c r="E14" s="57">
        <v>0</v>
      </c>
    </row>
    <row r="15" spans="1:5" x14ac:dyDescent="0.25">
      <c r="A15" s="35" t="s">
        <v>1598</v>
      </c>
    </row>
    <row r="16" spans="1:5" ht="22.5" x14ac:dyDescent="0.25">
      <c r="A16" s="36" t="s">
        <v>9</v>
      </c>
      <c r="B16" s="36" t="s">
        <v>10</v>
      </c>
      <c r="C16" s="58" t="s">
        <v>113</v>
      </c>
      <c r="D16" s="58" t="s">
        <v>156</v>
      </c>
      <c r="E16" s="59" t="s">
        <v>192</v>
      </c>
    </row>
    <row r="17" spans="1:5" x14ac:dyDescent="0.25">
      <c r="A17" s="199" t="s">
        <v>1599</v>
      </c>
      <c r="B17" s="44" t="s">
        <v>1600</v>
      </c>
      <c r="C17" s="18"/>
      <c r="D17" s="18"/>
      <c r="E17" s="23"/>
    </row>
    <row r="18" spans="1:5" x14ac:dyDescent="0.25">
      <c r="A18" s="200"/>
      <c r="B18" s="44" t="s">
        <v>1601</v>
      </c>
      <c r="C18" s="45">
        <v>130</v>
      </c>
      <c r="D18" s="45">
        <v>196</v>
      </c>
      <c r="E18" s="40">
        <v>22</v>
      </c>
    </row>
    <row r="19" spans="1:5" x14ac:dyDescent="0.25">
      <c r="A19" s="200"/>
      <c r="B19" s="44" t="s">
        <v>1602</v>
      </c>
      <c r="C19" s="18"/>
      <c r="D19" s="18"/>
      <c r="E19" s="23"/>
    </row>
    <row r="20" spans="1:5" x14ac:dyDescent="0.25">
      <c r="A20" s="200"/>
      <c r="B20" s="44" t="s">
        <v>1603</v>
      </c>
      <c r="C20" s="18"/>
      <c r="D20" s="18"/>
      <c r="E20" s="23"/>
    </row>
    <row r="21" spans="1:5" x14ac:dyDescent="0.25">
      <c r="A21" s="200"/>
      <c r="B21" s="44" t="s">
        <v>1604</v>
      </c>
      <c r="C21" s="45">
        <v>8</v>
      </c>
      <c r="D21" s="45">
        <v>17</v>
      </c>
      <c r="E21" s="23"/>
    </row>
    <row r="22" spans="1:5" x14ac:dyDescent="0.25">
      <c r="A22" s="200"/>
      <c r="B22" s="44" t="s">
        <v>975</v>
      </c>
      <c r="C22" s="45">
        <v>1146</v>
      </c>
      <c r="D22" s="45">
        <v>2677</v>
      </c>
      <c r="E22" s="23"/>
    </row>
    <row r="23" spans="1:5" x14ac:dyDescent="0.25">
      <c r="A23" s="200"/>
      <c r="B23" s="44" t="s">
        <v>1605</v>
      </c>
      <c r="C23" s="45">
        <v>10</v>
      </c>
      <c r="D23" s="45">
        <v>27</v>
      </c>
      <c r="E23" s="40">
        <v>7</v>
      </c>
    </row>
    <row r="24" spans="1:5" x14ac:dyDescent="0.25">
      <c r="A24" s="200"/>
      <c r="B24" s="44" t="s">
        <v>1606</v>
      </c>
      <c r="C24" s="18"/>
      <c r="D24" s="18"/>
      <c r="E24" s="23"/>
    </row>
    <row r="25" spans="1:5" x14ac:dyDescent="0.25">
      <c r="A25" s="200"/>
      <c r="B25" s="44" t="s">
        <v>1607</v>
      </c>
      <c r="C25" s="45">
        <v>14</v>
      </c>
      <c r="D25" s="45">
        <v>24</v>
      </c>
      <c r="E25" s="40">
        <v>2</v>
      </c>
    </row>
    <row r="26" spans="1:5" x14ac:dyDescent="0.25">
      <c r="A26" s="200"/>
      <c r="B26" s="44" t="s">
        <v>1608</v>
      </c>
      <c r="C26" s="45">
        <v>769</v>
      </c>
      <c r="D26" s="45">
        <v>1867</v>
      </c>
      <c r="E26" s="23"/>
    </row>
    <row r="27" spans="1:5" x14ac:dyDescent="0.25">
      <c r="A27" s="200"/>
      <c r="B27" s="44" t="s">
        <v>1609</v>
      </c>
      <c r="C27" s="45">
        <v>35</v>
      </c>
      <c r="D27" s="18"/>
      <c r="E27" s="23"/>
    </row>
    <row r="28" spans="1:5" x14ac:dyDescent="0.25">
      <c r="A28" s="200"/>
      <c r="B28" s="44" t="s">
        <v>1610</v>
      </c>
      <c r="C28" s="45">
        <v>243</v>
      </c>
      <c r="D28" s="45">
        <v>1050</v>
      </c>
      <c r="E28" s="23"/>
    </row>
    <row r="29" spans="1:5" x14ac:dyDescent="0.25">
      <c r="A29" s="200"/>
      <c r="B29" s="44" t="s">
        <v>1611</v>
      </c>
      <c r="C29" s="18"/>
      <c r="D29" s="18"/>
      <c r="E29" s="23"/>
    </row>
    <row r="30" spans="1:5" x14ac:dyDescent="0.25">
      <c r="A30" s="201"/>
      <c r="B30" s="44" t="s">
        <v>1612</v>
      </c>
      <c r="C30" s="18"/>
      <c r="D30" s="18"/>
      <c r="E30" s="23"/>
    </row>
    <row r="31" spans="1:5" ht="15.95" customHeight="1" x14ac:dyDescent="0.25"/>
    <row r="32" spans="1:5" x14ac:dyDescent="0.25">
      <c r="A32" s="3"/>
    </row>
    <row r="33" spans="1:1" ht="26.25" customHeight="1" x14ac:dyDescent="0.25">
      <c r="A33" s="3"/>
    </row>
  </sheetData>
  <sheetProtection algorithmName="SHA-512" hashValue="4kqsDl3KatR7B+LYkf0ey0JctVyIgNSfxsYHOZxQ+B0j3rSKP6ap57a6EzNH3ISYRe8tfhBpKz2I3oGN4xToqw==" saltValue="vCllG6+CxCODpYX+KfBLYA==" spinCount="100000" sheet="1" objects="1" scenarios="1"/>
  <mergeCells count="2">
    <mergeCell ref="A13:A14"/>
    <mergeCell ref="A17:A3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B72D7-FB49-4E84-8433-7B0F26CBE94F}">
  <dimension ref="A1:CO66"/>
  <sheetViews>
    <sheetView showGridLines="0" workbookViewId="0"/>
  </sheetViews>
  <sheetFormatPr baseColWidth="10" defaultColWidth="11.42578125" defaultRowHeight="12.75" x14ac:dyDescent="0.25"/>
  <cols>
    <col min="1" max="1" width="2.7109375" style="108" customWidth="1"/>
    <col min="2" max="2" width="4.42578125" style="108" customWidth="1"/>
    <col min="3" max="3" width="18.7109375" style="108" customWidth="1"/>
    <col min="4" max="4" width="36.42578125" style="108" customWidth="1"/>
    <col min="5" max="5" width="18.7109375" style="108" customWidth="1"/>
    <col min="6" max="6" width="7.42578125" style="108" customWidth="1"/>
    <col min="7" max="7" width="2.7109375" style="108" customWidth="1"/>
    <col min="8" max="8" width="10.140625" style="108" customWidth="1"/>
    <col min="9" max="13" width="11.42578125" style="108"/>
    <col min="14" max="14" width="5.5703125" style="108" customWidth="1"/>
    <col min="15" max="15" width="11" style="108" customWidth="1"/>
    <col min="16" max="16" width="2.7109375" style="108" customWidth="1"/>
    <col min="17" max="17" width="11.42578125" style="108"/>
    <col min="18" max="19" width="12.85546875" style="108" customWidth="1"/>
    <col min="20" max="23" width="11.42578125" style="108"/>
    <col min="24" max="24" width="2.7109375" style="108" customWidth="1"/>
    <col min="25" max="25" width="6.28515625" style="108" customWidth="1"/>
    <col min="26" max="29" width="13.85546875" style="108" customWidth="1"/>
    <col min="30" max="30" width="11.42578125" style="108"/>
    <col min="31" max="31" width="9.42578125" style="108" customWidth="1"/>
    <col min="32" max="32" width="2.7109375" style="108" customWidth="1"/>
    <col min="33" max="38" width="11.42578125" style="108"/>
    <col min="39" max="39" width="14.5703125" style="108" customWidth="1"/>
    <col min="40" max="40" width="2.7109375" style="108" customWidth="1"/>
    <col min="41" max="41" width="11.42578125" style="108"/>
    <col min="42" max="44" width="19.28515625" style="108" customWidth="1"/>
    <col min="45" max="45" width="14.85546875" style="108" customWidth="1"/>
    <col min="46" max="46" width="2.7109375" style="108" customWidth="1"/>
    <col min="47" max="47" width="7" style="108" customWidth="1"/>
    <col min="48" max="48" width="14" style="108" customWidth="1"/>
    <col min="49" max="53" width="11.42578125" style="108"/>
    <col min="54" max="54" width="5.42578125" style="108" customWidth="1"/>
    <col min="55" max="55" width="2.7109375" style="108" customWidth="1"/>
    <col min="56" max="56" width="11.42578125" style="108"/>
    <col min="57" max="59" width="13.85546875" style="108" customWidth="1"/>
    <col min="60" max="60" width="11.42578125" style="108"/>
    <col min="61" max="61" width="19.28515625" style="108" customWidth="1"/>
    <col min="62" max="62" width="2.7109375" style="108" customWidth="1"/>
    <col min="63" max="63" width="7.140625" style="108" customWidth="1"/>
    <col min="64" max="65" width="6.5703125" style="108" customWidth="1"/>
    <col min="66" max="66" width="9" style="108" customWidth="1"/>
    <col min="67" max="67" width="7.140625" style="108" bestFit="1" customWidth="1"/>
    <col min="68" max="68" width="7" style="108" customWidth="1"/>
    <col min="69" max="69" width="8.7109375" style="108" customWidth="1"/>
    <col min="70" max="70" width="6.7109375" style="108" customWidth="1"/>
    <col min="71" max="71" width="9" style="108" customWidth="1"/>
    <col min="72" max="73" width="6.140625" style="108" customWidth="1"/>
    <col min="74" max="74" width="6.7109375" style="108" customWidth="1"/>
    <col min="75" max="75" width="2.7109375" style="108" customWidth="1"/>
    <col min="76" max="76" width="21.140625" style="108" customWidth="1"/>
    <col min="77" max="80" width="11.42578125" style="108"/>
    <col min="81" max="81" width="16.42578125" style="108" customWidth="1"/>
    <col min="82" max="82" width="2.7109375" style="108" customWidth="1"/>
    <col min="83" max="83" width="17" style="108" customWidth="1"/>
    <col min="84" max="85" width="21.140625" style="108" customWidth="1"/>
    <col min="86" max="88" width="11.42578125" style="108"/>
    <col min="89" max="89" width="2.7109375" style="108" customWidth="1"/>
    <col min="90" max="90" width="15.140625" style="108" customWidth="1"/>
    <col min="91" max="91" width="8.28515625" style="108" customWidth="1"/>
    <col min="92" max="92" width="23.42578125" style="108" customWidth="1"/>
    <col min="93" max="93" width="14.85546875" style="108" customWidth="1"/>
    <col min="94" max="94" width="18" style="108" customWidth="1"/>
    <col min="95" max="16384" width="11.42578125" style="108"/>
  </cols>
  <sheetData>
    <row r="1" spans="1:93" ht="18.75" x14ac:dyDescent="0.25">
      <c r="A1" s="106"/>
      <c r="B1" s="107"/>
      <c r="C1" s="208" t="s">
        <v>1735</v>
      </c>
      <c r="D1" s="208"/>
      <c r="E1" s="208"/>
      <c r="G1" s="106"/>
      <c r="P1" s="106"/>
      <c r="X1" s="106"/>
      <c r="AF1" s="106"/>
      <c r="AN1" s="106"/>
      <c r="AT1" s="106"/>
      <c r="BC1" s="106"/>
      <c r="BJ1" s="106"/>
      <c r="BW1" s="106"/>
      <c r="CD1" s="106"/>
      <c r="CK1" s="106"/>
    </row>
    <row r="2" spans="1:93" s="110" customFormat="1" ht="11.25" x14ac:dyDescent="0.25">
      <c r="A2" s="109">
        <v>0</v>
      </c>
      <c r="H2" s="111"/>
      <c r="Z2" s="206"/>
      <c r="AA2" s="206"/>
      <c r="AB2" s="206"/>
      <c r="AC2" s="206"/>
      <c r="AH2" s="206"/>
      <c r="AI2" s="206"/>
      <c r="AJ2" s="206"/>
      <c r="AK2" s="206"/>
      <c r="AV2" s="207"/>
      <c r="AW2" s="207"/>
      <c r="AX2" s="207"/>
      <c r="AY2" s="207"/>
      <c r="AZ2" s="207"/>
      <c r="BA2" s="207"/>
      <c r="BK2" s="207" t="s">
        <v>1736</v>
      </c>
      <c r="BL2" s="207"/>
      <c r="BM2" s="207"/>
      <c r="BN2" s="207"/>
      <c r="BO2" s="207"/>
      <c r="BP2" s="207"/>
      <c r="BQ2" s="207"/>
      <c r="BR2" s="207"/>
      <c r="BS2" s="207"/>
      <c r="BT2" s="207"/>
      <c r="BU2" s="207"/>
      <c r="CL2" s="111"/>
    </row>
    <row r="3" spans="1:93" s="110" customFormat="1" ht="11.25" x14ac:dyDescent="0.25">
      <c r="Z3" s="206" t="s">
        <v>1737</v>
      </c>
      <c r="AA3" s="206"/>
      <c r="AB3" s="206"/>
      <c r="AC3" s="206"/>
      <c r="AH3" s="206" t="s">
        <v>1738</v>
      </c>
      <c r="AI3" s="206"/>
      <c r="AJ3" s="206"/>
      <c r="AK3" s="206"/>
      <c r="AV3" s="207" t="s">
        <v>1054</v>
      </c>
      <c r="AW3" s="207"/>
      <c r="AX3" s="207"/>
      <c r="AY3" s="207"/>
      <c r="AZ3" s="207"/>
      <c r="BA3" s="207"/>
      <c r="CL3" s="111"/>
    </row>
    <row r="4" spans="1:93" s="112" customFormat="1" ht="21.75" customHeight="1" x14ac:dyDescent="0.25">
      <c r="C4" s="206" t="s">
        <v>8</v>
      </c>
      <c r="D4" s="206"/>
      <c r="E4" s="206"/>
      <c r="I4" s="206" t="s">
        <v>35</v>
      </c>
      <c r="J4" s="206"/>
      <c r="K4" s="206"/>
      <c r="L4" s="206"/>
      <c r="M4" s="206"/>
      <c r="Q4" s="206" t="s">
        <v>1739</v>
      </c>
      <c r="R4" s="206"/>
      <c r="S4" s="206"/>
      <c r="T4" s="206"/>
      <c r="U4" s="206"/>
      <c r="V4" s="206"/>
      <c r="AP4" s="206" t="s">
        <v>1740</v>
      </c>
      <c r="AQ4" s="206"/>
      <c r="AR4" s="206"/>
      <c r="BE4" s="206" t="s">
        <v>1054</v>
      </c>
      <c r="BF4" s="206"/>
      <c r="BG4" s="206"/>
      <c r="BK4" s="210" t="s">
        <v>1741</v>
      </c>
      <c r="BL4" s="209" t="s">
        <v>1742</v>
      </c>
      <c r="BM4" s="209" t="s">
        <v>1743</v>
      </c>
      <c r="BN4" s="209" t="s">
        <v>169</v>
      </c>
      <c r="BO4" s="209" t="s">
        <v>1744</v>
      </c>
      <c r="BP4" s="209" t="s">
        <v>1745</v>
      </c>
      <c r="BQ4" s="209" t="s">
        <v>1746</v>
      </c>
      <c r="BR4" s="209" t="s">
        <v>204</v>
      </c>
      <c r="BS4" s="211" t="s">
        <v>1747</v>
      </c>
      <c r="BT4" s="211" t="s">
        <v>1748</v>
      </c>
      <c r="BU4" s="211" t="s">
        <v>284</v>
      </c>
      <c r="BV4" s="212"/>
      <c r="BY4" s="213" t="s">
        <v>163</v>
      </c>
      <c r="BZ4" s="213"/>
      <c r="CA4" s="213"/>
      <c r="CF4" s="206" t="s">
        <v>1749</v>
      </c>
      <c r="CG4" s="206"/>
      <c r="CL4" s="206" t="s">
        <v>43</v>
      </c>
      <c r="CM4" s="206"/>
      <c r="CN4" s="206"/>
      <c r="CO4" s="206"/>
    </row>
    <row r="5" spans="1:93" s="112" customFormat="1" ht="14.25" customHeight="1" x14ac:dyDescent="0.25">
      <c r="Z5" s="113" t="s">
        <v>1750</v>
      </c>
      <c r="AA5" s="114" t="s">
        <v>1751</v>
      </c>
      <c r="AB5" s="114" t="s">
        <v>76</v>
      </c>
      <c r="AC5" s="115" t="s">
        <v>76</v>
      </c>
      <c r="AH5" s="113" t="s">
        <v>1750</v>
      </c>
      <c r="AI5" s="114" t="s">
        <v>1751</v>
      </c>
      <c r="AJ5" s="114" t="s">
        <v>76</v>
      </c>
      <c r="AK5" s="115" t="s">
        <v>76</v>
      </c>
      <c r="AV5" s="210" t="s">
        <v>1752</v>
      </c>
      <c r="AW5" s="209" t="s">
        <v>1753</v>
      </c>
      <c r="AX5" s="209" t="s">
        <v>1754</v>
      </c>
      <c r="AY5" s="209" t="s">
        <v>104</v>
      </c>
      <c r="AZ5" s="209" t="s">
        <v>105</v>
      </c>
      <c r="BA5" s="211" t="s">
        <v>106</v>
      </c>
      <c r="BK5" s="210"/>
      <c r="BL5" s="209"/>
      <c r="BM5" s="209"/>
      <c r="BN5" s="209"/>
      <c r="BO5" s="209"/>
      <c r="BP5" s="209"/>
      <c r="BQ5" s="209"/>
      <c r="BR5" s="209"/>
      <c r="BS5" s="211"/>
      <c r="BT5" s="211"/>
      <c r="BU5" s="211"/>
      <c r="BV5" s="212"/>
    </row>
    <row r="6" spans="1:93" s="112" customFormat="1" ht="14.25" customHeight="1" x14ac:dyDescent="0.25">
      <c r="C6" s="116" t="s">
        <v>15</v>
      </c>
      <c r="D6" s="117" t="s">
        <v>1755</v>
      </c>
      <c r="E6" s="116" t="s">
        <v>19</v>
      </c>
      <c r="I6" s="118" t="s">
        <v>44</v>
      </c>
      <c r="J6" s="117" t="s">
        <v>1756</v>
      </c>
      <c r="K6" s="117" t="s">
        <v>58</v>
      </c>
      <c r="L6" s="117" t="s">
        <v>60</v>
      </c>
      <c r="M6" s="119" t="s">
        <v>1757</v>
      </c>
      <c r="N6" s="120" t="s">
        <v>1758</v>
      </c>
      <c r="O6" s="120"/>
      <c r="Q6" s="118" t="s">
        <v>1283</v>
      </c>
      <c r="R6" s="117" t="s">
        <v>1759</v>
      </c>
      <c r="S6" s="117" t="s">
        <v>1760</v>
      </c>
      <c r="T6" s="117" t="s">
        <v>1026</v>
      </c>
      <c r="U6" s="117" t="s">
        <v>1761</v>
      </c>
      <c r="V6" s="119" t="s">
        <v>1656</v>
      </c>
      <c r="Z6" s="121" t="s">
        <v>1762</v>
      </c>
      <c r="AA6" s="122" t="s">
        <v>1762</v>
      </c>
      <c r="AB6" s="122" t="s">
        <v>1763</v>
      </c>
      <c r="AC6" s="123" t="s">
        <v>1764</v>
      </c>
      <c r="AH6" s="121" t="s">
        <v>1762</v>
      </c>
      <c r="AI6" s="122" t="s">
        <v>1762</v>
      </c>
      <c r="AJ6" s="122" t="s">
        <v>1763</v>
      </c>
      <c r="AK6" s="123" t="s">
        <v>1764</v>
      </c>
      <c r="AP6" s="118" t="s">
        <v>1765</v>
      </c>
      <c r="AQ6" s="117" t="s">
        <v>95</v>
      </c>
      <c r="AR6" s="119" t="s">
        <v>1766</v>
      </c>
      <c r="AV6" s="210"/>
      <c r="AW6" s="209"/>
      <c r="AX6" s="209"/>
      <c r="AY6" s="209"/>
      <c r="AZ6" s="209"/>
      <c r="BA6" s="211"/>
      <c r="BE6" s="118" t="s">
        <v>108</v>
      </c>
      <c r="BF6" s="117" t="s">
        <v>109</v>
      </c>
      <c r="BG6" s="119" t="s">
        <v>1767</v>
      </c>
      <c r="BK6" s="210"/>
      <c r="BL6" s="209"/>
      <c r="BM6" s="209"/>
      <c r="BN6" s="209"/>
      <c r="BO6" s="209"/>
      <c r="BP6" s="209"/>
      <c r="BQ6" s="209"/>
      <c r="BR6" s="209"/>
      <c r="BS6" s="211"/>
      <c r="BT6" s="211"/>
      <c r="BU6" s="211"/>
      <c r="BV6" s="212"/>
      <c r="BY6" s="118" t="s">
        <v>1741</v>
      </c>
      <c r="BZ6" s="117" t="s">
        <v>1768</v>
      </c>
      <c r="CA6" s="119" t="s">
        <v>106</v>
      </c>
      <c r="CF6" s="118" t="s">
        <v>1769</v>
      </c>
      <c r="CG6" s="119" t="s">
        <v>1770</v>
      </c>
      <c r="CM6" s="118" t="s">
        <v>44</v>
      </c>
      <c r="CN6" s="119" t="s">
        <v>45</v>
      </c>
    </row>
    <row r="7" spans="1:93" s="124" customFormat="1" ht="21" customHeight="1" x14ac:dyDescent="0.25">
      <c r="C7" s="125">
        <f>DatosGenerales!C8</f>
        <v>7089</v>
      </c>
      <c r="D7" s="126">
        <f>SUM(DatosGenerales!C15:C19)</f>
        <v>1506</v>
      </c>
      <c r="E7" s="125">
        <f>SUM(DatosGenerales!C12:C14)</f>
        <v>4631</v>
      </c>
      <c r="I7" s="127">
        <f>DatosGenerales!C31</f>
        <v>1026</v>
      </c>
      <c r="J7" s="126">
        <f>DatosGenerales!C32</f>
        <v>64</v>
      </c>
      <c r="K7" s="125">
        <f>SUM(DatosGenerales!C33:C34)</f>
        <v>35</v>
      </c>
      <c r="L7" s="126">
        <f>DatosGenerales!C36</f>
        <v>916</v>
      </c>
      <c r="M7" s="125">
        <f>DatosGenerales!C95</f>
        <v>780</v>
      </c>
      <c r="N7" s="128">
        <f>L7-M7</f>
        <v>136</v>
      </c>
      <c r="O7" s="128"/>
      <c r="Q7" s="127">
        <f>DatosGenerales!C36</f>
        <v>916</v>
      </c>
      <c r="R7" s="126">
        <f>DatosGenerales!C49</f>
        <v>838</v>
      </c>
      <c r="S7" s="126">
        <f>DatosGenerales!C50</f>
        <v>23</v>
      </c>
      <c r="T7" s="126">
        <f>DatosGenerales!C62</f>
        <v>12</v>
      </c>
      <c r="U7" s="126">
        <f>DatosGenerales!C78</f>
        <v>1</v>
      </c>
      <c r="V7" s="129">
        <f>SUM(Q7:U7)</f>
        <v>1790</v>
      </c>
      <c r="Z7" s="127">
        <f>SUM(DatosGenerales!C106,DatosGenerales!C107,DatosGenerales!C109)</f>
        <v>384</v>
      </c>
      <c r="AA7" s="126">
        <f>SUM(DatosGenerales!C108,DatosGenerales!C110)</f>
        <v>384</v>
      </c>
      <c r="AB7" s="126">
        <f>DatosGenerales!C106</f>
        <v>373</v>
      </c>
      <c r="AC7" s="129">
        <f>DatosGenerales!C107</f>
        <v>4</v>
      </c>
      <c r="AH7" s="127">
        <f>SUM(DatosGenerales!C115,DatosGenerales!C116,DatosGenerales!C118)</f>
        <v>25</v>
      </c>
      <c r="AI7" s="126">
        <f>SUM(DatosGenerales!C117,DatosGenerales!C119)</f>
        <v>18</v>
      </c>
      <c r="AJ7" s="126">
        <f>DatosGenerales!C115</f>
        <v>21</v>
      </c>
      <c r="AK7" s="129">
        <f>DatosGenerales!C116</f>
        <v>3</v>
      </c>
      <c r="AP7" s="127">
        <f>SUM(DatosGenerales!C135:C136)</f>
        <v>67</v>
      </c>
      <c r="AQ7" s="126">
        <f>SUM(DatosGenerales!C137:C138)</f>
        <v>0</v>
      </c>
      <c r="AR7" s="129">
        <f>SUM(DatosGenerales!C139:C140)</f>
        <v>6</v>
      </c>
      <c r="AV7" s="127">
        <f>DatosGenerales!C145</f>
        <v>5</v>
      </c>
      <c r="AW7" s="126">
        <f>DatosGenerales!C146</f>
        <v>23</v>
      </c>
      <c r="AX7" s="126">
        <f>DatosGenerales!C147</f>
        <v>37</v>
      </c>
      <c r="AY7" s="126">
        <f>DatosGenerales!C148</f>
        <v>6</v>
      </c>
      <c r="AZ7" s="126">
        <f>DatosGenerales!C149</f>
        <v>103</v>
      </c>
      <c r="BA7" s="129">
        <f>DatosGenerales!C150</f>
        <v>9</v>
      </c>
      <c r="BE7" s="127">
        <f>DatosGenerales!C151</f>
        <v>33</v>
      </c>
      <c r="BF7" s="126">
        <f>DatosGenerales!C152</f>
        <v>154</v>
      </c>
      <c r="BG7" s="129">
        <f>DatosGenerales!C154</f>
        <v>36</v>
      </c>
      <c r="BK7" s="127">
        <f>SUM(DatosGenerales!C297:C311)</f>
        <v>927</v>
      </c>
      <c r="BL7" s="126">
        <f>SUM(DatosGenerales!C294:C296)</f>
        <v>12</v>
      </c>
      <c r="BM7" s="126">
        <f>SUM(DatosGenerales!C312:C344)</f>
        <v>399</v>
      </c>
      <c r="BN7" s="126">
        <f>SUM(DatosGenerales!C289)</f>
        <v>28</v>
      </c>
      <c r="BO7" s="126">
        <f>SUM(DatosGenerales!C356:C364)</f>
        <v>22</v>
      </c>
      <c r="BP7" s="126">
        <f>SUM(DatosGenerales!C286:C288)</f>
        <v>2</v>
      </c>
      <c r="BQ7" s="126">
        <f>SUM(DatosGenerales!C345:C355)</f>
        <v>10</v>
      </c>
      <c r="BR7" s="126">
        <f>SUM(DatosGenerales!C290:C292)</f>
        <v>28</v>
      </c>
      <c r="BS7" s="129">
        <f>SUM(DatosGenerales!C283:C285)</f>
        <v>270</v>
      </c>
      <c r="BT7" s="129">
        <f>SUM(DatosGenerales!C293)</f>
        <v>0</v>
      </c>
      <c r="BU7" s="129">
        <f>SUM(DatosGenerales!C365:C377)</f>
        <v>44</v>
      </c>
      <c r="BY7" s="127">
        <f>DatosGenerales!C246</f>
        <v>0</v>
      </c>
      <c r="BZ7" s="126">
        <f>DatosGenerales!C247</f>
        <v>0</v>
      </c>
      <c r="CA7" s="129">
        <f>DatosGenerales!C248</f>
        <v>0</v>
      </c>
      <c r="CF7" s="127">
        <f>DatosDiscapacidad!C5</f>
        <v>0</v>
      </c>
      <c r="CG7" s="129">
        <f>DatosDiscapacidad!C11</f>
        <v>80</v>
      </c>
      <c r="CM7" s="127">
        <f>DatosGenerales!C40</f>
        <v>1460</v>
      </c>
      <c r="CN7" s="129">
        <f>DatosGenerales!C41</f>
        <v>899</v>
      </c>
    </row>
    <row r="8" spans="1:93" x14ac:dyDescent="0.25">
      <c r="B8" s="130"/>
    </row>
    <row r="11" spans="1:93" x14ac:dyDescent="0.25">
      <c r="R11" s="108" t="s">
        <v>1771</v>
      </c>
    </row>
    <row r="16" spans="1:93" ht="12.75" customHeight="1" x14ac:dyDescent="0.25">
      <c r="AV16" s="131"/>
      <c r="AW16" s="131"/>
      <c r="AX16" s="131"/>
      <c r="AY16" s="131"/>
      <c r="AZ16" s="131"/>
      <c r="BA16" s="131"/>
    </row>
    <row r="17" spans="19:93" x14ac:dyDescent="0.25">
      <c r="AV17" s="131"/>
      <c r="AW17" s="131"/>
      <c r="AX17" s="131"/>
      <c r="AY17" s="131"/>
      <c r="AZ17" s="131"/>
      <c r="BA17" s="131"/>
    </row>
    <row r="19" spans="19:93" x14ac:dyDescent="0.25">
      <c r="CO19" s="108" t="s">
        <v>1772</v>
      </c>
    </row>
    <row r="22" spans="19:93" x14ac:dyDescent="0.2">
      <c r="BK22" s="132" t="s">
        <v>1773</v>
      </c>
      <c r="BO22" s="132"/>
    </row>
    <row r="23" spans="19:93" x14ac:dyDescent="0.25">
      <c r="S23" s="133"/>
      <c r="Z23" s="134"/>
      <c r="AH23" s="134"/>
    </row>
    <row r="30" spans="19:93" x14ac:dyDescent="0.25">
      <c r="BJ30" s="135"/>
    </row>
    <row r="31" spans="19:93" s="112" customFormat="1" ht="12.75" customHeight="1" x14ac:dyDescent="0.25">
      <c r="BJ31" s="136"/>
    </row>
    <row r="32" spans="19:93" s="124" customFormat="1" ht="12" x14ac:dyDescent="0.25">
      <c r="BJ32" s="137"/>
    </row>
    <row r="33" spans="62:67" x14ac:dyDescent="0.25">
      <c r="BJ33" s="135"/>
    </row>
    <row r="38" spans="62:67" ht="15.75" x14ac:dyDescent="0.25">
      <c r="BN38" s="138" t="s">
        <v>1774</v>
      </c>
      <c r="BO38" s="139">
        <v>13</v>
      </c>
    </row>
    <row r="41" spans="62:67" x14ac:dyDescent="0.2">
      <c r="BK41" s="132" t="s">
        <v>1775</v>
      </c>
    </row>
    <row r="51" spans="63:74" x14ac:dyDescent="0.25">
      <c r="BK51" s="136" t="s">
        <v>1776</v>
      </c>
      <c r="BL51" s="136" t="s">
        <v>1776</v>
      </c>
      <c r="BM51" s="135"/>
    </row>
    <row r="52" spans="63:74" x14ac:dyDescent="0.25">
      <c r="BK52" s="136" t="s">
        <v>1777</v>
      </c>
      <c r="BL52" s="136" t="s">
        <v>1778</v>
      </c>
      <c r="BM52" s="136"/>
      <c r="BN52" s="112"/>
      <c r="BO52" s="112"/>
      <c r="BP52" s="112"/>
      <c r="BQ52" s="112"/>
      <c r="BR52" s="112"/>
      <c r="BS52" s="112"/>
      <c r="BT52" s="112"/>
      <c r="BU52" s="112"/>
      <c r="BV52" s="112"/>
    </row>
    <row r="53" spans="63:74" x14ac:dyDescent="0.25">
      <c r="BK53" s="137">
        <f>SUM(DatosGenerales!C310,DatosGenerales!C299,DatosGenerales!C308)</f>
        <v>233</v>
      </c>
      <c r="BL53" s="137">
        <f>SUM(DatosGenerales!C311,DatosGenerales!C300,DatosGenerales!C309)</f>
        <v>262</v>
      </c>
      <c r="BM53" s="137"/>
      <c r="BN53" s="124"/>
      <c r="BO53" s="124"/>
      <c r="BP53" s="124"/>
      <c r="BQ53" s="124"/>
      <c r="BR53" s="124"/>
      <c r="BS53" s="124"/>
      <c r="BT53" s="124"/>
      <c r="BU53" s="124"/>
      <c r="BV53" s="124"/>
    </row>
    <row r="55" spans="63:74" x14ac:dyDescent="0.2">
      <c r="BK55" s="132" t="s">
        <v>1779</v>
      </c>
    </row>
    <row r="65" spans="63:71" x14ac:dyDescent="0.25">
      <c r="BK65" s="136" t="s">
        <v>1780</v>
      </c>
      <c r="BL65" s="136" t="s">
        <v>1781</v>
      </c>
      <c r="BM65" s="136" t="s">
        <v>1782</v>
      </c>
      <c r="BN65" s="136"/>
    </row>
    <row r="66" spans="63:71" x14ac:dyDescent="0.25">
      <c r="BK66" s="137">
        <f>SUM(DatosGenerales!C310:C311)</f>
        <v>6</v>
      </c>
      <c r="BL66" s="137">
        <f>SUM(DatosGenerales!C299:C300)</f>
        <v>268</v>
      </c>
      <c r="BM66" s="137">
        <f>SUM(DatosGenerales!C308:C309)</f>
        <v>221</v>
      </c>
      <c r="BN66" s="137"/>
      <c r="BO66" s="124"/>
      <c r="BP66" s="124"/>
      <c r="BQ66" s="124"/>
      <c r="BR66" s="124"/>
      <c r="BS66" s="124"/>
    </row>
  </sheetData>
  <sheetProtection algorithmName="SHA-512" hashValue="nAbcabjQmhn3UAOihxsUrjGCBYRhxuh82BgGFmYu5s3S3S9CSw0hAT444EOE8lGrnj6XlfdXlPhvI57XzeKEvQ==" saltValue="IQPZqf/b6+4kUy2qBXnz6A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D7AC6-B905-413C-811D-BB3E4A3CDB2C}"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7109375" style="141" customWidth="1"/>
    <col min="2" max="2" width="7.85546875" style="141" customWidth="1"/>
    <col min="3" max="3" width="11.42578125" style="141"/>
    <col min="4" max="4" width="12" style="141" customWidth="1"/>
    <col min="5" max="5" width="51.28515625" style="141" customWidth="1"/>
    <col min="6" max="6" width="2.7109375" style="141" customWidth="1"/>
    <col min="7" max="7" width="7.85546875" style="141" customWidth="1"/>
    <col min="8" max="9" width="11.42578125" style="141"/>
    <col min="10" max="10" width="51.28515625" style="141" customWidth="1"/>
    <col min="11" max="11" width="2.7109375" style="141" customWidth="1"/>
    <col min="12" max="12" width="7.85546875" style="141" customWidth="1"/>
    <col min="13" max="14" width="11.42578125" style="141"/>
    <col min="15" max="15" width="51.28515625" style="141" customWidth="1"/>
    <col min="16" max="16" width="2.7109375" style="141" customWidth="1"/>
    <col min="17" max="17" width="7.85546875" style="141" customWidth="1"/>
    <col min="18" max="19" width="11.42578125" style="141"/>
    <col min="20" max="20" width="51.28515625" style="141" customWidth="1"/>
    <col min="21" max="21" width="2.7109375" style="141" customWidth="1"/>
    <col min="22" max="22" width="7.85546875" style="141" customWidth="1"/>
    <col min="23" max="24" width="11.42578125" style="141"/>
    <col min="25" max="25" width="51.28515625" style="141" customWidth="1"/>
    <col min="26" max="26" width="2.7109375" style="141" customWidth="1"/>
    <col min="27" max="27" width="7.85546875" style="141" customWidth="1"/>
    <col min="28" max="29" width="11.42578125" style="141"/>
    <col min="30" max="30" width="51.28515625" style="141" customWidth="1"/>
    <col min="31" max="31" width="2.7109375" style="141" customWidth="1"/>
    <col min="32" max="32" width="7.85546875" style="141" customWidth="1"/>
    <col min="33" max="34" width="11.42578125" style="141"/>
    <col min="35" max="35" width="51.28515625" style="141" customWidth="1"/>
    <col min="36" max="36" width="2.7109375" style="141" customWidth="1"/>
    <col min="37" max="37" width="7.85546875" style="141" customWidth="1"/>
    <col min="38" max="39" width="11.42578125" style="141"/>
    <col min="40" max="40" width="51.28515625" style="141" customWidth="1"/>
    <col min="41" max="41" width="2.7109375" style="141" customWidth="1"/>
    <col min="42" max="42" width="7.85546875" style="141" customWidth="1"/>
    <col min="43" max="44" width="11.42578125" style="141"/>
    <col min="45" max="45" width="51.28515625" style="141" customWidth="1"/>
    <col min="46" max="46" width="2.7109375" style="141" customWidth="1"/>
    <col min="47" max="47" width="7.85546875" style="141" customWidth="1"/>
    <col min="48" max="49" width="11.42578125" style="141"/>
    <col min="50" max="50" width="51.28515625" style="141" customWidth="1"/>
    <col min="51" max="51" width="2.7109375" style="141" customWidth="1"/>
    <col min="52" max="52" width="7.85546875" style="141" customWidth="1"/>
    <col min="53" max="54" width="11.42578125" style="141"/>
    <col min="55" max="55" width="51.28515625" style="141" customWidth="1"/>
    <col min="56" max="56" width="2.7109375" style="141" customWidth="1"/>
    <col min="57" max="57" width="7.85546875" style="141" customWidth="1"/>
    <col min="58" max="59" width="11.42578125" style="141"/>
    <col min="60" max="60" width="51.28515625" style="141" customWidth="1"/>
    <col min="61" max="61" width="2.7109375" style="141" customWidth="1"/>
    <col min="62" max="16384" width="11.42578125" style="141"/>
  </cols>
  <sheetData>
    <row r="1" spans="1:61" ht="18.75" customHeight="1" x14ac:dyDescent="0.2">
      <c r="A1" s="140"/>
      <c r="C1" s="132" t="s">
        <v>1783</v>
      </c>
      <c r="F1" s="140"/>
      <c r="K1" s="140"/>
      <c r="P1" s="140"/>
      <c r="U1" s="140"/>
      <c r="Z1" s="140"/>
      <c r="AE1" s="140"/>
      <c r="AJ1" s="140"/>
      <c r="AO1" s="140"/>
      <c r="AT1" s="140"/>
      <c r="AY1" s="140"/>
      <c r="BD1" s="140"/>
      <c r="BI1" s="140"/>
    </row>
    <row r="2" spans="1:61" x14ac:dyDescent="0.2">
      <c r="BG2" s="142"/>
    </row>
    <row r="3" spans="1:61" s="132" customFormat="1" x14ac:dyDescent="0.2">
      <c r="C3" s="132" t="s">
        <v>1784</v>
      </c>
      <c r="H3" s="132" t="s">
        <v>1785</v>
      </c>
      <c r="M3" s="132" t="s">
        <v>1786</v>
      </c>
      <c r="R3" s="132" t="s">
        <v>1787</v>
      </c>
      <c r="W3" s="132" t="s">
        <v>1788</v>
      </c>
      <c r="AB3" s="132" t="s">
        <v>1789</v>
      </c>
      <c r="AG3" s="132" t="s">
        <v>1790</v>
      </c>
      <c r="AL3" s="132" t="s">
        <v>1791</v>
      </c>
      <c r="AQ3" s="132" t="s">
        <v>1792</v>
      </c>
      <c r="AV3" s="132" t="s">
        <v>1793</v>
      </c>
      <c r="BA3" s="132" t="s">
        <v>1794</v>
      </c>
      <c r="BF3" s="132" t="s">
        <v>1795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43" customFormat="1" ht="15.75" x14ac:dyDescent="0.25">
      <c r="C25" s="138" t="s">
        <v>1774</v>
      </c>
      <c r="D25" s="139">
        <v>100</v>
      </c>
      <c r="H25" s="138" t="s">
        <v>1774</v>
      </c>
      <c r="I25" s="139">
        <v>50</v>
      </c>
      <c r="M25" s="138" t="s">
        <v>1774</v>
      </c>
      <c r="N25" s="139">
        <v>10</v>
      </c>
      <c r="R25" s="138" t="s">
        <v>1774</v>
      </c>
      <c r="S25" s="139">
        <v>50</v>
      </c>
      <c r="W25" s="138" t="s">
        <v>1774</v>
      </c>
      <c r="X25" s="139">
        <v>50</v>
      </c>
      <c r="AB25" s="138" t="s">
        <v>1774</v>
      </c>
      <c r="AC25" s="139">
        <v>0</v>
      </c>
      <c r="AG25" s="138" t="s">
        <v>1774</v>
      </c>
      <c r="AH25" s="139">
        <v>0</v>
      </c>
      <c r="AL25" s="138" t="s">
        <v>1774</v>
      </c>
      <c r="AM25" s="139">
        <v>0</v>
      </c>
      <c r="AQ25" s="138" t="s">
        <v>1774</v>
      </c>
      <c r="AR25" s="139">
        <v>0</v>
      </c>
      <c r="AV25" s="138" t="s">
        <v>1774</v>
      </c>
      <c r="AW25" s="139">
        <v>10</v>
      </c>
      <c r="BA25" s="138" t="s">
        <v>1774</v>
      </c>
      <c r="BB25" s="139">
        <v>0</v>
      </c>
      <c r="BF25" s="138" t="s">
        <v>1774</v>
      </c>
      <c r="BG25" s="139">
        <v>50</v>
      </c>
    </row>
  </sheetData>
  <sheetProtection algorithmName="SHA-512" hashValue="eWT3PUK61fMkSaJ2uJjV+cK+QPbe5aWhi3K+4i+2bW4iJl4Ni2rE7jGrGPlxk9h8fpHCVktQ/VxL4OGpJDr0YA==" saltValue="ummmgN6d65WNyS+5SK3Fp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063A5-DD09-425D-A729-CA6914841468}">
  <dimension ref="A1:AX17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7109375" style="108" customWidth="1"/>
    <col min="2" max="2" width="4.42578125" style="108" customWidth="1"/>
    <col min="3" max="8" width="18.85546875" style="108" customWidth="1"/>
    <col min="9" max="9" width="4.42578125" style="108" customWidth="1"/>
    <col min="10" max="10" width="2.7109375" style="108" customWidth="1"/>
    <col min="11" max="11" width="4.5703125" style="108" customWidth="1"/>
    <col min="12" max="12" width="20.85546875" style="108" customWidth="1"/>
    <col min="13" max="13" width="20.7109375" style="108" customWidth="1"/>
    <col min="14" max="16" width="20.85546875" style="108" customWidth="1"/>
    <col min="17" max="17" width="2.7109375" style="108" customWidth="1"/>
    <col min="18" max="18" width="4.5703125" style="108" customWidth="1"/>
    <col min="19" max="27" width="14.85546875" style="108" customWidth="1"/>
    <col min="28" max="28" width="4.5703125" style="108" customWidth="1"/>
    <col min="29" max="29" width="2.7109375" style="108" customWidth="1"/>
    <col min="30" max="30" width="4.5703125" style="108" customWidth="1"/>
    <col min="31" max="38" width="13.85546875" style="108" customWidth="1"/>
    <col min="39" max="39" width="13.42578125" style="108" customWidth="1"/>
    <col min="40" max="40" width="2.7109375" style="108" customWidth="1"/>
    <col min="41" max="41" width="4.5703125" style="108" customWidth="1"/>
    <col min="42" max="47" width="13.85546875" style="108" customWidth="1"/>
    <col min="48" max="48" width="4.5703125" style="108" customWidth="1"/>
    <col min="49" max="50" width="11.42578125" style="108" hidden="1" customWidth="1"/>
    <col min="51" max="16384" width="11.42578125" style="108"/>
  </cols>
  <sheetData>
    <row r="1" spans="1:50" ht="19.7" customHeight="1" x14ac:dyDescent="0.25">
      <c r="A1" s="106"/>
      <c r="B1" s="107"/>
      <c r="C1" s="215" t="s">
        <v>1796</v>
      </c>
      <c r="D1" s="215"/>
      <c r="E1" s="215"/>
      <c r="F1" s="215"/>
      <c r="G1" s="215"/>
      <c r="H1" s="215"/>
      <c r="J1" s="106"/>
      <c r="Q1" s="106"/>
      <c r="AC1" s="106"/>
      <c r="AN1" s="106"/>
    </row>
    <row r="2" spans="1:50" s="110" customFormat="1" ht="12.4" customHeight="1" x14ac:dyDescent="0.25">
      <c r="I2" s="111"/>
      <c r="S2" s="111"/>
      <c r="T2" s="111"/>
    </row>
    <row r="3" spans="1:50" s="110" customFormat="1" ht="14.85" customHeight="1" x14ac:dyDescent="0.25">
      <c r="I3" s="108"/>
      <c r="L3" s="108"/>
      <c r="M3" s="108"/>
      <c r="N3" s="108"/>
      <c r="O3" s="108"/>
      <c r="P3" s="108"/>
      <c r="S3" s="111"/>
      <c r="T3" s="111"/>
    </row>
    <row r="4" spans="1:50" s="112" customFormat="1" ht="14.25" customHeight="1" x14ac:dyDescent="0.25">
      <c r="C4" s="206" t="s">
        <v>998</v>
      </c>
      <c r="D4" s="206"/>
      <c r="E4" s="206"/>
      <c r="F4" s="206"/>
      <c r="G4" s="206"/>
      <c r="H4" s="206"/>
      <c r="I4" s="108"/>
      <c r="L4" s="206" t="s">
        <v>1222</v>
      </c>
      <c r="M4" s="206"/>
      <c r="N4" s="206"/>
      <c r="O4" s="206"/>
      <c r="P4" s="206"/>
      <c r="T4" s="206" t="s">
        <v>973</v>
      </c>
      <c r="U4" s="206"/>
      <c r="V4" s="206"/>
      <c r="W4" s="206"/>
      <c r="X4" s="206"/>
      <c r="Y4" s="206"/>
      <c r="Z4" s="206"/>
      <c r="AA4" s="206"/>
      <c r="AE4" s="206" t="s">
        <v>1797</v>
      </c>
      <c r="AF4" s="206"/>
      <c r="AG4" s="206"/>
      <c r="AH4" s="206"/>
      <c r="AI4" s="206"/>
      <c r="AJ4" s="206"/>
      <c r="AK4" s="206"/>
      <c r="AL4" s="206"/>
      <c r="AP4" s="206" t="s">
        <v>1661</v>
      </c>
      <c r="AQ4" s="206"/>
      <c r="AR4" s="206"/>
      <c r="AS4" s="206"/>
      <c r="AT4" s="206"/>
      <c r="AU4" s="206"/>
    </row>
    <row r="5" spans="1:50" s="112" customFormat="1" ht="14.25" customHeight="1" x14ac:dyDescent="0.25">
      <c r="I5" s="108"/>
      <c r="AC5" s="110"/>
      <c r="AN5" s="110"/>
    </row>
    <row r="6" spans="1:50" s="112" customFormat="1" ht="14.25" customHeight="1" x14ac:dyDescent="0.25">
      <c r="I6" s="108"/>
      <c r="L6" s="216" t="s">
        <v>77</v>
      </c>
      <c r="M6" s="217" t="s">
        <v>1798</v>
      </c>
      <c r="N6" s="217" t="s">
        <v>1799</v>
      </c>
      <c r="O6" s="218" t="s">
        <v>995</v>
      </c>
      <c r="P6" s="218"/>
      <c r="AC6" s="110"/>
      <c r="AN6" s="110"/>
    </row>
    <row r="7" spans="1:50" s="112" customFormat="1" ht="20.85" customHeight="1" x14ac:dyDescent="0.25">
      <c r="C7" s="214" t="s">
        <v>240</v>
      </c>
      <c r="D7" s="116" t="s">
        <v>15</v>
      </c>
      <c r="E7" s="144" t="s">
        <v>999</v>
      </c>
      <c r="F7" s="144" t="s">
        <v>1000</v>
      </c>
      <c r="G7" s="119" t="s">
        <v>1001</v>
      </c>
      <c r="H7" s="119" t="s">
        <v>1002</v>
      </c>
      <c r="I7" s="108"/>
      <c r="L7" s="216"/>
      <c r="M7" s="217"/>
      <c r="N7" s="217"/>
      <c r="O7" s="117" t="s">
        <v>996</v>
      </c>
      <c r="P7" s="119" t="s">
        <v>997</v>
      </c>
      <c r="S7" s="145" t="s">
        <v>974</v>
      </c>
      <c r="T7" s="146" t="s">
        <v>975</v>
      </c>
      <c r="U7" s="146" t="s">
        <v>1800</v>
      </c>
      <c r="V7" s="146" t="s">
        <v>981</v>
      </c>
      <c r="W7" s="146" t="s">
        <v>982</v>
      </c>
      <c r="X7" s="146" t="s">
        <v>983</v>
      </c>
      <c r="Y7" s="146" t="s">
        <v>1801</v>
      </c>
      <c r="Z7" s="146" t="s">
        <v>984</v>
      </c>
      <c r="AA7" s="145" t="s">
        <v>972</v>
      </c>
      <c r="AE7" s="147" t="s">
        <v>955</v>
      </c>
      <c r="AF7" s="146" t="s">
        <v>329</v>
      </c>
      <c r="AG7" s="146" t="s">
        <v>956</v>
      </c>
      <c r="AH7" s="146" t="s">
        <v>957</v>
      </c>
      <c r="AI7" s="146" t="s">
        <v>958</v>
      </c>
      <c r="AJ7" s="145" t="s">
        <v>959</v>
      </c>
      <c r="AK7" s="146" t="s">
        <v>960</v>
      </c>
      <c r="AL7" s="146" t="s">
        <v>513</v>
      </c>
      <c r="AM7" s="145" t="s">
        <v>961</v>
      </c>
      <c r="AP7" s="147" t="s">
        <v>1662</v>
      </c>
      <c r="AQ7" s="146" t="s">
        <v>1663</v>
      </c>
      <c r="AR7" s="146" t="s">
        <v>1664</v>
      </c>
      <c r="AS7" s="146" t="s">
        <v>1665</v>
      </c>
      <c r="AT7" s="146" t="s">
        <v>1016</v>
      </c>
      <c r="AU7" s="145" t="s">
        <v>1666</v>
      </c>
      <c r="AW7" s="148" t="s">
        <v>1662</v>
      </c>
      <c r="AX7" s="149">
        <f>DatosMenores!C69</f>
        <v>3</v>
      </c>
    </row>
    <row r="8" spans="1:50" s="124" customFormat="1" ht="14.85" customHeight="1" x14ac:dyDescent="0.25">
      <c r="C8" s="214"/>
      <c r="D8" s="126">
        <f>DatosMenores!C56</f>
        <v>492</v>
      </c>
      <c r="E8" s="126">
        <f>DatosMenores!C57</f>
        <v>98</v>
      </c>
      <c r="F8" s="126">
        <f>DatosMenores!C58</f>
        <v>68</v>
      </c>
      <c r="G8" s="126">
        <f>DatosMenores!C59</f>
        <v>176</v>
      </c>
      <c r="H8" s="125">
        <f>DatosMenores!C60</f>
        <v>44</v>
      </c>
      <c r="I8" s="108"/>
      <c r="L8" s="125">
        <f>DatosMenores!C48</f>
        <v>14</v>
      </c>
      <c r="M8" s="126">
        <f>DatosMenores!C49</f>
        <v>18</v>
      </c>
      <c r="N8" s="126">
        <f>DatosMenores!C50</f>
        <v>48</v>
      </c>
      <c r="O8" s="126">
        <f>DatosMenores!C51</f>
        <v>12</v>
      </c>
      <c r="P8" s="125">
        <f>DatosMenores!C52</f>
        <v>0</v>
      </c>
      <c r="S8" s="125">
        <f>DatosMenores!C28</f>
        <v>66</v>
      </c>
      <c r="T8" s="126">
        <f>SUM(DatosMenores!C29:C32)</f>
        <v>8</v>
      </c>
      <c r="U8" s="126">
        <f>DatosMenores!C33</f>
        <v>1</v>
      </c>
      <c r="V8" s="126">
        <f>DatosMenores!C34</f>
        <v>34</v>
      </c>
      <c r="W8" s="126">
        <f>DatosMenores!C35</f>
        <v>11</v>
      </c>
      <c r="X8" s="126">
        <f>DatosMenores!C36</f>
        <v>0</v>
      </c>
      <c r="Y8" s="126">
        <f>DatosMenores!C38</f>
        <v>0</v>
      </c>
      <c r="Z8" s="126">
        <f>DatosMenores!C37</f>
        <v>0</v>
      </c>
      <c r="AA8" s="125">
        <f>DatosMenores!C39</f>
        <v>33</v>
      </c>
      <c r="AC8" s="110"/>
      <c r="AE8" s="127">
        <f>DatosMenores!C5</f>
        <v>0</v>
      </c>
      <c r="AF8" s="126">
        <f>DatosMenores!C6</f>
        <v>67</v>
      </c>
      <c r="AG8" s="126">
        <f>DatosMenores!C7</f>
        <v>14</v>
      </c>
      <c r="AH8" s="126">
        <f>DatosMenores!C8</f>
        <v>16</v>
      </c>
      <c r="AI8" s="126">
        <f>DatosMenores!C9</f>
        <v>21</v>
      </c>
      <c r="AJ8" s="125">
        <f>DatosMenores!C10</f>
        <v>12</v>
      </c>
      <c r="AK8" s="126">
        <f>DatosMenores!C11</f>
        <v>35</v>
      </c>
      <c r="AL8" s="126">
        <f>DatosMenores!C12</f>
        <v>30</v>
      </c>
      <c r="AM8" s="125">
        <f>DatosMenores!C13</f>
        <v>13</v>
      </c>
      <c r="AN8" s="110"/>
      <c r="AP8" s="127">
        <f>DatosMenores!C69</f>
        <v>3</v>
      </c>
      <c r="AQ8" s="127">
        <f>DatosMenores!C70</f>
        <v>3</v>
      </c>
      <c r="AR8" s="126">
        <f>DatosMenores!C71</f>
        <v>4</v>
      </c>
      <c r="AS8" s="126">
        <f>DatosMenores!C74</f>
        <v>0</v>
      </c>
      <c r="AT8" s="126">
        <f>DatosMenores!C75</f>
        <v>1</v>
      </c>
      <c r="AU8" s="125">
        <f>DatosMenores!C76</f>
        <v>0</v>
      </c>
      <c r="AW8" s="148" t="s">
        <v>1663</v>
      </c>
      <c r="AX8" s="149">
        <f>DatosMenores!C70</f>
        <v>3</v>
      </c>
    </row>
    <row r="9" spans="1:50" ht="14.85" customHeight="1" x14ac:dyDescent="0.25">
      <c r="B9" s="130"/>
      <c r="C9" s="214" t="s">
        <v>1003</v>
      </c>
      <c r="D9" s="116" t="s">
        <v>1004</v>
      </c>
      <c r="E9" s="117" t="s">
        <v>1005</v>
      </c>
      <c r="F9" s="119" t="s">
        <v>1006</v>
      </c>
      <c r="G9" s="119" t="s">
        <v>1007</v>
      </c>
      <c r="H9" s="119" t="s">
        <v>1002</v>
      </c>
      <c r="AC9" s="112"/>
      <c r="AE9" s="150"/>
      <c r="AN9" s="112"/>
      <c r="AQ9" s="151"/>
      <c r="AR9" s="152"/>
      <c r="AW9" s="148" t="s">
        <v>1664</v>
      </c>
      <c r="AX9" s="149">
        <f>DatosMenores!C71</f>
        <v>4</v>
      </c>
    </row>
    <row r="10" spans="1:50" ht="29.85" customHeight="1" x14ac:dyDescent="0.25">
      <c r="C10" s="214"/>
      <c r="D10" s="125">
        <f>DatosMenores!C61</f>
        <v>139</v>
      </c>
      <c r="E10" s="126">
        <f>DatosMenores!C62</f>
        <v>31</v>
      </c>
      <c r="F10" s="129">
        <f>DatosMenores!C63</f>
        <v>2</v>
      </c>
      <c r="G10" s="129">
        <f>DatosMenores!C64</f>
        <v>89</v>
      </c>
      <c r="H10" s="129">
        <f>DatosMenores!C65</f>
        <v>35</v>
      </c>
      <c r="AE10" s="147" t="s">
        <v>962</v>
      </c>
      <c r="AF10" s="146" t="s">
        <v>646</v>
      </c>
      <c r="AG10" s="146" t="s">
        <v>963</v>
      </c>
      <c r="AH10" s="146" t="s">
        <v>1802</v>
      </c>
      <c r="AI10" s="146" t="s">
        <v>965</v>
      </c>
      <c r="AJ10" s="146" t="s">
        <v>967</v>
      </c>
      <c r="AK10" s="146" t="s">
        <v>968</v>
      </c>
      <c r="AL10" s="145" t="s">
        <v>106</v>
      </c>
      <c r="AP10" s="147" t="s">
        <v>260</v>
      </c>
      <c r="AQ10" s="146" t="s">
        <v>1667</v>
      </c>
      <c r="AR10" s="146" t="s">
        <v>1668</v>
      </c>
      <c r="AS10" s="147" t="s">
        <v>1803</v>
      </c>
      <c r="AT10" s="145" t="s">
        <v>1804</v>
      </c>
      <c r="AW10" s="148" t="s">
        <v>1803</v>
      </c>
      <c r="AX10" s="149">
        <f>DatosMenores!C72</f>
        <v>0</v>
      </c>
    </row>
    <row r="11" spans="1:50" ht="14.85" customHeight="1" x14ac:dyDescent="0.25">
      <c r="AE11" s="127">
        <f>DatosMenores!C14</f>
        <v>0</v>
      </c>
      <c r="AF11" s="126">
        <f>DatosMenores!C15</f>
        <v>0</v>
      </c>
      <c r="AG11" s="126">
        <f>DatosMenores!C16</f>
        <v>14</v>
      </c>
      <c r="AH11" s="126">
        <f>DatosMenores!C17</f>
        <v>44</v>
      </c>
      <c r="AI11" s="126">
        <f>DatosMenores!C18</f>
        <v>5</v>
      </c>
      <c r="AJ11" s="126">
        <f>DatosMenores!C20</f>
        <v>28</v>
      </c>
      <c r="AK11" s="126">
        <f>DatosMenores!C21</f>
        <v>0</v>
      </c>
      <c r="AL11" s="125">
        <f>DatosMenores!C19</f>
        <v>91</v>
      </c>
      <c r="AP11" s="127">
        <f>DatosMenores!C78</f>
        <v>2</v>
      </c>
      <c r="AQ11" s="126">
        <f>DatosMenores!C77</f>
        <v>1</v>
      </c>
      <c r="AR11" s="126">
        <f>DatosMenores!C79</f>
        <v>0</v>
      </c>
      <c r="AS11" s="127">
        <f>DatosMenores!C72</f>
        <v>0</v>
      </c>
      <c r="AT11" s="125">
        <f>DatosMenores!C73</f>
        <v>1</v>
      </c>
      <c r="AW11" s="148" t="s">
        <v>1804</v>
      </c>
      <c r="AX11" s="149">
        <f>DatosMenores!C73</f>
        <v>1</v>
      </c>
    </row>
    <row r="12" spans="1:50" ht="12.75" customHeight="1" x14ac:dyDescent="0.25">
      <c r="AW12" s="148" t="s">
        <v>1665</v>
      </c>
      <c r="AX12" s="149">
        <f>DatosMenores!C74</f>
        <v>0</v>
      </c>
    </row>
    <row r="13" spans="1:50" ht="12.75" customHeight="1" x14ac:dyDescent="0.25">
      <c r="AW13" s="148" t="s">
        <v>1016</v>
      </c>
      <c r="AX13" s="149">
        <f>DatosMenores!C75</f>
        <v>1</v>
      </c>
    </row>
    <row r="14" spans="1:50" ht="12.75" customHeight="1" x14ac:dyDescent="0.25">
      <c r="AW14" s="148" t="s">
        <v>1666</v>
      </c>
      <c r="AX14" s="149">
        <f>DatosMenores!C76</f>
        <v>0</v>
      </c>
    </row>
    <row r="15" spans="1:50" ht="12.75" customHeight="1" x14ac:dyDescent="0.25">
      <c r="AW15" s="148" t="s">
        <v>1667</v>
      </c>
      <c r="AX15" s="149">
        <f>DatosMenores!C77</f>
        <v>1</v>
      </c>
    </row>
    <row r="16" spans="1:50" ht="12.75" customHeight="1" x14ac:dyDescent="0.25">
      <c r="AW16" s="148" t="s">
        <v>260</v>
      </c>
      <c r="AX16" s="149">
        <f>DatosMenores!C78</f>
        <v>2</v>
      </c>
    </row>
    <row r="17" spans="49:50" ht="12.75" customHeight="1" x14ac:dyDescent="0.25">
      <c r="AW17" s="148" t="s">
        <v>1668</v>
      </c>
      <c r="AX17" s="149">
        <f>DatosMenores!C79</f>
        <v>0</v>
      </c>
    </row>
  </sheetData>
  <sheetProtection algorithmName="SHA-512" hashValue="ghZ0CQxwp/bi9DMZqTQ2pK3eAZgUY6mWXhJ7+Aye/G9AOMMOwMa9lyfzBm7uq9ssdoZTHhc29bgHSh+zd5Iocg==" saltValue="DlkiI095TV1zNoshfaAtdA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5EB2D-8475-47B2-BCDF-8081FDBC2AFF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55" customWidth="1"/>
    <col min="2" max="2" width="4.42578125" style="155" customWidth="1"/>
    <col min="3" max="3" width="26.85546875" style="155" customWidth="1"/>
    <col min="4" max="4" width="17" style="155" customWidth="1"/>
    <col min="5" max="5" width="6.140625" style="155" customWidth="1"/>
    <col min="6" max="6" width="30.85546875" style="155" customWidth="1"/>
    <col min="7" max="7" width="10" style="155" customWidth="1"/>
    <col min="8" max="8" width="3.85546875" style="155" customWidth="1"/>
    <col min="9" max="9" width="2.7109375" style="157" customWidth="1"/>
    <col min="10" max="10" width="7.85546875" style="157" customWidth="1"/>
    <col min="11" max="12" width="11.42578125" style="157"/>
    <col min="13" max="13" width="51.28515625" style="157" customWidth="1"/>
    <col min="14" max="14" width="2.7109375" style="157" customWidth="1"/>
    <col min="15" max="15" width="7.85546875" style="157" customWidth="1"/>
    <col min="16" max="17" width="11.42578125" style="157"/>
    <col min="18" max="18" width="51.28515625" style="157" customWidth="1"/>
    <col min="19" max="19" width="2.7109375" style="157" customWidth="1"/>
    <col min="20" max="20" width="7.85546875" style="157" customWidth="1"/>
    <col min="21" max="22" width="11.42578125" style="157"/>
    <col min="23" max="23" width="51.28515625" style="157" customWidth="1"/>
    <col min="24" max="24" width="2.7109375" style="157" customWidth="1"/>
    <col min="25" max="25" width="7.85546875" style="157" customWidth="1"/>
    <col min="26" max="27" width="11.42578125" style="157"/>
    <col min="28" max="28" width="51.28515625" style="157" customWidth="1"/>
    <col min="29" max="29" width="2.7109375" style="157" customWidth="1"/>
    <col min="30" max="16384" width="11.42578125" style="155"/>
  </cols>
  <sheetData>
    <row r="1" spans="1:30" ht="18.75" x14ac:dyDescent="0.2">
      <c r="A1" s="153"/>
      <c r="B1" s="154"/>
      <c r="C1" s="219" t="s">
        <v>1805</v>
      </c>
      <c r="D1" s="219"/>
      <c r="E1" s="219"/>
      <c r="F1" s="219"/>
      <c r="I1" s="156"/>
      <c r="N1" s="156"/>
      <c r="S1" s="156"/>
      <c r="X1" s="156"/>
      <c r="AC1" s="156"/>
    </row>
    <row r="2" spans="1:30" s="158" customFormat="1" ht="12" x14ac:dyDescent="0.2">
      <c r="F2" s="159"/>
      <c r="G2" s="159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</row>
    <row r="3" spans="1:30" ht="12.95" customHeight="1" x14ac:dyDescent="0.2">
      <c r="C3" s="220" t="s">
        <v>1806</v>
      </c>
      <c r="D3" s="220"/>
      <c r="F3" s="220" t="s">
        <v>1222</v>
      </c>
      <c r="G3" s="220"/>
      <c r="H3" s="160"/>
      <c r="I3" s="161"/>
      <c r="J3" s="161"/>
      <c r="K3" s="161" t="s">
        <v>1807</v>
      </c>
      <c r="L3" s="161"/>
      <c r="M3" s="161"/>
      <c r="N3" s="161"/>
      <c r="O3" s="161"/>
      <c r="P3" s="161" t="s">
        <v>1808</v>
      </c>
      <c r="Q3" s="161"/>
      <c r="R3" s="161"/>
      <c r="S3" s="161"/>
      <c r="T3" s="161"/>
      <c r="U3" s="161" t="s">
        <v>1809</v>
      </c>
      <c r="V3" s="161"/>
      <c r="W3" s="161"/>
      <c r="X3" s="161"/>
      <c r="Y3" s="161"/>
      <c r="Z3" s="161" t="s">
        <v>200</v>
      </c>
      <c r="AA3" s="161"/>
      <c r="AB3" s="161"/>
      <c r="AC3" s="161"/>
      <c r="AD3" s="161" t="s">
        <v>1810</v>
      </c>
    </row>
    <row r="4" spans="1:30" x14ac:dyDescent="0.2">
      <c r="C4" s="162" t="s">
        <v>1811</v>
      </c>
      <c r="D4" s="163">
        <f>DatosViolenciaDoméstica!C5</f>
        <v>17</v>
      </c>
      <c r="F4" s="162" t="s">
        <v>1812</v>
      </c>
      <c r="G4" s="164">
        <f>DatosViolenciaDoméstica!E67</f>
        <v>5</v>
      </c>
      <c r="H4" s="165"/>
    </row>
    <row r="5" spans="1:30" x14ac:dyDescent="0.2">
      <c r="C5" s="162" t="s">
        <v>8</v>
      </c>
      <c r="D5" s="163">
        <f>DatosViolenciaDoméstica!C6</f>
        <v>124</v>
      </c>
      <c r="F5" s="162" t="s">
        <v>1813</v>
      </c>
      <c r="G5" s="166">
        <f>DatosViolenciaDoméstica!F67</f>
        <v>17</v>
      </c>
      <c r="H5" s="165"/>
    </row>
    <row r="6" spans="1:30" x14ac:dyDescent="0.2">
      <c r="C6" s="162" t="s">
        <v>1814</v>
      </c>
      <c r="D6" s="163">
        <f>DatosViolenciaDoméstica!C7</f>
        <v>32</v>
      </c>
    </row>
    <row r="7" spans="1:30" x14ac:dyDescent="0.2">
      <c r="C7" s="162" t="s">
        <v>55</v>
      </c>
      <c r="D7" s="163">
        <f>DatosViolenciaDoméstica!C8</f>
        <v>0</v>
      </c>
    </row>
    <row r="8" spans="1:30" x14ac:dyDescent="0.2">
      <c r="C8" s="162" t="s">
        <v>1815</v>
      </c>
      <c r="D8" s="163">
        <f>DatosViolenciaDoméstica!C9</f>
        <v>0</v>
      </c>
    </row>
    <row r="9" spans="1:30" x14ac:dyDescent="0.2">
      <c r="C9" s="162" t="s">
        <v>1816</v>
      </c>
      <c r="D9" s="167">
        <f>SUM(DatosViolenciaDoméstica!C10:C11)</f>
        <v>0</v>
      </c>
    </row>
    <row r="21" spans="6:32" x14ac:dyDescent="0.2">
      <c r="F21" s="168"/>
      <c r="G21" s="168"/>
    </row>
    <row r="22" spans="6:32" s="168" customFormat="1" ht="12.75" customHeight="1" x14ac:dyDescent="0.2">
      <c r="F22" s="169"/>
      <c r="G22" s="169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C22" s="157"/>
    </row>
    <row r="23" spans="6:32" s="169" customFormat="1" x14ac:dyDescent="0.2">
      <c r="F23" s="155"/>
      <c r="G23" s="155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C23" s="157"/>
    </row>
    <row r="24" spans="6:32" x14ac:dyDescent="0.2">
      <c r="AB24" s="155"/>
    </row>
    <row r="25" spans="6:32" ht="15.75" x14ac:dyDescent="0.25">
      <c r="I25" s="170"/>
      <c r="J25" s="170"/>
      <c r="K25" s="171" t="s">
        <v>1774</v>
      </c>
      <c r="L25" s="172">
        <v>0</v>
      </c>
      <c r="M25" s="170"/>
      <c r="N25" s="170"/>
      <c r="O25" s="170"/>
      <c r="P25" s="171" t="s">
        <v>1774</v>
      </c>
      <c r="Q25" s="172">
        <v>0</v>
      </c>
      <c r="R25" s="170"/>
      <c r="S25" s="170"/>
      <c r="T25" s="170"/>
      <c r="U25" s="171" t="s">
        <v>1774</v>
      </c>
      <c r="V25" s="172">
        <v>0</v>
      </c>
      <c r="W25" s="170"/>
      <c r="X25" s="170"/>
      <c r="Y25" s="170"/>
      <c r="Z25" s="170"/>
      <c r="AA25" s="170"/>
      <c r="AB25" s="155"/>
      <c r="AC25" s="170"/>
      <c r="AE25" s="171" t="s">
        <v>1774</v>
      </c>
      <c r="AF25" s="172">
        <v>0</v>
      </c>
    </row>
  </sheetData>
  <sheetProtection algorithmName="SHA-512" hashValue="3vxWh0aBTDhTO/dlIsMtjC5ObnEaCBPI1CPGGuPGBS6o/rWsOyKV5O6BU70wSQA5ZjPhp+VkFJXHAChCikmcZQ==" saltValue="VhBPHcX2s3+TGz6Ml65P5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D6AA1-BC9E-43D9-9E52-C07D46D9BBBB}">
  <dimension ref="A3:E377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55.28515625" bestFit="1" customWidth="1"/>
    <col min="2" max="2" width="64.7109375" bestFit="1" customWidth="1"/>
  </cols>
  <sheetData>
    <row r="3" spans="1:5" x14ac:dyDescent="0.25">
      <c r="A3" s="7" t="s">
        <v>7</v>
      </c>
    </row>
    <row r="5" spans="1:5" x14ac:dyDescent="0.25">
      <c r="A5" s="8" t="s">
        <v>8</v>
      </c>
    </row>
    <row r="6" spans="1:5" x14ac:dyDescent="0.25">
      <c r="A6" s="9" t="s">
        <v>9</v>
      </c>
      <c r="B6" s="9" t="s">
        <v>10</v>
      </c>
      <c r="C6" s="10" t="s">
        <v>2</v>
      </c>
      <c r="D6" s="10" t="s">
        <v>11</v>
      </c>
      <c r="E6" s="11" t="s">
        <v>12</v>
      </c>
    </row>
    <row r="7" spans="1:5" x14ac:dyDescent="0.25">
      <c r="A7" s="180" t="s">
        <v>13</v>
      </c>
      <c r="B7" s="13" t="s">
        <v>14</v>
      </c>
      <c r="C7" s="14">
        <v>1445</v>
      </c>
      <c r="D7" s="14">
        <v>2009</v>
      </c>
      <c r="E7" s="15">
        <v>-0.28073668491786902</v>
      </c>
    </row>
    <row r="8" spans="1:5" x14ac:dyDescent="0.25">
      <c r="A8" s="181"/>
      <c r="B8" s="13" t="s">
        <v>15</v>
      </c>
      <c r="C8" s="14">
        <v>7089</v>
      </c>
      <c r="D8" s="14">
        <v>6854</v>
      </c>
      <c r="E8" s="15">
        <v>3.4286548001167198E-2</v>
      </c>
    </row>
    <row r="9" spans="1:5" x14ac:dyDescent="0.25">
      <c r="A9" s="181"/>
      <c r="B9" s="13" t="s">
        <v>16</v>
      </c>
      <c r="C9" s="14">
        <v>6103</v>
      </c>
      <c r="D9" s="14">
        <v>5530</v>
      </c>
      <c r="E9" s="15">
        <v>0.10361663652802899</v>
      </c>
    </row>
    <row r="10" spans="1:5" x14ac:dyDescent="0.25">
      <c r="A10" s="181"/>
      <c r="B10" s="13" t="s">
        <v>17</v>
      </c>
      <c r="C10" s="14">
        <v>147</v>
      </c>
      <c r="D10" s="14">
        <v>110</v>
      </c>
      <c r="E10" s="15">
        <v>0.33636363636363598</v>
      </c>
    </row>
    <row r="11" spans="1:5" x14ac:dyDescent="0.25">
      <c r="A11" s="182"/>
      <c r="B11" s="13" t="s">
        <v>18</v>
      </c>
      <c r="C11" s="14">
        <v>1558</v>
      </c>
      <c r="D11" s="14">
        <v>1445</v>
      </c>
      <c r="E11" s="15">
        <v>7.8200692041522496E-2</v>
      </c>
    </row>
    <row r="12" spans="1:5" x14ac:dyDescent="0.25">
      <c r="A12" s="180" t="s">
        <v>19</v>
      </c>
      <c r="B12" s="13" t="s">
        <v>20</v>
      </c>
      <c r="C12" s="14">
        <v>1385</v>
      </c>
      <c r="D12" s="14">
        <v>1313</v>
      </c>
      <c r="E12" s="15">
        <v>5.4836252856054798E-2</v>
      </c>
    </row>
    <row r="13" spans="1:5" x14ac:dyDescent="0.25">
      <c r="A13" s="181"/>
      <c r="B13" s="13" t="s">
        <v>21</v>
      </c>
      <c r="C13" s="14">
        <v>439</v>
      </c>
      <c r="D13" s="14">
        <v>526</v>
      </c>
      <c r="E13" s="15">
        <v>-0.16539923954372601</v>
      </c>
    </row>
    <row r="14" spans="1:5" x14ac:dyDescent="0.25">
      <c r="A14" s="182"/>
      <c r="B14" s="13" t="s">
        <v>22</v>
      </c>
      <c r="C14" s="14">
        <v>2807</v>
      </c>
      <c r="D14" s="14">
        <v>2832</v>
      </c>
      <c r="E14" s="15">
        <v>-8.8276836158192092E-3</v>
      </c>
    </row>
    <row r="15" spans="1:5" x14ac:dyDescent="0.25">
      <c r="A15" s="180" t="s">
        <v>23</v>
      </c>
      <c r="B15" s="13" t="s">
        <v>24</v>
      </c>
      <c r="C15" s="14">
        <v>389</v>
      </c>
      <c r="D15" s="14">
        <v>399</v>
      </c>
      <c r="E15" s="15">
        <v>-2.5062656641604002E-2</v>
      </c>
    </row>
    <row r="16" spans="1:5" x14ac:dyDescent="0.25">
      <c r="A16" s="181"/>
      <c r="B16" s="13" t="s">
        <v>25</v>
      </c>
      <c r="C16" s="14">
        <v>984</v>
      </c>
      <c r="D16" s="14">
        <v>998</v>
      </c>
      <c r="E16" s="15">
        <v>-1.40280561122244E-2</v>
      </c>
    </row>
    <row r="17" spans="1:5" x14ac:dyDescent="0.25">
      <c r="A17" s="181"/>
      <c r="B17" s="13" t="s">
        <v>26</v>
      </c>
      <c r="C17" s="14">
        <v>12</v>
      </c>
      <c r="D17" s="14">
        <v>10</v>
      </c>
      <c r="E17" s="15">
        <v>0.2</v>
      </c>
    </row>
    <row r="18" spans="1:5" x14ac:dyDescent="0.25">
      <c r="A18" s="181"/>
      <c r="B18" s="13" t="s">
        <v>27</v>
      </c>
      <c r="C18" s="14">
        <v>5</v>
      </c>
      <c r="D18" s="14">
        <v>1</v>
      </c>
      <c r="E18" s="15">
        <v>4</v>
      </c>
    </row>
    <row r="19" spans="1:5" x14ac:dyDescent="0.25">
      <c r="A19" s="182"/>
      <c r="B19" s="13" t="s">
        <v>28</v>
      </c>
      <c r="C19" s="14">
        <v>116</v>
      </c>
      <c r="D19" s="14">
        <v>125</v>
      </c>
      <c r="E19" s="15">
        <v>-7.1999999999999995E-2</v>
      </c>
    </row>
    <row r="20" spans="1:5" x14ac:dyDescent="0.25">
      <c r="A20" s="16"/>
    </row>
    <row r="21" spans="1:5" x14ac:dyDescent="0.25">
      <c r="A21" s="8" t="s">
        <v>29</v>
      </c>
    </row>
    <row r="22" spans="1:5" x14ac:dyDescent="0.25">
      <c r="A22" s="9" t="s">
        <v>9</v>
      </c>
      <c r="B22" s="9" t="s">
        <v>10</v>
      </c>
      <c r="C22" s="10" t="s">
        <v>2</v>
      </c>
      <c r="D22" s="10" t="s">
        <v>11</v>
      </c>
      <c r="E22" s="11" t="s">
        <v>12</v>
      </c>
    </row>
    <row r="23" spans="1:5" x14ac:dyDescent="0.25">
      <c r="A23" s="12" t="s">
        <v>30</v>
      </c>
      <c r="B23" s="17"/>
      <c r="C23" s="18"/>
      <c r="D23" s="14">
        <v>81</v>
      </c>
      <c r="E23" s="15">
        <v>0</v>
      </c>
    </row>
    <row r="24" spans="1:5" x14ac:dyDescent="0.25">
      <c r="A24" s="12" t="s">
        <v>31</v>
      </c>
      <c r="B24" s="17"/>
      <c r="C24" s="18"/>
      <c r="D24" s="14">
        <v>0</v>
      </c>
      <c r="E24" s="15">
        <v>0</v>
      </c>
    </row>
    <row r="25" spans="1:5" x14ac:dyDescent="0.25">
      <c r="A25" s="12" t="s">
        <v>32</v>
      </c>
      <c r="B25" s="17"/>
      <c r="C25" s="14">
        <v>221</v>
      </c>
      <c r="D25" s="14">
        <v>179</v>
      </c>
      <c r="E25" s="15">
        <v>0.23463687150838</v>
      </c>
    </row>
    <row r="26" spans="1:5" x14ac:dyDescent="0.25">
      <c r="A26" s="12" t="s">
        <v>33</v>
      </c>
      <c r="B26" s="17"/>
      <c r="C26" s="14">
        <v>204</v>
      </c>
      <c r="D26" s="14">
        <v>179</v>
      </c>
      <c r="E26" s="15">
        <v>0.13966480446927401</v>
      </c>
    </row>
    <row r="27" spans="1:5" x14ac:dyDescent="0.25">
      <c r="A27" s="12" t="s">
        <v>34</v>
      </c>
      <c r="B27" s="17"/>
      <c r="C27" s="14">
        <v>64</v>
      </c>
      <c r="D27" s="14">
        <v>0</v>
      </c>
      <c r="E27" s="15">
        <v>0</v>
      </c>
    </row>
    <row r="28" spans="1:5" x14ac:dyDescent="0.25">
      <c r="A28" s="16"/>
    </row>
    <row r="29" spans="1:5" x14ac:dyDescent="0.25">
      <c r="A29" s="8" t="s">
        <v>35</v>
      </c>
    </row>
    <row r="30" spans="1:5" x14ac:dyDescent="0.25">
      <c r="A30" s="9" t="s">
        <v>9</v>
      </c>
      <c r="B30" s="9" t="s">
        <v>10</v>
      </c>
      <c r="C30" s="10" t="s">
        <v>2</v>
      </c>
      <c r="D30" s="10" t="s">
        <v>11</v>
      </c>
      <c r="E30" s="11" t="s">
        <v>12</v>
      </c>
    </row>
    <row r="31" spans="1:5" x14ac:dyDescent="0.25">
      <c r="A31" s="12" t="s">
        <v>13</v>
      </c>
      <c r="B31" s="13" t="s">
        <v>36</v>
      </c>
      <c r="C31" s="14">
        <v>1026</v>
      </c>
      <c r="D31" s="14">
        <v>864</v>
      </c>
      <c r="E31" s="15">
        <v>0.1875</v>
      </c>
    </row>
    <row r="32" spans="1:5" x14ac:dyDescent="0.25">
      <c r="A32" s="180" t="s">
        <v>37</v>
      </c>
      <c r="B32" s="13" t="s">
        <v>38</v>
      </c>
      <c r="C32" s="14">
        <v>64</v>
      </c>
      <c r="D32" s="14">
        <v>81</v>
      </c>
      <c r="E32" s="15">
        <v>-0.209876543209876</v>
      </c>
    </row>
    <row r="33" spans="1:5" x14ac:dyDescent="0.25">
      <c r="A33" s="181"/>
      <c r="B33" s="13" t="s">
        <v>39</v>
      </c>
      <c r="C33" s="14">
        <v>28</v>
      </c>
      <c r="D33" s="14">
        <v>60</v>
      </c>
      <c r="E33" s="15">
        <v>-0.53333333333333299</v>
      </c>
    </row>
    <row r="34" spans="1:5" x14ac:dyDescent="0.25">
      <c r="A34" s="181"/>
      <c r="B34" s="13" t="s">
        <v>40</v>
      </c>
      <c r="C34" s="14">
        <v>7</v>
      </c>
      <c r="D34" s="14">
        <v>15</v>
      </c>
      <c r="E34" s="15">
        <v>-0.53333333333333299</v>
      </c>
    </row>
    <row r="35" spans="1:5" x14ac:dyDescent="0.25">
      <c r="A35" s="181"/>
      <c r="B35" s="13" t="s">
        <v>41</v>
      </c>
      <c r="C35" s="14">
        <v>11</v>
      </c>
      <c r="D35" s="14">
        <v>15</v>
      </c>
      <c r="E35" s="15">
        <v>-0.266666666666667</v>
      </c>
    </row>
    <row r="36" spans="1:5" x14ac:dyDescent="0.25">
      <c r="A36" s="182"/>
      <c r="B36" s="13" t="s">
        <v>42</v>
      </c>
      <c r="C36" s="14">
        <v>916</v>
      </c>
      <c r="D36" s="14">
        <v>693</v>
      </c>
      <c r="E36" s="15">
        <v>0.32178932178932201</v>
      </c>
    </row>
    <row r="37" spans="1:5" x14ac:dyDescent="0.25">
      <c r="A37" s="16"/>
    </row>
    <row r="38" spans="1:5" x14ac:dyDescent="0.25">
      <c r="A38" s="8" t="s">
        <v>43</v>
      </c>
    </row>
    <row r="39" spans="1:5" x14ac:dyDescent="0.25">
      <c r="A39" s="9" t="s">
        <v>9</v>
      </c>
      <c r="B39" s="9" t="s">
        <v>10</v>
      </c>
      <c r="C39" s="10" t="s">
        <v>2</v>
      </c>
      <c r="D39" s="10" t="s">
        <v>11</v>
      </c>
      <c r="E39" s="11" t="s">
        <v>12</v>
      </c>
    </row>
    <row r="40" spans="1:5" x14ac:dyDescent="0.25">
      <c r="A40" s="12" t="s">
        <v>44</v>
      </c>
      <c r="B40" s="17"/>
      <c r="C40" s="14">
        <v>1460</v>
      </c>
      <c r="D40" s="14">
        <v>1469</v>
      </c>
      <c r="E40" s="15">
        <v>-6.1266167460857701E-3</v>
      </c>
    </row>
    <row r="41" spans="1:5" x14ac:dyDescent="0.25">
      <c r="A41" s="12" t="s">
        <v>45</v>
      </c>
      <c r="B41" s="17"/>
      <c r="C41" s="14">
        <v>899</v>
      </c>
      <c r="D41" s="14">
        <v>1098</v>
      </c>
      <c r="E41" s="15">
        <v>-0.181238615664845</v>
      </c>
    </row>
    <row r="42" spans="1:5" x14ac:dyDescent="0.25">
      <c r="A42" s="16"/>
    </row>
    <row r="43" spans="1:5" x14ac:dyDescent="0.25">
      <c r="A43" s="183" t="s">
        <v>46</v>
      </c>
      <c r="B43" s="183"/>
      <c r="C43" s="183"/>
      <c r="D43" s="183"/>
      <c r="E43" s="183"/>
    </row>
    <row r="44" spans="1:5" x14ac:dyDescent="0.25">
      <c r="A44" s="9" t="s">
        <v>9</v>
      </c>
      <c r="B44" s="9" t="s">
        <v>10</v>
      </c>
      <c r="C44" s="10" t="s">
        <v>2</v>
      </c>
      <c r="D44" s="10" t="s">
        <v>11</v>
      </c>
      <c r="E44" s="11" t="s">
        <v>12</v>
      </c>
    </row>
    <row r="45" spans="1:5" x14ac:dyDescent="0.25">
      <c r="A45" s="180" t="s">
        <v>47</v>
      </c>
      <c r="B45" s="13" t="s">
        <v>14</v>
      </c>
      <c r="C45" s="14">
        <v>877</v>
      </c>
      <c r="D45" s="14">
        <v>837</v>
      </c>
      <c r="E45" s="15">
        <v>4.7789725209080001E-2</v>
      </c>
    </row>
    <row r="46" spans="1:5" x14ac:dyDescent="0.25">
      <c r="A46" s="181"/>
      <c r="B46" s="13" t="s">
        <v>48</v>
      </c>
      <c r="C46" s="14">
        <v>42</v>
      </c>
      <c r="D46" s="14">
        <v>26</v>
      </c>
      <c r="E46" s="15">
        <v>0.61538461538461497</v>
      </c>
    </row>
    <row r="47" spans="1:5" x14ac:dyDescent="0.25">
      <c r="A47" s="181"/>
      <c r="B47" s="13" t="s">
        <v>49</v>
      </c>
      <c r="C47" s="14">
        <v>984</v>
      </c>
      <c r="D47" s="14">
        <v>998</v>
      </c>
      <c r="E47" s="15">
        <v>-1.40280561122244E-2</v>
      </c>
    </row>
    <row r="48" spans="1:5" x14ac:dyDescent="0.25">
      <c r="A48" s="182"/>
      <c r="B48" s="13" t="s">
        <v>18</v>
      </c>
      <c r="C48" s="14">
        <v>967</v>
      </c>
      <c r="D48" s="14">
        <v>877</v>
      </c>
      <c r="E48" s="15">
        <v>0.102622576966933</v>
      </c>
    </row>
    <row r="49" spans="1:5" x14ac:dyDescent="0.25">
      <c r="A49" s="180" t="s">
        <v>50</v>
      </c>
      <c r="B49" s="13" t="s">
        <v>51</v>
      </c>
      <c r="C49" s="14">
        <v>838</v>
      </c>
      <c r="D49" s="14">
        <v>873</v>
      </c>
      <c r="E49" s="15">
        <v>-4.0091638029782398E-2</v>
      </c>
    </row>
    <row r="50" spans="1:5" x14ac:dyDescent="0.25">
      <c r="A50" s="181"/>
      <c r="B50" s="13" t="s">
        <v>52</v>
      </c>
      <c r="C50" s="14">
        <v>23</v>
      </c>
      <c r="D50" s="14">
        <v>28</v>
      </c>
      <c r="E50" s="15">
        <v>-0.17857142857142899</v>
      </c>
    </row>
    <row r="51" spans="1:5" x14ac:dyDescent="0.25">
      <c r="A51" s="181"/>
      <c r="B51" s="13" t="s">
        <v>53</v>
      </c>
      <c r="C51" s="14">
        <v>57</v>
      </c>
      <c r="D51" s="14">
        <v>64</v>
      </c>
      <c r="E51" s="15">
        <v>-0.109375</v>
      </c>
    </row>
    <row r="52" spans="1:5" x14ac:dyDescent="0.25">
      <c r="A52" s="182"/>
      <c r="B52" s="13" t="s">
        <v>54</v>
      </c>
      <c r="C52" s="14">
        <v>18</v>
      </c>
      <c r="D52" s="14">
        <v>19</v>
      </c>
      <c r="E52" s="15">
        <v>-5.2631578947368397E-2</v>
      </c>
    </row>
    <row r="53" spans="1:5" x14ac:dyDescent="0.25">
      <c r="A53" s="16"/>
    </row>
    <row r="54" spans="1:5" x14ac:dyDescent="0.25">
      <c r="A54" s="8" t="s">
        <v>55</v>
      </c>
    </row>
    <row r="55" spans="1:5" x14ac:dyDescent="0.25">
      <c r="A55" s="9" t="s">
        <v>9</v>
      </c>
      <c r="B55" s="9" t="s">
        <v>10</v>
      </c>
      <c r="C55" s="10" t="s">
        <v>2</v>
      </c>
      <c r="D55" s="10" t="s">
        <v>11</v>
      </c>
      <c r="E55" s="11" t="s">
        <v>12</v>
      </c>
    </row>
    <row r="56" spans="1:5" x14ac:dyDescent="0.25">
      <c r="A56" s="180" t="s">
        <v>56</v>
      </c>
      <c r="B56" s="13" t="s">
        <v>49</v>
      </c>
      <c r="C56" s="14">
        <v>12</v>
      </c>
      <c r="D56" s="14">
        <v>11</v>
      </c>
      <c r="E56" s="15">
        <v>9.0909090909090898E-2</v>
      </c>
    </row>
    <row r="57" spans="1:5" x14ac:dyDescent="0.25">
      <c r="A57" s="181"/>
      <c r="B57" s="13" t="s">
        <v>48</v>
      </c>
      <c r="C57" s="18"/>
      <c r="D57" s="18"/>
      <c r="E57" s="15">
        <v>0</v>
      </c>
    </row>
    <row r="58" spans="1:5" x14ac:dyDescent="0.25">
      <c r="A58" s="181"/>
      <c r="B58" s="13" t="s">
        <v>14</v>
      </c>
      <c r="C58" s="14">
        <v>13</v>
      </c>
      <c r="D58" s="14">
        <v>9</v>
      </c>
      <c r="E58" s="15">
        <v>0.44444444444444398</v>
      </c>
    </row>
    <row r="59" spans="1:5" x14ac:dyDescent="0.25">
      <c r="A59" s="181"/>
      <c r="B59" s="13" t="s">
        <v>18</v>
      </c>
      <c r="C59" s="14">
        <v>15</v>
      </c>
      <c r="D59" s="14">
        <v>13</v>
      </c>
      <c r="E59" s="15">
        <v>0.15384615384615399</v>
      </c>
    </row>
    <row r="60" spans="1:5" x14ac:dyDescent="0.25">
      <c r="A60" s="181"/>
      <c r="B60" s="13" t="s">
        <v>57</v>
      </c>
      <c r="C60" s="14">
        <v>10</v>
      </c>
      <c r="D60" s="14">
        <v>6</v>
      </c>
      <c r="E60" s="15">
        <v>0.66666666666666696</v>
      </c>
    </row>
    <row r="61" spans="1:5" x14ac:dyDescent="0.25">
      <c r="A61" s="182"/>
      <c r="B61" s="13" t="s">
        <v>58</v>
      </c>
      <c r="C61" s="18"/>
      <c r="D61" s="14">
        <v>1</v>
      </c>
      <c r="E61" s="15">
        <v>0</v>
      </c>
    </row>
    <row r="62" spans="1:5" x14ac:dyDescent="0.25">
      <c r="A62" s="180" t="s">
        <v>59</v>
      </c>
      <c r="B62" s="13" t="s">
        <v>60</v>
      </c>
      <c r="C62" s="14">
        <v>12</v>
      </c>
      <c r="D62" s="14">
        <v>5</v>
      </c>
      <c r="E62" s="15">
        <v>1.4</v>
      </c>
    </row>
    <row r="63" spans="1:5" x14ac:dyDescent="0.25">
      <c r="A63" s="181"/>
      <c r="B63" s="13" t="s">
        <v>53</v>
      </c>
      <c r="C63" s="14">
        <v>2</v>
      </c>
      <c r="D63" s="14">
        <v>3</v>
      </c>
      <c r="E63" s="15">
        <v>-0.33333333333333298</v>
      </c>
    </row>
    <row r="64" spans="1:5" x14ac:dyDescent="0.25">
      <c r="A64" s="182"/>
      <c r="B64" s="13" t="s">
        <v>61</v>
      </c>
      <c r="C64" s="18"/>
      <c r="D64" s="14">
        <v>1</v>
      </c>
      <c r="E64" s="15">
        <v>0</v>
      </c>
    </row>
    <row r="65" spans="1:5" x14ac:dyDescent="0.25">
      <c r="A65" s="16"/>
    </row>
    <row r="66" spans="1:5" x14ac:dyDescent="0.25">
      <c r="A66" s="8" t="s">
        <v>62</v>
      </c>
    </row>
    <row r="67" spans="1:5" x14ac:dyDescent="0.25">
      <c r="A67" s="9" t="s">
        <v>9</v>
      </c>
      <c r="B67" s="9" t="s">
        <v>10</v>
      </c>
      <c r="C67" s="10" t="s">
        <v>2</v>
      </c>
      <c r="D67" s="10" t="s">
        <v>11</v>
      </c>
      <c r="E67" s="11" t="s">
        <v>12</v>
      </c>
    </row>
    <row r="68" spans="1:5" x14ac:dyDescent="0.25">
      <c r="A68" s="12" t="s">
        <v>30</v>
      </c>
      <c r="B68" s="17"/>
      <c r="C68" s="18"/>
      <c r="D68" s="14">
        <v>1</v>
      </c>
      <c r="E68" s="15">
        <v>0</v>
      </c>
    </row>
    <row r="69" spans="1:5" x14ac:dyDescent="0.25">
      <c r="A69" s="12" t="s">
        <v>31</v>
      </c>
      <c r="B69" s="17"/>
      <c r="C69" s="18"/>
      <c r="D69" s="18"/>
      <c r="E69" s="15">
        <v>0</v>
      </c>
    </row>
    <row r="70" spans="1:5" x14ac:dyDescent="0.25">
      <c r="A70" s="12" t="s">
        <v>32</v>
      </c>
      <c r="B70" s="17"/>
      <c r="C70" s="14">
        <v>2</v>
      </c>
      <c r="D70" s="14">
        <v>4</v>
      </c>
      <c r="E70" s="15">
        <v>-0.5</v>
      </c>
    </row>
    <row r="71" spans="1:5" x14ac:dyDescent="0.25">
      <c r="A71" s="12" t="s">
        <v>33</v>
      </c>
      <c r="B71" s="17"/>
      <c r="C71" s="14">
        <v>1</v>
      </c>
      <c r="D71" s="14">
        <v>4</v>
      </c>
      <c r="E71" s="15">
        <v>-0.75</v>
      </c>
    </row>
    <row r="72" spans="1:5" x14ac:dyDescent="0.25">
      <c r="A72" s="12" t="s">
        <v>34</v>
      </c>
      <c r="B72" s="17"/>
      <c r="C72" s="14">
        <v>1</v>
      </c>
      <c r="D72" s="18"/>
      <c r="E72" s="15">
        <v>0</v>
      </c>
    </row>
    <row r="73" spans="1:5" x14ac:dyDescent="0.25">
      <c r="A73" s="16"/>
    </row>
    <row r="74" spans="1:5" x14ac:dyDescent="0.25">
      <c r="A74" s="8" t="s">
        <v>63</v>
      </c>
    </row>
    <row r="75" spans="1:5" x14ac:dyDescent="0.25">
      <c r="A75" s="9" t="s">
        <v>9</v>
      </c>
      <c r="B75" s="9" t="s">
        <v>10</v>
      </c>
      <c r="C75" s="10" t="s">
        <v>2</v>
      </c>
      <c r="D75" s="10" t="s">
        <v>11</v>
      </c>
      <c r="E75" s="11" t="s">
        <v>12</v>
      </c>
    </row>
    <row r="76" spans="1:5" x14ac:dyDescent="0.25">
      <c r="A76" s="184"/>
      <c r="B76" s="13" t="s">
        <v>44</v>
      </c>
      <c r="C76" s="14">
        <v>5</v>
      </c>
      <c r="D76" s="14">
        <v>0</v>
      </c>
      <c r="E76" s="15">
        <v>0</v>
      </c>
    </row>
    <row r="77" spans="1:5" x14ac:dyDescent="0.25">
      <c r="A77" s="185"/>
      <c r="B77" s="13" t="s">
        <v>53</v>
      </c>
      <c r="C77" s="18"/>
      <c r="D77" s="14">
        <v>0</v>
      </c>
      <c r="E77" s="15">
        <v>0</v>
      </c>
    </row>
    <row r="78" spans="1:5" x14ac:dyDescent="0.25">
      <c r="A78" s="185"/>
      <c r="B78" s="13" t="s">
        <v>60</v>
      </c>
      <c r="C78" s="14">
        <v>1</v>
      </c>
      <c r="D78" s="14">
        <v>2</v>
      </c>
      <c r="E78" s="15">
        <v>-0.5</v>
      </c>
    </row>
    <row r="79" spans="1:5" x14ac:dyDescent="0.25">
      <c r="A79" s="185"/>
      <c r="B79" s="13" t="s">
        <v>64</v>
      </c>
      <c r="C79" s="14">
        <v>3</v>
      </c>
      <c r="D79" s="14">
        <v>0</v>
      </c>
      <c r="E79" s="15">
        <v>0</v>
      </c>
    </row>
    <row r="80" spans="1:5" x14ac:dyDescent="0.25">
      <c r="A80" s="186"/>
      <c r="B80" s="13" t="s">
        <v>65</v>
      </c>
      <c r="C80" s="18"/>
      <c r="D80" s="14">
        <v>0</v>
      </c>
      <c r="E80" s="15">
        <v>0</v>
      </c>
    </row>
    <row r="81" spans="1:5" x14ac:dyDescent="0.25">
      <c r="A81" s="16"/>
    </row>
    <row r="82" spans="1:5" x14ac:dyDescent="0.25">
      <c r="A82" s="8" t="s">
        <v>66</v>
      </c>
    </row>
    <row r="83" spans="1:5" x14ac:dyDescent="0.25">
      <c r="A83" s="9" t="s">
        <v>9</v>
      </c>
      <c r="B83" s="9" t="s">
        <v>10</v>
      </c>
      <c r="C83" s="10" t="s">
        <v>2</v>
      </c>
      <c r="D83" s="10" t="s">
        <v>11</v>
      </c>
      <c r="E83" s="11" t="s">
        <v>12</v>
      </c>
    </row>
    <row r="84" spans="1:5" x14ac:dyDescent="0.25">
      <c r="A84" s="180" t="s">
        <v>67</v>
      </c>
      <c r="B84" s="13" t="s">
        <v>68</v>
      </c>
      <c r="C84" s="14">
        <v>899</v>
      </c>
      <c r="D84" s="14">
        <v>1098</v>
      </c>
      <c r="E84" s="15">
        <v>-0.181238615664845</v>
      </c>
    </row>
    <row r="85" spans="1:5" x14ac:dyDescent="0.25">
      <c r="A85" s="182"/>
      <c r="B85" s="13" t="s">
        <v>69</v>
      </c>
      <c r="C85" s="14">
        <v>202</v>
      </c>
      <c r="D85" s="14">
        <v>234</v>
      </c>
      <c r="E85" s="15">
        <v>-0.13675213675213699</v>
      </c>
    </row>
    <row r="86" spans="1:5" x14ac:dyDescent="0.25">
      <c r="A86" s="180" t="s">
        <v>70</v>
      </c>
      <c r="B86" s="13" t="s">
        <v>68</v>
      </c>
      <c r="C86" s="14">
        <v>808</v>
      </c>
      <c r="D86" s="14">
        <v>873</v>
      </c>
      <c r="E86" s="15">
        <v>-7.4455899198167197E-2</v>
      </c>
    </row>
    <row r="87" spans="1:5" x14ac:dyDescent="0.25">
      <c r="A87" s="182"/>
      <c r="B87" s="13" t="s">
        <v>69</v>
      </c>
      <c r="C87" s="14">
        <v>355</v>
      </c>
      <c r="D87" s="14">
        <v>274</v>
      </c>
      <c r="E87" s="15">
        <v>0.29562043795620402</v>
      </c>
    </row>
    <row r="88" spans="1:5" x14ac:dyDescent="0.25">
      <c r="A88" s="180" t="s">
        <v>71</v>
      </c>
      <c r="B88" s="13" t="s">
        <v>68</v>
      </c>
      <c r="C88" s="14">
        <v>42</v>
      </c>
      <c r="D88" s="14">
        <v>34</v>
      </c>
      <c r="E88" s="15">
        <v>0.23529411764705899</v>
      </c>
    </row>
    <row r="89" spans="1:5" x14ac:dyDescent="0.25">
      <c r="A89" s="182"/>
      <c r="B89" s="13" t="s">
        <v>69</v>
      </c>
      <c r="C89" s="14">
        <v>13</v>
      </c>
      <c r="D89" s="14">
        <v>8</v>
      </c>
      <c r="E89" s="15">
        <v>0.625</v>
      </c>
    </row>
    <row r="90" spans="1:5" x14ac:dyDescent="0.25">
      <c r="A90" s="180" t="s">
        <v>72</v>
      </c>
      <c r="B90" s="13" t="s">
        <v>68</v>
      </c>
      <c r="C90" s="18"/>
      <c r="D90" s="18"/>
      <c r="E90" s="15">
        <v>0</v>
      </c>
    </row>
    <row r="91" spans="1:5" x14ac:dyDescent="0.25">
      <c r="A91" s="182"/>
      <c r="B91" s="13" t="s">
        <v>69</v>
      </c>
      <c r="C91" s="18"/>
      <c r="D91" s="18"/>
      <c r="E91" s="15">
        <v>0</v>
      </c>
    </row>
    <row r="92" spans="1:5" x14ac:dyDescent="0.25">
      <c r="A92" s="16"/>
    </row>
    <row r="93" spans="1:5" x14ac:dyDescent="0.25">
      <c r="A93" s="183" t="s">
        <v>73</v>
      </c>
      <c r="B93" s="183"/>
      <c r="C93" s="183"/>
      <c r="D93" s="183"/>
      <c r="E93" s="183"/>
    </row>
    <row r="94" spans="1:5" x14ac:dyDescent="0.25">
      <c r="A94" s="9" t="s">
        <v>9</v>
      </c>
      <c r="B94" s="9" t="s">
        <v>10</v>
      </c>
      <c r="C94" s="10" t="s">
        <v>2</v>
      </c>
      <c r="D94" s="10" t="s">
        <v>11</v>
      </c>
      <c r="E94" s="11" t="s">
        <v>12</v>
      </c>
    </row>
    <row r="95" spans="1:5" x14ac:dyDescent="0.25">
      <c r="A95" s="19"/>
      <c r="B95" s="17"/>
      <c r="C95" s="14">
        <v>780</v>
      </c>
      <c r="D95" s="14">
        <v>597</v>
      </c>
      <c r="E95" s="15">
        <v>0.30653266331658302</v>
      </c>
    </row>
    <row r="96" spans="1:5" x14ac:dyDescent="0.25">
      <c r="A96" s="12" t="s">
        <v>74</v>
      </c>
      <c r="B96" s="17"/>
      <c r="C96" s="18"/>
      <c r="D96" s="14">
        <v>0</v>
      </c>
      <c r="E96" s="15">
        <v>0</v>
      </c>
    </row>
    <row r="97" spans="1:5" x14ac:dyDescent="0.25">
      <c r="A97" s="16"/>
    </row>
    <row r="98" spans="1:5" x14ac:dyDescent="0.25">
      <c r="A98" s="8" t="s">
        <v>75</v>
      </c>
    </row>
    <row r="99" spans="1:5" x14ac:dyDescent="0.25">
      <c r="A99" s="9" t="s">
        <v>9</v>
      </c>
      <c r="B99" s="9" t="s">
        <v>10</v>
      </c>
      <c r="C99" s="10" t="s">
        <v>2</v>
      </c>
      <c r="D99" s="10" t="s">
        <v>11</v>
      </c>
      <c r="E99" s="11" t="s">
        <v>12</v>
      </c>
    </row>
    <row r="100" spans="1:5" x14ac:dyDescent="0.25">
      <c r="A100" s="12" t="s">
        <v>76</v>
      </c>
      <c r="B100" s="17"/>
      <c r="C100" s="14">
        <v>368</v>
      </c>
      <c r="D100" s="14">
        <v>376</v>
      </c>
      <c r="E100" s="15">
        <v>-2.1276595744680899E-2</v>
      </c>
    </row>
    <row r="101" spans="1:5" x14ac:dyDescent="0.25">
      <c r="A101" s="12" t="s">
        <v>77</v>
      </c>
      <c r="B101" s="17"/>
      <c r="C101" s="14">
        <v>466</v>
      </c>
      <c r="D101" s="14">
        <v>625</v>
      </c>
      <c r="E101" s="15">
        <v>-0.25440000000000002</v>
      </c>
    </row>
    <row r="102" spans="1:5" x14ac:dyDescent="0.25">
      <c r="A102" s="12" t="s">
        <v>74</v>
      </c>
      <c r="B102" s="17"/>
      <c r="C102" s="14">
        <v>3</v>
      </c>
      <c r="D102" s="14">
        <v>23</v>
      </c>
      <c r="E102" s="15">
        <v>-0.86956521739130399</v>
      </c>
    </row>
    <row r="103" spans="1:5" x14ac:dyDescent="0.25">
      <c r="A103" s="16"/>
    </row>
    <row r="104" spans="1:5" x14ac:dyDescent="0.25">
      <c r="A104" s="183" t="s">
        <v>78</v>
      </c>
      <c r="B104" s="183"/>
      <c r="C104" s="183"/>
      <c r="D104" s="183"/>
      <c r="E104" s="183"/>
    </row>
    <row r="105" spans="1:5" x14ac:dyDescent="0.25">
      <c r="A105" s="9" t="s">
        <v>9</v>
      </c>
      <c r="B105" s="9" t="s">
        <v>10</v>
      </c>
      <c r="C105" s="10" t="s">
        <v>2</v>
      </c>
      <c r="D105" s="10" t="s">
        <v>11</v>
      </c>
      <c r="E105" s="11" t="s">
        <v>12</v>
      </c>
    </row>
    <row r="106" spans="1:5" x14ac:dyDescent="0.25">
      <c r="A106" s="180" t="s">
        <v>76</v>
      </c>
      <c r="B106" s="13" t="s">
        <v>79</v>
      </c>
      <c r="C106" s="14">
        <v>373</v>
      </c>
      <c r="D106" s="14">
        <v>426</v>
      </c>
      <c r="E106" s="15">
        <v>-0.124413145539906</v>
      </c>
    </row>
    <row r="107" spans="1:5" x14ac:dyDescent="0.25">
      <c r="A107" s="181"/>
      <c r="B107" s="13" t="s">
        <v>80</v>
      </c>
      <c r="C107" s="14">
        <v>4</v>
      </c>
      <c r="D107" s="14">
        <v>9</v>
      </c>
      <c r="E107" s="15">
        <v>-0.55555555555555503</v>
      </c>
    </row>
    <row r="108" spans="1:5" x14ac:dyDescent="0.25">
      <c r="A108" s="182"/>
      <c r="B108" s="13" t="s">
        <v>81</v>
      </c>
      <c r="C108" s="14">
        <v>200</v>
      </c>
      <c r="D108" s="14">
        <v>221</v>
      </c>
      <c r="E108" s="15">
        <v>-9.5022624434389094E-2</v>
      </c>
    </row>
    <row r="109" spans="1:5" x14ac:dyDescent="0.25">
      <c r="A109" s="180" t="s">
        <v>77</v>
      </c>
      <c r="B109" s="13" t="s">
        <v>82</v>
      </c>
      <c r="C109" s="14">
        <v>7</v>
      </c>
      <c r="D109" s="14">
        <v>17</v>
      </c>
      <c r="E109" s="15">
        <v>-0.58823529411764697</v>
      </c>
    </row>
    <row r="110" spans="1:5" x14ac:dyDescent="0.25">
      <c r="A110" s="182"/>
      <c r="B110" s="13" t="s">
        <v>81</v>
      </c>
      <c r="C110" s="14">
        <v>184</v>
      </c>
      <c r="D110" s="14">
        <v>192</v>
      </c>
      <c r="E110" s="15">
        <v>-4.1666666666666699E-2</v>
      </c>
    </row>
    <row r="111" spans="1:5" x14ac:dyDescent="0.25">
      <c r="A111" s="12" t="s">
        <v>74</v>
      </c>
      <c r="B111" s="17"/>
      <c r="C111" s="14">
        <v>9</v>
      </c>
      <c r="D111" s="14">
        <v>10</v>
      </c>
      <c r="E111" s="15">
        <v>-0.1</v>
      </c>
    </row>
    <row r="112" spans="1:5" x14ac:dyDescent="0.25">
      <c r="A112" s="16"/>
    </row>
    <row r="113" spans="1:5" x14ac:dyDescent="0.25">
      <c r="A113" s="183" t="s">
        <v>83</v>
      </c>
      <c r="B113" s="183"/>
      <c r="C113" s="183"/>
      <c r="D113" s="183"/>
    </row>
    <row r="114" spans="1:5" x14ac:dyDescent="0.25">
      <c r="A114" s="9" t="s">
        <v>9</v>
      </c>
      <c r="B114" s="9" t="s">
        <v>10</v>
      </c>
      <c r="C114" s="10" t="s">
        <v>2</v>
      </c>
      <c r="D114" s="10" t="s">
        <v>11</v>
      </c>
      <c r="E114" s="11" t="s">
        <v>12</v>
      </c>
    </row>
    <row r="115" spans="1:5" x14ac:dyDescent="0.25">
      <c r="A115" s="180" t="s">
        <v>76</v>
      </c>
      <c r="B115" s="13" t="s">
        <v>79</v>
      </c>
      <c r="C115" s="14">
        <v>21</v>
      </c>
      <c r="D115" s="14">
        <v>16</v>
      </c>
      <c r="E115" s="15">
        <v>0.3125</v>
      </c>
    </row>
    <row r="116" spans="1:5" x14ac:dyDescent="0.25">
      <c r="A116" s="181"/>
      <c r="B116" s="13" t="s">
        <v>80</v>
      </c>
      <c r="C116" s="14">
        <v>3</v>
      </c>
      <c r="D116" s="14">
        <v>0</v>
      </c>
      <c r="E116" s="15">
        <v>0</v>
      </c>
    </row>
    <row r="117" spans="1:5" x14ac:dyDescent="0.25">
      <c r="A117" s="182"/>
      <c r="B117" s="13" t="s">
        <v>81</v>
      </c>
      <c r="C117" s="14">
        <v>11</v>
      </c>
      <c r="D117" s="14">
        <v>8</v>
      </c>
      <c r="E117" s="15">
        <v>0.375</v>
      </c>
    </row>
    <row r="118" spans="1:5" x14ac:dyDescent="0.25">
      <c r="A118" s="180" t="s">
        <v>77</v>
      </c>
      <c r="B118" s="13" t="s">
        <v>82</v>
      </c>
      <c r="C118" s="14">
        <v>1</v>
      </c>
      <c r="D118" s="14">
        <v>0</v>
      </c>
      <c r="E118" s="15">
        <v>0</v>
      </c>
    </row>
    <row r="119" spans="1:5" x14ac:dyDescent="0.25">
      <c r="A119" s="182"/>
      <c r="B119" s="13" t="s">
        <v>81</v>
      </c>
      <c r="C119" s="14">
        <v>7</v>
      </c>
      <c r="D119" s="14">
        <v>9</v>
      </c>
      <c r="E119" s="15">
        <v>-0.22222222222222199</v>
      </c>
    </row>
    <row r="120" spans="1:5" x14ac:dyDescent="0.25">
      <c r="A120" s="12" t="s">
        <v>74</v>
      </c>
      <c r="B120" s="17"/>
      <c r="C120" s="14">
        <v>1</v>
      </c>
      <c r="D120" s="14">
        <v>2</v>
      </c>
      <c r="E120" s="15">
        <v>-0.5</v>
      </c>
    </row>
    <row r="121" spans="1:5" x14ac:dyDescent="0.25">
      <c r="A121" s="16"/>
    </row>
    <row r="122" spans="1:5" x14ac:dyDescent="0.25">
      <c r="A122" s="8" t="s">
        <v>84</v>
      </c>
    </row>
    <row r="123" spans="1:5" x14ac:dyDescent="0.25">
      <c r="A123" s="9" t="s">
        <v>9</v>
      </c>
      <c r="B123" s="9" t="s">
        <v>10</v>
      </c>
      <c r="C123" s="10" t="s">
        <v>2</v>
      </c>
      <c r="D123" s="10" t="s">
        <v>11</v>
      </c>
      <c r="E123" s="11" t="s">
        <v>12</v>
      </c>
    </row>
    <row r="124" spans="1:5" x14ac:dyDescent="0.25">
      <c r="A124" s="180" t="s">
        <v>85</v>
      </c>
      <c r="B124" s="13" t="s">
        <v>86</v>
      </c>
      <c r="C124" s="18"/>
      <c r="D124" s="18"/>
      <c r="E124" s="15">
        <v>0</v>
      </c>
    </row>
    <row r="125" spans="1:5" x14ac:dyDescent="0.25">
      <c r="A125" s="182"/>
      <c r="B125" s="13" t="s">
        <v>87</v>
      </c>
      <c r="C125" s="18"/>
      <c r="D125" s="18"/>
      <c r="E125" s="15">
        <v>0</v>
      </c>
    </row>
    <row r="126" spans="1:5" x14ac:dyDescent="0.25">
      <c r="A126" s="180" t="s">
        <v>88</v>
      </c>
      <c r="B126" s="13" t="s">
        <v>86</v>
      </c>
      <c r="C126" s="14">
        <v>414</v>
      </c>
      <c r="D126" s="14">
        <v>27</v>
      </c>
      <c r="E126" s="15">
        <v>14.3333333333333</v>
      </c>
    </row>
    <row r="127" spans="1:5" x14ac:dyDescent="0.25">
      <c r="A127" s="182"/>
      <c r="B127" s="13" t="s">
        <v>87</v>
      </c>
      <c r="C127" s="14">
        <v>846</v>
      </c>
      <c r="D127" s="14">
        <v>110</v>
      </c>
      <c r="E127" s="15">
        <v>6.6909090909090896</v>
      </c>
    </row>
    <row r="128" spans="1:5" x14ac:dyDescent="0.25">
      <c r="A128" s="180" t="s">
        <v>89</v>
      </c>
      <c r="B128" s="13" t="s">
        <v>86</v>
      </c>
      <c r="C128" s="14">
        <v>2249</v>
      </c>
      <c r="D128" s="14">
        <v>1869</v>
      </c>
      <c r="E128" s="15">
        <v>0.20331728196896701</v>
      </c>
    </row>
    <row r="129" spans="1:5" x14ac:dyDescent="0.25">
      <c r="A129" s="182"/>
      <c r="B129" s="13" t="s">
        <v>87</v>
      </c>
      <c r="C129" s="14">
        <v>4011</v>
      </c>
      <c r="D129" s="14">
        <v>3287</v>
      </c>
      <c r="E129" s="15">
        <v>0.22026163675083699</v>
      </c>
    </row>
    <row r="130" spans="1:5" x14ac:dyDescent="0.25">
      <c r="A130" s="180" t="s">
        <v>90</v>
      </c>
      <c r="B130" s="13" t="s">
        <v>86</v>
      </c>
      <c r="C130" s="14">
        <v>414</v>
      </c>
      <c r="D130" s="14">
        <v>247</v>
      </c>
      <c r="E130" s="15">
        <v>0.67611336032388603</v>
      </c>
    </row>
    <row r="131" spans="1:5" x14ac:dyDescent="0.25">
      <c r="A131" s="182"/>
      <c r="B131" s="13" t="s">
        <v>87</v>
      </c>
      <c r="C131" s="14">
        <v>846</v>
      </c>
      <c r="D131" s="14">
        <v>584</v>
      </c>
      <c r="E131" s="15">
        <v>0.448630136986301</v>
      </c>
    </row>
    <row r="132" spans="1:5" x14ac:dyDescent="0.25">
      <c r="A132" s="16"/>
    </row>
    <row r="133" spans="1:5" x14ac:dyDescent="0.25">
      <c r="A133" s="8" t="s">
        <v>91</v>
      </c>
    </row>
    <row r="134" spans="1:5" x14ac:dyDescent="0.25">
      <c r="A134" s="9" t="s">
        <v>9</v>
      </c>
      <c r="B134" s="9" t="s">
        <v>10</v>
      </c>
      <c r="C134" s="10" t="s">
        <v>2</v>
      </c>
      <c r="D134" s="10" t="s">
        <v>11</v>
      </c>
      <c r="E134" s="11" t="s">
        <v>12</v>
      </c>
    </row>
    <row r="135" spans="1:5" x14ac:dyDescent="0.25">
      <c r="A135" s="180" t="s">
        <v>92</v>
      </c>
      <c r="B135" s="13" t="s">
        <v>93</v>
      </c>
      <c r="C135" s="14">
        <v>51</v>
      </c>
      <c r="D135" s="14">
        <v>37</v>
      </c>
      <c r="E135" s="15">
        <v>0.37837837837837801</v>
      </c>
    </row>
    <row r="136" spans="1:5" x14ac:dyDescent="0.25">
      <c r="A136" s="182"/>
      <c r="B136" s="13" t="s">
        <v>94</v>
      </c>
      <c r="C136" s="14">
        <v>16</v>
      </c>
      <c r="D136" s="14">
        <v>8</v>
      </c>
      <c r="E136" s="15">
        <v>1</v>
      </c>
    </row>
    <row r="137" spans="1:5" x14ac:dyDescent="0.25">
      <c r="A137" s="180" t="s">
        <v>95</v>
      </c>
      <c r="B137" s="13" t="s">
        <v>93</v>
      </c>
      <c r="C137" s="18"/>
      <c r="D137" s="14">
        <v>0</v>
      </c>
      <c r="E137" s="15">
        <v>0</v>
      </c>
    </row>
    <row r="138" spans="1:5" x14ac:dyDescent="0.25">
      <c r="A138" s="182"/>
      <c r="B138" s="13" t="s">
        <v>94</v>
      </c>
      <c r="C138" s="18"/>
      <c r="D138" s="14">
        <v>0</v>
      </c>
      <c r="E138" s="15">
        <v>0</v>
      </c>
    </row>
    <row r="139" spans="1:5" x14ac:dyDescent="0.25">
      <c r="A139" s="180" t="s">
        <v>96</v>
      </c>
      <c r="B139" s="13" t="s">
        <v>93</v>
      </c>
      <c r="C139" s="14">
        <v>4</v>
      </c>
      <c r="D139" s="14">
        <v>3</v>
      </c>
      <c r="E139" s="15">
        <v>0.33333333333333298</v>
      </c>
    </row>
    <row r="140" spans="1:5" x14ac:dyDescent="0.25">
      <c r="A140" s="182"/>
      <c r="B140" s="13" t="s">
        <v>97</v>
      </c>
      <c r="C140" s="14">
        <v>2</v>
      </c>
      <c r="D140" s="14">
        <v>1</v>
      </c>
      <c r="E140" s="15">
        <v>1</v>
      </c>
    </row>
    <row r="141" spans="1:5" x14ac:dyDescent="0.25">
      <c r="A141" s="16"/>
    </row>
    <row r="142" spans="1:5" x14ac:dyDescent="0.25">
      <c r="A142" s="8" t="s">
        <v>98</v>
      </c>
    </row>
    <row r="143" spans="1:5" x14ac:dyDescent="0.25">
      <c r="A143" s="9" t="s">
        <v>9</v>
      </c>
      <c r="B143" s="9" t="s">
        <v>10</v>
      </c>
      <c r="C143" s="10" t="s">
        <v>2</v>
      </c>
      <c r="D143" s="10" t="s">
        <v>11</v>
      </c>
      <c r="E143" s="11" t="s">
        <v>12</v>
      </c>
    </row>
    <row r="144" spans="1:5" x14ac:dyDescent="0.25">
      <c r="A144" s="12" t="s">
        <v>99</v>
      </c>
      <c r="B144" s="17"/>
      <c r="C144" s="14">
        <v>183</v>
      </c>
      <c r="D144" s="14">
        <v>142</v>
      </c>
      <c r="E144" s="15">
        <v>0.28873239436619702</v>
      </c>
    </row>
    <row r="145" spans="1:5" x14ac:dyDescent="0.25">
      <c r="A145" s="180" t="s">
        <v>100</v>
      </c>
      <c r="B145" s="13" t="s">
        <v>101</v>
      </c>
      <c r="C145" s="14">
        <v>5</v>
      </c>
      <c r="D145" s="14">
        <v>4</v>
      </c>
      <c r="E145" s="15">
        <v>0.25</v>
      </c>
    </row>
    <row r="146" spans="1:5" x14ac:dyDescent="0.25">
      <c r="A146" s="181"/>
      <c r="B146" s="13" t="s">
        <v>102</v>
      </c>
      <c r="C146" s="14">
        <v>23</v>
      </c>
      <c r="D146" s="14">
        <v>26</v>
      </c>
      <c r="E146" s="15">
        <v>-0.115384615384615</v>
      </c>
    </row>
    <row r="147" spans="1:5" x14ac:dyDescent="0.25">
      <c r="A147" s="181"/>
      <c r="B147" s="13" t="s">
        <v>103</v>
      </c>
      <c r="C147" s="14">
        <v>37</v>
      </c>
      <c r="D147" s="14">
        <v>26</v>
      </c>
      <c r="E147" s="15">
        <v>0.42307692307692302</v>
      </c>
    </row>
    <row r="148" spans="1:5" x14ac:dyDescent="0.25">
      <c r="A148" s="181"/>
      <c r="B148" s="13" t="s">
        <v>104</v>
      </c>
      <c r="C148" s="14">
        <v>6</v>
      </c>
      <c r="D148" s="14">
        <v>9</v>
      </c>
      <c r="E148" s="15">
        <v>-0.33333333333333298</v>
      </c>
    </row>
    <row r="149" spans="1:5" x14ac:dyDescent="0.25">
      <c r="A149" s="181"/>
      <c r="B149" s="13" t="s">
        <v>105</v>
      </c>
      <c r="C149" s="14">
        <v>103</v>
      </c>
      <c r="D149" s="14">
        <v>71</v>
      </c>
      <c r="E149" s="15">
        <v>0.45070422535211302</v>
      </c>
    </row>
    <row r="150" spans="1:5" x14ac:dyDescent="0.25">
      <c r="A150" s="182"/>
      <c r="B150" s="13" t="s">
        <v>106</v>
      </c>
      <c r="C150" s="14">
        <v>9</v>
      </c>
      <c r="D150" s="14">
        <v>6</v>
      </c>
      <c r="E150" s="15">
        <v>0.5</v>
      </c>
    </row>
    <row r="151" spans="1:5" x14ac:dyDescent="0.25">
      <c r="A151" s="180" t="s">
        <v>107</v>
      </c>
      <c r="B151" s="13" t="s">
        <v>108</v>
      </c>
      <c r="C151" s="14">
        <v>33</v>
      </c>
      <c r="D151" s="14">
        <v>29</v>
      </c>
      <c r="E151" s="15">
        <v>0.13793103448275901</v>
      </c>
    </row>
    <row r="152" spans="1:5" x14ac:dyDescent="0.25">
      <c r="A152" s="182"/>
      <c r="B152" s="13" t="s">
        <v>109</v>
      </c>
      <c r="C152" s="14">
        <v>154</v>
      </c>
      <c r="D152" s="14">
        <v>104</v>
      </c>
      <c r="E152" s="15">
        <v>0.480769230769231</v>
      </c>
    </row>
    <row r="153" spans="1:5" x14ac:dyDescent="0.25">
      <c r="A153" s="180" t="s">
        <v>110</v>
      </c>
      <c r="B153" s="13" t="s">
        <v>14</v>
      </c>
      <c r="C153" s="14">
        <v>40</v>
      </c>
      <c r="D153" s="14">
        <v>31</v>
      </c>
      <c r="E153" s="15">
        <v>0.29032258064516098</v>
      </c>
    </row>
    <row r="154" spans="1:5" x14ac:dyDescent="0.25">
      <c r="A154" s="182"/>
      <c r="B154" s="13" t="s">
        <v>18</v>
      </c>
      <c r="C154" s="14">
        <v>36</v>
      </c>
      <c r="D154" s="14">
        <v>40</v>
      </c>
      <c r="E154" s="15">
        <v>-0.1</v>
      </c>
    </row>
    <row r="155" spans="1:5" x14ac:dyDescent="0.25">
      <c r="A155" s="12" t="s">
        <v>111</v>
      </c>
      <c r="B155" s="17"/>
      <c r="C155" s="18"/>
      <c r="D155" s="18"/>
      <c r="E155" s="15">
        <v>0</v>
      </c>
    </row>
    <row r="156" spans="1:5" x14ac:dyDescent="0.25">
      <c r="A156" s="16"/>
    </row>
    <row r="157" spans="1:5" x14ac:dyDescent="0.25">
      <c r="A157" s="8" t="s">
        <v>112</v>
      </c>
    </row>
    <row r="158" spans="1:5" x14ac:dyDescent="0.25">
      <c r="A158" s="9" t="s">
        <v>9</v>
      </c>
      <c r="B158" s="9" t="s">
        <v>10</v>
      </c>
      <c r="C158" s="10" t="s">
        <v>2</v>
      </c>
      <c r="D158" s="10" t="s">
        <v>11</v>
      </c>
      <c r="E158" s="11" t="s">
        <v>12</v>
      </c>
    </row>
    <row r="159" spans="1:5" x14ac:dyDescent="0.25">
      <c r="A159" s="180" t="s">
        <v>113</v>
      </c>
      <c r="B159" s="13" t="s">
        <v>114</v>
      </c>
      <c r="C159" s="18"/>
      <c r="D159" s="18"/>
      <c r="E159" s="15">
        <v>0</v>
      </c>
    </row>
    <row r="160" spans="1:5" x14ac:dyDescent="0.25">
      <c r="A160" s="181"/>
      <c r="B160" s="13" t="s">
        <v>115</v>
      </c>
      <c r="C160" s="18"/>
      <c r="D160" s="18"/>
      <c r="E160" s="15">
        <v>0</v>
      </c>
    </row>
    <row r="161" spans="1:5" x14ac:dyDescent="0.25">
      <c r="A161" s="181"/>
      <c r="B161" s="13" t="s">
        <v>116</v>
      </c>
      <c r="C161" s="18"/>
      <c r="D161" s="18"/>
      <c r="E161" s="15">
        <v>0</v>
      </c>
    </row>
    <row r="162" spans="1:5" x14ac:dyDescent="0.25">
      <c r="A162" s="181"/>
      <c r="B162" s="13" t="s">
        <v>117</v>
      </c>
      <c r="C162" s="18"/>
      <c r="D162" s="18"/>
      <c r="E162" s="15">
        <v>0</v>
      </c>
    </row>
    <row r="163" spans="1:5" x14ac:dyDescent="0.25">
      <c r="A163" s="181"/>
      <c r="B163" s="13" t="s">
        <v>118</v>
      </c>
      <c r="C163" s="18"/>
      <c r="D163" s="18"/>
      <c r="E163" s="15">
        <v>0</v>
      </c>
    </row>
    <row r="164" spans="1:5" x14ac:dyDescent="0.25">
      <c r="A164" s="181"/>
      <c r="B164" s="13" t="s">
        <v>119</v>
      </c>
      <c r="C164" s="18"/>
      <c r="D164" s="18"/>
      <c r="E164" s="15">
        <v>0</v>
      </c>
    </row>
    <row r="165" spans="1:5" x14ac:dyDescent="0.25">
      <c r="A165" s="181"/>
      <c r="B165" s="13" t="s">
        <v>120</v>
      </c>
      <c r="C165" s="18"/>
      <c r="D165" s="18"/>
      <c r="E165" s="15">
        <v>0</v>
      </c>
    </row>
    <row r="166" spans="1:5" x14ac:dyDescent="0.25">
      <c r="A166" s="181"/>
      <c r="B166" s="13" t="s">
        <v>121</v>
      </c>
      <c r="C166" s="18"/>
      <c r="D166" s="18"/>
      <c r="E166" s="15">
        <v>0</v>
      </c>
    </row>
    <row r="167" spans="1:5" x14ac:dyDescent="0.25">
      <c r="A167" s="181"/>
      <c r="B167" s="13" t="s">
        <v>122</v>
      </c>
      <c r="C167" s="18"/>
      <c r="D167" s="18"/>
      <c r="E167" s="15">
        <v>0</v>
      </c>
    </row>
    <row r="168" spans="1:5" x14ac:dyDescent="0.25">
      <c r="A168" s="181"/>
      <c r="B168" s="13" t="s">
        <v>123</v>
      </c>
      <c r="C168" s="18"/>
      <c r="D168" s="18"/>
      <c r="E168" s="15">
        <v>0</v>
      </c>
    </row>
    <row r="169" spans="1:5" x14ac:dyDescent="0.25">
      <c r="A169" s="181"/>
      <c r="B169" s="13" t="s">
        <v>124</v>
      </c>
      <c r="C169" s="18"/>
      <c r="D169" s="18"/>
      <c r="E169" s="15">
        <v>0</v>
      </c>
    </row>
    <row r="170" spans="1:5" x14ac:dyDescent="0.25">
      <c r="A170" s="181"/>
      <c r="B170" s="13" t="s">
        <v>125</v>
      </c>
      <c r="C170" s="18"/>
      <c r="D170" s="18"/>
      <c r="E170" s="15">
        <v>0</v>
      </c>
    </row>
    <row r="171" spans="1:5" x14ac:dyDescent="0.25">
      <c r="A171" s="181"/>
      <c r="B171" s="13" t="s">
        <v>126</v>
      </c>
      <c r="C171" s="18"/>
      <c r="D171" s="18"/>
      <c r="E171" s="15">
        <v>0</v>
      </c>
    </row>
    <row r="172" spans="1:5" x14ac:dyDescent="0.25">
      <c r="A172" s="181"/>
      <c r="B172" s="13" t="s">
        <v>127</v>
      </c>
      <c r="C172" s="18"/>
      <c r="D172" s="18"/>
      <c r="E172" s="15">
        <v>0</v>
      </c>
    </row>
    <row r="173" spans="1:5" x14ac:dyDescent="0.25">
      <c r="A173" s="181"/>
      <c r="B173" s="13" t="s">
        <v>128</v>
      </c>
      <c r="C173" s="18"/>
      <c r="D173" s="18"/>
      <c r="E173" s="15">
        <v>0</v>
      </c>
    </row>
    <row r="174" spans="1:5" x14ac:dyDescent="0.25">
      <c r="A174" s="181"/>
      <c r="B174" s="13" t="s">
        <v>129</v>
      </c>
      <c r="C174" s="18"/>
      <c r="D174" s="18"/>
      <c r="E174" s="15">
        <v>0</v>
      </c>
    </row>
    <row r="175" spans="1:5" x14ac:dyDescent="0.25">
      <c r="A175" s="181"/>
      <c r="B175" s="13" t="s">
        <v>130</v>
      </c>
      <c r="C175" s="18"/>
      <c r="D175" s="18"/>
      <c r="E175" s="15">
        <v>0</v>
      </c>
    </row>
    <row r="176" spans="1:5" x14ac:dyDescent="0.25">
      <c r="A176" s="181"/>
      <c r="B176" s="13" t="s">
        <v>131</v>
      </c>
      <c r="C176" s="18"/>
      <c r="D176" s="18"/>
      <c r="E176" s="15">
        <v>0</v>
      </c>
    </row>
    <row r="177" spans="1:5" x14ac:dyDescent="0.25">
      <c r="A177" s="181"/>
      <c r="B177" s="13" t="s">
        <v>132</v>
      </c>
      <c r="C177" s="18"/>
      <c r="D177" s="18"/>
      <c r="E177" s="15">
        <v>0</v>
      </c>
    </row>
    <row r="178" spans="1:5" x14ac:dyDescent="0.25">
      <c r="A178" s="181"/>
      <c r="B178" s="13" t="s">
        <v>133</v>
      </c>
      <c r="C178" s="18"/>
      <c r="D178" s="18"/>
      <c r="E178" s="15">
        <v>0</v>
      </c>
    </row>
    <row r="179" spans="1:5" x14ac:dyDescent="0.25">
      <c r="A179" s="181"/>
      <c r="B179" s="13" t="s">
        <v>134</v>
      </c>
      <c r="C179" s="18"/>
      <c r="D179" s="18"/>
      <c r="E179" s="15">
        <v>0</v>
      </c>
    </row>
    <row r="180" spans="1:5" x14ac:dyDescent="0.25">
      <c r="A180" s="181"/>
      <c r="B180" s="13" t="s">
        <v>135</v>
      </c>
      <c r="C180" s="18"/>
      <c r="D180" s="18"/>
      <c r="E180" s="15">
        <v>0</v>
      </c>
    </row>
    <row r="181" spans="1:5" x14ac:dyDescent="0.25">
      <c r="A181" s="181"/>
      <c r="B181" s="13" t="s">
        <v>136</v>
      </c>
      <c r="C181" s="18"/>
      <c r="D181" s="18"/>
      <c r="E181" s="15">
        <v>0</v>
      </c>
    </row>
    <row r="182" spans="1:5" x14ac:dyDescent="0.25">
      <c r="A182" s="181"/>
      <c r="B182" s="13" t="s">
        <v>137</v>
      </c>
      <c r="C182" s="18"/>
      <c r="D182" s="18"/>
      <c r="E182" s="15">
        <v>0</v>
      </c>
    </row>
    <row r="183" spans="1:5" x14ac:dyDescent="0.25">
      <c r="A183" s="181"/>
      <c r="B183" s="13" t="s">
        <v>138</v>
      </c>
      <c r="C183" s="18"/>
      <c r="D183" s="18"/>
      <c r="E183" s="15">
        <v>0</v>
      </c>
    </row>
    <row r="184" spans="1:5" x14ac:dyDescent="0.25">
      <c r="A184" s="181"/>
      <c r="B184" s="13" t="s">
        <v>139</v>
      </c>
      <c r="C184" s="18"/>
      <c r="D184" s="18"/>
      <c r="E184" s="15">
        <v>0</v>
      </c>
    </row>
    <row r="185" spans="1:5" x14ac:dyDescent="0.25">
      <c r="A185" s="181"/>
      <c r="B185" s="13" t="s">
        <v>140</v>
      </c>
      <c r="C185" s="18"/>
      <c r="D185" s="18"/>
      <c r="E185" s="15">
        <v>0</v>
      </c>
    </row>
    <row r="186" spans="1:5" x14ac:dyDescent="0.25">
      <c r="A186" s="181"/>
      <c r="B186" s="13" t="s">
        <v>141</v>
      </c>
      <c r="C186" s="18"/>
      <c r="D186" s="18"/>
      <c r="E186" s="15">
        <v>0</v>
      </c>
    </row>
    <row r="187" spans="1:5" x14ac:dyDescent="0.25">
      <c r="A187" s="181"/>
      <c r="B187" s="13" t="s">
        <v>142</v>
      </c>
      <c r="C187" s="18"/>
      <c r="D187" s="18"/>
      <c r="E187" s="15">
        <v>0</v>
      </c>
    </row>
    <row r="188" spans="1:5" x14ac:dyDescent="0.25">
      <c r="A188" s="181"/>
      <c r="B188" s="13" t="s">
        <v>143</v>
      </c>
      <c r="C188" s="18"/>
      <c r="D188" s="18"/>
      <c r="E188" s="15">
        <v>0</v>
      </c>
    </row>
    <row r="189" spans="1:5" x14ac:dyDescent="0.25">
      <c r="A189" s="181"/>
      <c r="B189" s="13" t="s">
        <v>144</v>
      </c>
      <c r="C189" s="18"/>
      <c r="D189" s="18"/>
      <c r="E189" s="15">
        <v>0</v>
      </c>
    </row>
    <row r="190" spans="1:5" x14ac:dyDescent="0.25">
      <c r="A190" s="181"/>
      <c r="B190" s="13" t="s">
        <v>145</v>
      </c>
      <c r="C190" s="18"/>
      <c r="D190" s="18"/>
      <c r="E190" s="15">
        <v>0</v>
      </c>
    </row>
    <row r="191" spans="1:5" x14ac:dyDescent="0.25">
      <c r="A191" s="181"/>
      <c r="B191" s="13" t="s">
        <v>146</v>
      </c>
      <c r="C191" s="18"/>
      <c r="D191" s="18"/>
      <c r="E191" s="15">
        <v>0</v>
      </c>
    </row>
    <row r="192" spans="1:5" x14ac:dyDescent="0.25">
      <c r="A192" s="181"/>
      <c r="B192" s="13" t="s">
        <v>147</v>
      </c>
      <c r="C192" s="18"/>
      <c r="D192" s="18"/>
      <c r="E192" s="15">
        <v>0</v>
      </c>
    </row>
    <row r="193" spans="1:5" x14ac:dyDescent="0.25">
      <c r="A193" s="181"/>
      <c r="B193" s="13" t="s">
        <v>148</v>
      </c>
      <c r="C193" s="18"/>
      <c r="D193" s="18"/>
      <c r="E193" s="15">
        <v>0</v>
      </c>
    </row>
    <row r="194" spans="1:5" x14ac:dyDescent="0.25">
      <c r="A194" s="181"/>
      <c r="B194" s="13" t="s">
        <v>149</v>
      </c>
      <c r="C194" s="18"/>
      <c r="D194" s="18"/>
      <c r="E194" s="15">
        <v>0</v>
      </c>
    </row>
    <row r="195" spans="1:5" x14ac:dyDescent="0.25">
      <c r="A195" s="181"/>
      <c r="B195" s="13" t="s">
        <v>150</v>
      </c>
      <c r="C195" s="18"/>
      <c r="D195" s="18"/>
      <c r="E195" s="15">
        <v>0</v>
      </c>
    </row>
    <row r="196" spans="1:5" x14ac:dyDescent="0.25">
      <c r="A196" s="181"/>
      <c r="B196" s="13" t="s">
        <v>151</v>
      </c>
      <c r="C196" s="18"/>
      <c r="D196" s="18"/>
      <c r="E196" s="15">
        <v>0</v>
      </c>
    </row>
    <row r="197" spans="1:5" x14ac:dyDescent="0.25">
      <c r="A197" s="181"/>
      <c r="B197" s="13" t="s">
        <v>152</v>
      </c>
      <c r="C197" s="18"/>
      <c r="D197" s="18"/>
      <c r="E197" s="15">
        <v>0</v>
      </c>
    </row>
    <row r="198" spans="1:5" x14ac:dyDescent="0.25">
      <c r="A198" s="181"/>
      <c r="B198" s="13" t="s">
        <v>153</v>
      </c>
      <c r="C198" s="18"/>
      <c r="D198" s="18"/>
      <c r="E198" s="15">
        <v>0</v>
      </c>
    </row>
    <row r="199" spans="1:5" x14ac:dyDescent="0.25">
      <c r="A199" s="181"/>
      <c r="B199" s="13" t="s">
        <v>154</v>
      </c>
      <c r="C199" s="18"/>
      <c r="D199" s="18"/>
      <c r="E199" s="15">
        <v>0</v>
      </c>
    </row>
    <row r="200" spans="1:5" x14ac:dyDescent="0.25">
      <c r="A200" s="182"/>
      <c r="B200" s="13" t="s">
        <v>155</v>
      </c>
      <c r="C200" s="18"/>
      <c r="D200" s="18"/>
      <c r="E200" s="15">
        <v>0</v>
      </c>
    </row>
    <row r="201" spans="1:5" x14ac:dyDescent="0.25">
      <c r="A201" s="180" t="s">
        <v>156</v>
      </c>
      <c r="B201" s="13" t="s">
        <v>157</v>
      </c>
      <c r="C201" s="18"/>
      <c r="D201" s="18"/>
      <c r="E201" s="15">
        <v>0</v>
      </c>
    </row>
    <row r="202" spans="1:5" x14ac:dyDescent="0.25">
      <c r="A202" s="181"/>
      <c r="B202" s="13" t="s">
        <v>115</v>
      </c>
      <c r="C202" s="18"/>
      <c r="D202" s="18"/>
      <c r="E202" s="15">
        <v>0</v>
      </c>
    </row>
    <row r="203" spans="1:5" x14ac:dyDescent="0.25">
      <c r="A203" s="181"/>
      <c r="B203" s="13" t="s">
        <v>158</v>
      </c>
      <c r="C203" s="18"/>
      <c r="D203" s="18"/>
      <c r="E203" s="15">
        <v>0</v>
      </c>
    </row>
    <row r="204" spans="1:5" x14ac:dyDescent="0.25">
      <c r="A204" s="181"/>
      <c r="B204" s="13" t="s">
        <v>117</v>
      </c>
      <c r="C204" s="18"/>
      <c r="D204" s="18"/>
      <c r="E204" s="15">
        <v>0</v>
      </c>
    </row>
    <row r="205" spans="1:5" x14ac:dyDescent="0.25">
      <c r="A205" s="181"/>
      <c r="B205" s="13" t="s">
        <v>118</v>
      </c>
      <c r="C205" s="18"/>
      <c r="D205" s="18"/>
      <c r="E205" s="15">
        <v>0</v>
      </c>
    </row>
    <row r="206" spans="1:5" x14ac:dyDescent="0.25">
      <c r="A206" s="181"/>
      <c r="B206" s="13" t="s">
        <v>119</v>
      </c>
      <c r="C206" s="18"/>
      <c r="D206" s="18"/>
      <c r="E206" s="15">
        <v>0</v>
      </c>
    </row>
    <row r="207" spans="1:5" x14ac:dyDescent="0.25">
      <c r="A207" s="181"/>
      <c r="B207" s="13" t="s">
        <v>120</v>
      </c>
      <c r="C207" s="18"/>
      <c r="D207" s="18"/>
      <c r="E207" s="15">
        <v>0</v>
      </c>
    </row>
    <row r="208" spans="1:5" x14ac:dyDescent="0.25">
      <c r="A208" s="181"/>
      <c r="B208" s="13" t="s">
        <v>159</v>
      </c>
      <c r="C208" s="18"/>
      <c r="D208" s="18"/>
      <c r="E208" s="15">
        <v>0</v>
      </c>
    </row>
    <row r="209" spans="1:5" x14ac:dyDescent="0.25">
      <c r="A209" s="181"/>
      <c r="B209" s="13" t="s">
        <v>122</v>
      </c>
      <c r="C209" s="18"/>
      <c r="D209" s="18"/>
      <c r="E209" s="15">
        <v>0</v>
      </c>
    </row>
    <row r="210" spans="1:5" x14ac:dyDescent="0.25">
      <c r="A210" s="181"/>
      <c r="B210" s="13" t="s">
        <v>160</v>
      </c>
      <c r="C210" s="18"/>
      <c r="D210" s="18"/>
      <c r="E210" s="15">
        <v>0</v>
      </c>
    </row>
    <row r="211" spans="1:5" x14ac:dyDescent="0.25">
      <c r="A211" s="181"/>
      <c r="B211" s="13" t="s">
        <v>124</v>
      </c>
      <c r="C211" s="18"/>
      <c r="D211" s="18"/>
      <c r="E211" s="15">
        <v>0</v>
      </c>
    </row>
    <row r="212" spans="1:5" x14ac:dyDescent="0.25">
      <c r="A212" s="181"/>
      <c r="B212" s="13" t="s">
        <v>125</v>
      </c>
      <c r="C212" s="18"/>
      <c r="D212" s="18"/>
      <c r="E212" s="15">
        <v>0</v>
      </c>
    </row>
    <row r="213" spans="1:5" x14ac:dyDescent="0.25">
      <c r="A213" s="181"/>
      <c r="B213" s="13" t="s">
        <v>126</v>
      </c>
      <c r="C213" s="18"/>
      <c r="D213" s="18"/>
      <c r="E213" s="15">
        <v>0</v>
      </c>
    </row>
    <row r="214" spans="1:5" x14ac:dyDescent="0.25">
      <c r="A214" s="181"/>
      <c r="B214" s="13" t="s">
        <v>127</v>
      </c>
      <c r="C214" s="18"/>
      <c r="D214" s="18"/>
      <c r="E214" s="15">
        <v>0</v>
      </c>
    </row>
    <row r="215" spans="1:5" x14ac:dyDescent="0.25">
      <c r="A215" s="181"/>
      <c r="B215" s="13" t="s">
        <v>128</v>
      </c>
      <c r="C215" s="18"/>
      <c r="D215" s="18"/>
      <c r="E215" s="15">
        <v>0</v>
      </c>
    </row>
    <row r="216" spans="1:5" x14ac:dyDescent="0.25">
      <c r="A216" s="181"/>
      <c r="B216" s="13" t="s">
        <v>129</v>
      </c>
      <c r="C216" s="18"/>
      <c r="D216" s="18"/>
      <c r="E216" s="15">
        <v>0</v>
      </c>
    </row>
    <row r="217" spans="1:5" x14ac:dyDescent="0.25">
      <c r="A217" s="181"/>
      <c r="B217" s="13" t="s">
        <v>130</v>
      </c>
      <c r="C217" s="18"/>
      <c r="D217" s="18"/>
      <c r="E217" s="15">
        <v>0</v>
      </c>
    </row>
    <row r="218" spans="1:5" x14ac:dyDescent="0.25">
      <c r="A218" s="181"/>
      <c r="B218" s="13" t="s">
        <v>131</v>
      </c>
      <c r="C218" s="18"/>
      <c r="D218" s="18"/>
      <c r="E218" s="15">
        <v>0</v>
      </c>
    </row>
    <row r="219" spans="1:5" x14ac:dyDescent="0.25">
      <c r="A219" s="181"/>
      <c r="B219" s="13" t="s">
        <v>132</v>
      </c>
      <c r="C219" s="18"/>
      <c r="D219" s="18"/>
      <c r="E219" s="15">
        <v>0</v>
      </c>
    </row>
    <row r="220" spans="1:5" x14ac:dyDescent="0.25">
      <c r="A220" s="181"/>
      <c r="B220" s="13" t="s">
        <v>133</v>
      </c>
      <c r="C220" s="18"/>
      <c r="D220" s="18"/>
      <c r="E220" s="15">
        <v>0</v>
      </c>
    </row>
    <row r="221" spans="1:5" x14ac:dyDescent="0.25">
      <c r="A221" s="181"/>
      <c r="B221" s="13" t="s">
        <v>134</v>
      </c>
      <c r="C221" s="18"/>
      <c r="D221" s="18"/>
      <c r="E221" s="15">
        <v>0</v>
      </c>
    </row>
    <row r="222" spans="1:5" x14ac:dyDescent="0.25">
      <c r="A222" s="181"/>
      <c r="B222" s="13" t="s">
        <v>161</v>
      </c>
      <c r="C222" s="18"/>
      <c r="D222" s="18"/>
      <c r="E222" s="15">
        <v>0</v>
      </c>
    </row>
    <row r="223" spans="1:5" x14ac:dyDescent="0.25">
      <c r="A223" s="181"/>
      <c r="B223" s="13" t="s">
        <v>136</v>
      </c>
      <c r="C223" s="18"/>
      <c r="D223" s="18"/>
      <c r="E223" s="15">
        <v>0</v>
      </c>
    </row>
    <row r="224" spans="1:5" x14ac:dyDescent="0.25">
      <c r="A224" s="181"/>
      <c r="B224" s="13" t="s">
        <v>137</v>
      </c>
      <c r="C224" s="18"/>
      <c r="D224" s="18"/>
      <c r="E224" s="15">
        <v>0</v>
      </c>
    </row>
    <row r="225" spans="1:5" x14ac:dyDescent="0.25">
      <c r="A225" s="181"/>
      <c r="B225" s="13" t="s">
        <v>138</v>
      </c>
      <c r="C225" s="18"/>
      <c r="D225" s="18"/>
      <c r="E225" s="15">
        <v>0</v>
      </c>
    </row>
    <row r="226" spans="1:5" x14ac:dyDescent="0.25">
      <c r="A226" s="181"/>
      <c r="B226" s="13" t="s">
        <v>139</v>
      </c>
      <c r="C226" s="18"/>
      <c r="D226" s="18"/>
      <c r="E226" s="15">
        <v>0</v>
      </c>
    </row>
    <row r="227" spans="1:5" x14ac:dyDescent="0.25">
      <c r="A227" s="181"/>
      <c r="B227" s="13" t="s">
        <v>162</v>
      </c>
      <c r="C227" s="18"/>
      <c r="D227" s="18"/>
      <c r="E227" s="15">
        <v>0</v>
      </c>
    </row>
    <row r="228" spans="1:5" x14ac:dyDescent="0.25">
      <c r="A228" s="181"/>
      <c r="B228" s="13" t="s">
        <v>141</v>
      </c>
      <c r="C228" s="18"/>
      <c r="D228" s="18"/>
      <c r="E228" s="15">
        <v>0</v>
      </c>
    </row>
    <row r="229" spans="1:5" x14ac:dyDescent="0.25">
      <c r="A229" s="181"/>
      <c r="B229" s="13" t="s">
        <v>142</v>
      </c>
      <c r="C229" s="18"/>
      <c r="D229" s="18"/>
      <c r="E229" s="15">
        <v>0</v>
      </c>
    </row>
    <row r="230" spans="1:5" x14ac:dyDescent="0.25">
      <c r="A230" s="181"/>
      <c r="B230" s="13" t="s">
        <v>143</v>
      </c>
      <c r="C230" s="18"/>
      <c r="D230" s="18"/>
      <c r="E230" s="15">
        <v>0</v>
      </c>
    </row>
    <row r="231" spans="1:5" x14ac:dyDescent="0.25">
      <c r="A231" s="181"/>
      <c r="B231" s="13" t="s">
        <v>144</v>
      </c>
      <c r="C231" s="18"/>
      <c r="D231" s="18"/>
      <c r="E231" s="15">
        <v>0</v>
      </c>
    </row>
    <row r="232" spans="1:5" x14ac:dyDescent="0.25">
      <c r="A232" s="181"/>
      <c r="B232" s="13" t="s">
        <v>145</v>
      </c>
      <c r="C232" s="18"/>
      <c r="D232" s="18"/>
      <c r="E232" s="15">
        <v>0</v>
      </c>
    </row>
    <row r="233" spans="1:5" x14ac:dyDescent="0.25">
      <c r="A233" s="181"/>
      <c r="B233" s="13" t="s">
        <v>146</v>
      </c>
      <c r="C233" s="18"/>
      <c r="D233" s="18"/>
      <c r="E233" s="15">
        <v>0</v>
      </c>
    </row>
    <row r="234" spans="1:5" x14ac:dyDescent="0.25">
      <c r="A234" s="181"/>
      <c r="B234" s="13" t="s">
        <v>147</v>
      </c>
      <c r="C234" s="18"/>
      <c r="D234" s="18"/>
      <c r="E234" s="15">
        <v>0</v>
      </c>
    </row>
    <row r="235" spans="1:5" x14ac:dyDescent="0.25">
      <c r="A235" s="181"/>
      <c r="B235" s="13" t="s">
        <v>148</v>
      </c>
      <c r="C235" s="18"/>
      <c r="D235" s="18"/>
      <c r="E235" s="15">
        <v>0</v>
      </c>
    </row>
    <row r="236" spans="1:5" x14ac:dyDescent="0.25">
      <c r="A236" s="181"/>
      <c r="B236" s="13" t="s">
        <v>149</v>
      </c>
      <c r="C236" s="18"/>
      <c r="D236" s="18"/>
      <c r="E236" s="15">
        <v>0</v>
      </c>
    </row>
    <row r="237" spans="1:5" x14ac:dyDescent="0.25">
      <c r="A237" s="181"/>
      <c r="B237" s="13" t="s">
        <v>150</v>
      </c>
      <c r="C237" s="18"/>
      <c r="D237" s="18"/>
      <c r="E237" s="15">
        <v>0</v>
      </c>
    </row>
    <row r="238" spans="1:5" x14ac:dyDescent="0.25">
      <c r="A238" s="181"/>
      <c r="B238" s="13" t="s">
        <v>151</v>
      </c>
      <c r="C238" s="18"/>
      <c r="D238" s="18"/>
      <c r="E238" s="15">
        <v>0</v>
      </c>
    </row>
    <row r="239" spans="1:5" x14ac:dyDescent="0.25">
      <c r="A239" s="181"/>
      <c r="B239" s="13" t="s">
        <v>152</v>
      </c>
      <c r="C239" s="18"/>
      <c r="D239" s="18"/>
      <c r="E239" s="15">
        <v>0</v>
      </c>
    </row>
    <row r="240" spans="1:5" x14ac:dyDescent="0.25">
      <c r="A240" s="181"/>
      <c r="B240" s="13" t="s">
        <v>153</v>
      </c>
      <c r="C240" s="18"/>
      <c r="D240" s="18"/>
      <c r="E240" s="15">
        <v>0</v>
      </c>
    </row>
    <row r="241" spans="1:5" x14ac:dyDescent="0.25">
      <c r="A241" s="181"/>
      <c r="B241" s="13" t="s">
        <v>154</v>
      </c>
      <c r="C241" s="18"/>
      <c r="D241" s="18"/>
      <c r="E241" s="15">
        <v>0</v>
      </c>
    </row>
    <row r="242" spans="1:5" x14ac:dyDescent="0.25">
      <c r="A242" s="182"/>
      <c r="B242" s="13" t="s">
        <v>155</v>
      </c>
      <c r="C242" s="18"/>
      <c r="D242" s="18"/>
      <c r="E242" s="15">
        <v>0</v>
      </c>
    </row>
    <row r="243" spans="1:5" x14ac:dyDescent="0.25">
      <c r="A243" s="16"/>
    </row>
    <row r="244" spans="1:5" x14ac:dyDescent="0.25">
      <c r="A244" s="8" t="s">
        <v>163</v>
      </c>
    </row>
    <row r="245" spans="1:5" x14ac:dyDescent="0.25">
      <c r="A245" s="9" t="s">
        <v>9</v>
      </c>
      <c r="B245" s="9" t="s">
        <v>10</v>
      </c>
      <c r="C245" s="10" t="s">
        <v>2</v>
      </c>
      <c r="D245" s="10" t="s">
        <v>11</v>
      </c>
      <c r="E245" s="11" t="s">
        <v>12</v>
      </c>
    </row>
    <row r="246" spans="1:5" x14ac:dyDescent="0.25">
      <c r="A246" s="12" t="s">
        <v>164</v>
      </c>
      <c r="B246" s="17"/>
      <c r="C246" s="18"/>
      <c r="D246" s="18"/>
      <c r="E246" s="15">
        <v>0</v>
      </c>
    </row>
    <row r="247" spans="1:5" x14ac:dyDescent="0.25">
      <c r="A247" s="12" t="s">
        <v>165</v>
      </c>
      <c r="B247" s="17"/>
      <c r="C247" s="18"/>
      <c r="D247" s="18"/>
      <c r="E247" s="15">
        <v>0</v>
      </c>
    </row>
    <row r="248" spans="1:5" x14ac:dyDescent="0.25">
      <c r="A248" s="12" t="s">
        <v>166</v>
      </c>
      <c r="B248" s="17"/>
      <c r="C248" s="18"/>
      <c r="D248" s="18"/>
      <c r="E248" s="15">
        <v>0</v>
      </c>
    </row>
    <row r="249" spans="1:5" x14ac:dyDescent="0.25">
      <c r="A249" s="16"/>
    </row>
    <row r="250" spans="1:5" x14ac:dyDescent="0.25">
      <c r="A250" s="8" t="s">
        <v>167</v>
      </c>
    </row>
    <row r="251" spans="1:5" x14ac:dyDescent="0.25">
      <c r="A251" s="9" t="s">
        <v>9</v>
      </c>
      <c r="B251" s="9" t="s">
        <v>10</v>
      </c>
      <c r="C251" s="10" t="s">
        <v>2</v>
      </c>
      <c r="D251" s="10" t="s">
        <v>11</v>
      </c>
      <c r="E251" s="11" t="s">
        <v>12</v>
      </c>
    </row>
    <row r="252" spans="1:5" x14ac:dyDescent="0.25">
      <c r="A252" s="12" t="s">
        <v>168</v>
      </c>
      <c r="B252" s="17"/>
      <c r="C252" s="14">
        <v>51</v>
      </c>
      <c r="D252" s="14">
        <v>45</v>
      </c>
      <c r="E252" s="15">
        <v>0.133333333333333</v>
      </c>
    </row>
    <row r="253" spans="1:5" x14ac:dyDescent="0.25">
      <c r="A253" s="180" t="s">
        <v>169</v>
      </c>
      <c r="B253" s="13" t="s">
        <v>170</v>
      </c>
      <c r="C253" s="14">
        <v>1</v>
      </c>
      <c r="D253" s="14">
        <v>3</v>
      </c>
      <c r="E253" s="15">
        <v>-0.66666666666666696</v>
      </c>
    </row>
    <row r="254" spans="1:5" x14ac:dyDescent="0.25">
      <c r="A254" s="181"/>
      <c r="B254" s="13" t="s">
        <v>171</v>
      </c>
      <c r="C254" s="18"/>
      <c r="D254" s="14">
        <v>0</v>
      </c>
      <c r="E254" s="15">
        <v>0</v>
      </c>
    </row>
    <row r="255" spans="1:5" x14ac:dyDescent="0.25">
      <c r="A255" s="182"/>
      <c r="B255" s="13" t="s">
        <v>172</v>
      </c>
      <c r="C255" s="18"/>
      <c r="D255" s="14">
        <v>1</v>
      </c>
      <c r="E255" s="15">
        <v>0</v>
      </c>
    </row>
    <row r="256" spans="1:5" x14ac:dyDescent="0.25">
      <c r="A256" s="12" t="s">
        <v>173</v>
      </c>
      <c r="B256" s="17"/>
      <c r="C256" s="18"/>
      <c r="D256" s="14">
        <v>0</v>
      </c>
      <c r="E256" s="15">
        <v>0</v>
      </c>
    </row>
    <row r="257" spans="1:5" x14ac:dyDescent="0.25">
      <c r="A257" s="12" t="s">
        <v>174</v>
      </c>
      <c r="B257" s="17"/>
      <c r="C257" s="14">
        <v>2</v>
      </c>
      <c r="D257" s="14">
        <v>4</v>
      </c>
      <c r="E257" s="15">
        <v>-0.5</v>
      </c>
    </row>
    <row r="258" spans="1:5" x14ac:dyDescent="0.25">
      <c r="A258" s="12" t="s">
        <v>106</v>
      </c>
      <c r="B258" s="17"/>
      <c r="C258" s="18"/>
      <c r="D258" s="14">
        <v>2</v>
      </c>
      <c r="E258" s="15">
        <v>0</v>
      </c>
    </row>
    <row r="259" spans="1:5" x14ac:dyDescent="0.25">
      <c r="A259" s="16"/>
    </row>
    <row r="260" spans="1:5" x14ac:dyDescent="0.25">
      <c r="A260" s="8" t="s">
        <v>175</v>
      </c>
    </row>
    <row r="261" spans="1:5" x14ac:dyDescent="0.25">
      <c r="A261" s="9" t="s">
        <v>9</v>
      </c>
      <c r="B261" s="9" t="s">
        <v>10</v>
      </c>
      <c r="C261" s="10" t="s">
        <v>2</v>
      </c>
      <c r="D261" s="10" t="s">
        <v>11</v>
      </c>
      <c r="E261" s="11" t="s">
        <v>12</v>
      </c>
    </row>
    <row r="262" spans="1:5" x14ac:dyDescent="0.25">
      <c r="A262" s="12" t="s">
        <v>176</v>
      </c>
      <c r="B262" s="17"/>
      <c r="C262" s="14">
        <v>42</v>
      </c>
      <c r="D262" s="14">
        <v>40</v>
      </c>
      <c r="E262" s="15">
        <v>0.05</v>
      </c>
    </row>
    <row r="263" spans="1:5" x14ac:dyDescent="0.25">
      <c r="A263" s="180" t="s">
        <v>64</v>
      </c>
      <c r="B263" s="13" t="s">
        <v>177</v>
      </c>
      <c r="C263" s="14">
        <v>23</v>
      </c>
      <c r="D263" s="14">
        <v>33</v>
      </c>
      <c r="E263" s="15">
        <v>-0.30303030303030298</v>
      </c>
    </row>
    <row r="264" spans="1:5" x14ac:dyDescent="0.25">
      <c r="A264" s="182"/>
      <c r="B264" s="13" t="s">
        <v>106</v>
      </c>
      <c r="C264" s="18"/>
      <c r="D264" s="14">
        <v>0</v>
      </c>
      <c r="E264" s="15">
        <v>0</v>
      </c>
    </row>
    <row r="265" spans="1:5" x14ac:dyDescent="0.25">
      <c r="A265" s="12" t="s">
        <v>178</v>
      </c>
      <c r="B265" s="17"/>
      <c r="C265" s="18"/>
      <c r="D265" s="14">
        <v>1</v>
      </c>
      <c r="E265" s="15">
        <v>0</v>
      </c>
    </row>
    <row r="266" spans="1:5" x14ac:dyDescent="0.25">
      <c r="A266" s="12" t="s">
        <v>179</v>
      </c>
      <c r="B266" s="17"/>
      <c r="C266" s="18"/>
      <c r="D266" s="14">
        <v>0</v>
      </c>
      <c r="E266" s="15">
        <v>0</v>
      </c>
    </row>
    <row r="267" spans="1:5" x14ac:dyDescent="0.25">
      <c r="A267" s="12" t="s">
        <v>180</v>
      </c>
      <c r="B267" s="17"/>
      <c r="C267" s="18"/>
      <c r="D267" s="14">
        <v>0</v>
      </c>
      <c r="E267" s="15">
        <v>0</v>
      </c>
    </row>
    <row r="268" spans="1:5" x14ac:dyDescent="0.25">
      <c r="A268" s="16"/>
    </row>
    <row r="269" spans="1:5" x14ac:dyDescent="0.25">
      <c r="A269" s="8" t="s">
        <v>181</v>
      </c>
    </row>
    <row r="270" spans="1:5" x14ac:dyDescent="0.25">
      <c r="A270" s="9" t="s">
        <v>9</v>
      </c>
      <c r="B270" s="9" t="s">
        <v>10</v>
      </c>
      <c r="C270" s="10" t="s">
        <v>2</v>
      </c>
      <c r="D270" s="10" t="s">
        <v>11</v>
      </c>
      <c r="E270" s="11" t="s">
        <v>12</v>
      </c>
    </row>
    <row r="271" spans="1:5" x14ac:dyDescent="0.25">
      <c r="A271" s="180" t="s">
        <v>182</v>
      </c>
      <c r="B271" s="13" t="s">
        <v>183</v>
      </c>
      <c r="C271" s="18"/>
      <c r="D271" s="14">
        <v>1</v>
      </c>
      <c r="E271" s="15">
        <v>0</v>
      </c>
    </row>
    <row r="272" spans="1:5" x14ac:dyDescent="0.25">
      <c r="A272" s="182"/>
      <c r="B272" s="13" t="s">
        <v>184</v>
      </c>
      <c r="C272" s="14">
        <v>38</v>
      </c>
      <c r="D272" s="14">
        <v>61</v>
      </c>
      <c r="E272" s="15">
        <v>-0.37704918032786899</v>
      </c>
    </row>
    <row r="273" spans="1:5" x14ac:dyDescent="0.25">
      <c r="A273" s="12" t="s">
        <v>185</v>
      </c>
      <c r="B273" s="17"/>
      <c r="C273" s="14">
        <v>59</v>
      </c>
      <c r="D273" s="14">
        <v>32</v>
      </c>
      <c r="E273" s="15">
        <v>0.84375</v>
      </c>
    </row>
    <row r="274" spans="1:5" x14ac:dyDescent="0.25">
      <c r="A274" s="12" t="s">
        <v>186</v>
      </c>
      <c r="B274" s="17"/>
      <c r="C274" s="14">
        <v>8</v>
      </c>
      <c r="D274" s="14">
        <v>21</v>
      </c>
      <c r="E274" s="15">
        <v>-0.61904761904761896</v>
      </c>
    </row>
    <row r="275" spans="1:5" x14ac:dyDescent="0.25">
      <c r="A275" s="16"/>
    </row>
    <row r="276" spans="1:5" x14ac:dyDescent="0.25">
      <c r="A276" s="8" t="s">
        <v>187</v>
      </c>
    </row>
    <row r="277" spans="1:5" x14ac:dyDescent="0.25">
      <c r="A277" s="9" t="s">
        <v>9</v>
      </c>
      <c r="B277" s="9" t="s">
        <v>10</v>
      </c>
      <c r="C277" s="10" t="s">
        <v>2</v>
      </c>
      <c r="D277" s="10" t="s">
        <v>11</v>
      </c>
      <c r="E277" s="11" t="s">
        <v>12</v>
      </c>
    </row>
    <row r="278" spans="1:5" x14ac:dyDescent="0.25">
      <c r="A278" s="12" t="s">
        <v>188</v>
      </c>
      <c r="B278" s="17"/>
      <c r="C278" s="18"/>
      <c r="D278" s="14">
        <v>0</v>
      </c>
      <c r="E278" s="15">
        <v>0</v>
      </c>
    </row>
    <row r="279" spans="1:5" x14ac:dyDescent="0.25">
      <c r="A279" s="12" t="s">
        <v>189</v>
      </c>
      <c r="B279" s="17"/>
      <c r="C279" s="18"/>
      <c r="D279" s="14">
        <v>0</v>
      </c>
      <c r="E279" s="15">
        <v>0</v>
      </c>
    </row>
    <row r="280" spans="1:5" x14ac:dyDescent="0.25">
      <c r="A280" s="12" t="s">
        <v>190</v>
      </c>
      <c r="B280" s="17"/>
      <c r="C280" s="18"/>
      <c r="D280" s="14">
        <v>0</v>
      </c>
      <c r="E280" s="15">
        <v>0</v>
      </c>
    </row>
    <row r="281" spans="1:5" x14ac:dyDescent="0.25">
      <c r="A281" s="8" t="s">
        <v>191</v>
      </c>
    </row>
    <row r="282" spans="1:5" ht="22.5" x14ac:dyDescent="0.25">
      <c r="A282" s="9" t="s">
        <v>9</v>
      </c>
      <c r="B282" s="9" t="s">
        <v>10</v>
      </c>
      <c r="C282" s="20" t="s">
        <v>113</v>
      </c>
      <c r="D282" s="20" t="s">
        <v>156</v>
      </c>
      <c r="E282" s="21" t="s">
        <v>192</v>
      </c>
    </row>
    <row r="283" spans="1:5" x14ac:dyDescent="0.25">
      <c r="A283" s="187" t="s">
        <v>193</v>
      </c>
      <c r="B283" s="13" t="s">
        <v>194</v>
      </c>
      <c r="C283" s="18"/>
      <c r="D283" s="18"/>
      <c r="E283" s="23"/>
    </row>
    <row r="284" spans="1:5" x14ac:dyDescent="0.25">
      <c r="A284" s="188"/>
      <c r="B284" s="13" t="s">
        <v>195</v>
      </c>
      <c r="C284" s="14">
        <v>261</v>
      </c>
      <c r="D284" s="14">
        <v>296</v>
      </c>
      <c r="E284" s="23"/>
    </row>
    <row r="285" spans="1:5" x14ac:dyDescent="0.25">
      <c r="A285" s="189"/>
      <c r="B285" s="13" t="s">
        <v>196</v>
      </c>
      <c r="C285" s="14">
        <v>9</v>
      </c>
      <c r="D285" s="14">
        <v>6</v>
      </c>
      <c r="E285" s="23"/>
    </row>
    <row r="286" spans="1:5" x14ac:dyDescent="0.25">
      <c r="A286" s="187" t="s">
        <v>197</v>
      </c>
      <c r="B286" s="13" t="s">
        <v>198</v>
      </c>
      <c r="C286" s="14">
        <v>2</v>
      </c>
      <c r="D286" s="14">
        <v>2</v>
      </c>
      <c r="E286" s="23"/>
    </row>
    <row r="287" spans="1:5" x14ac:dyDescent="0.25">
      <c r="A287" s="188"/>
      <c r="B287" s="13" t="s">
        <v>199</v>
      </c>
      <c r="C287" s="18"/>
      <c r="D287" s="18"/>
      <c r="E287" s="23"/>
    </row>
    <row r="288" spans="1:5" x14ac:dyDescent="0.25">
      <c r="A288" s="189"/>
      <c r="B288" s="13" t="s">
        <v>200</v>
      </c>
      <c r="C288" s="18"/>
      <c r="D288" s="18"/>
      <c r="E288" s="23"/>
    </row>
    <row r="289" spans="1:5" x14ac:dyDescent="0.25">
      <c r="A289" s="22" t="s">
        <v>201</v>
      </c>
      <c r="B289" s="13" t="s">
        <v>202</v>
      </c>
      <c r="C289" s="14">
        <v>28</v>
      </c>
      <c r="D289" s="14">
        <v>41</v>
      </c>
      <c r="E289" s="24">
        <v>25</v>
      </c>
    </row>
    <row r="290" spans="1:5" x14ac:dyDescent="0.25">
      <c r="A290" s="187" t="s">
        <v>203</v>
      </c>
      <c r="B290" s="13" t="s">
        <v>204</v>
      </c>
      <c r="C290" s="14">
        <v>6</v>
      </c>
      <c r="D290" s="14">
        <v>2</v>
      </c>
      <c r="E290" s="24">
        <v>2</v>
      </c>
    </row>
    <row r="291" spans="1:5" x14ac:dyDescent="0.25">
      <c r="A291" s="188"/>
      <c r="B291" s="13" t="s">
        <v>205</v>
      </c>
      <c r="C291" s="18"/>
      <c r="D291" s="18"/>
      <c r="E291" s="23"/>
    </row>
    <row r="292" spans="1:5" x14ac:dyDescent="0.25">
      <c r="A292" s="189"/>
      <c r="B292" s="13" t="s">
        <v>206</v>
      </c>
      <c r="C292" s="14">
        <v>22</v>
      </c>
      <c r="D292" s="14">
        <v>47</v>
      </c>
      <c r="E292" s="23"/>
    </row>
    <row r="293" spans="1:5" x14ac:dyDescent="0.25">
      <c r="A293" s="22" t="s">
        <v>207</v>
      </c>
      <c r="B293" s="13" t="s">
        <v>208</v>
      </c>
      <c r="C293" s="18"/>
      <c r="D293" s="18"/>
      <c r="E293" s="23"/>
    </row>
    <row r="294" spans="1:5" x14ac:dyDescent="0.25">
      <c r="A294" s="187" t="s">
        <v>209</v>
      </c>
      <c r="B294" s="13" t="s">
        <v>200</v>
      </c>
      <c r="C294" s="14">
        <v>1</v>
      </c>
      <c r="D294" s="14">
        <v>3</v>
      </c>
      <c r="E294" s="23"/>
    </row>
    <row r="295" spans="1:5" x14ac:dyDescent="0.25">
      <c r="A295" s="188"/>
      <c r="B295" s="13" t="s">
        <v>210</v>
      </c>
      <c r="C295" s="14">
        <v>8</v>
      </c>
      <c r="D295" s="14">
        <v>13</v>
      </c>
      <c r="E295" s="24">
        <v>5</v>
      </c>
    </row>
    <row r="296" spans="1:5" x14ac:dyDescent="0.25">
      <c r="A296" s="189"/>
      <c r="B296" s="13" t="s">
        <v>211</v>
      </c>
      <c r="C296" s="14">
        <v>3</v>
      </c>
      <c r="D296" s="14">
        <v>10</v>
      </c>
      <c r="E296" s="24">
        <v>2</v>
      </c>
    </row>
    <row r="297" spans="1:5" x14ac:dyDescent="0.25">
      <c r="A297" s="187" t="s">
        <v>212</v>
      </c>
      <c r="B297" s="13" t="s">
        <v>213</v>
      </c>
      <c r="C297" s="14">
        <v>8</v>
      </c>
      <c r="D297" s="14">
        <v>9</v>
      </c>
      <c r="E297" s="24">
        <v>5</v>
      </c>
    </row>
    <row r="298" spans="1:5" x14ac:dyDescent="0.25">
      <c r="A298" s="188"/>
      <c r="B298" s="13" t="s">
        <v>214</v>
      </c>
      <c r="C298" s="18"/>
      <c r="D298" s="18"/>
      <c r="E298" s="23"/>
    </row>
    <row r="299" spans="1:5" x14ac:dyDescent="0.25">
      <c r="A299" s="188"/>
      <c r="B299" s="13" t="s">
        <v>215</v>
      </c>
      <c r="C299" s="14">
        <v>112</v>
      </c>
      <c r="D299" s="14">
        <v>217</v>
      </c>
      <c r="E299" s="24">
        <v>61</v>
      </c>
    </row>
    <row r="300" spans="1:5" x14ac:dyDescent="0.25">
      <c r="A300" s="188"/>
      <c r="B300" s="13" t="s">
        <v>216</v>
      </c>
      <c r="C300" s="14">
        <v>156</v>
      </c>
      <c r="D300" s="14">
        <v>239</v>
      </c>
      <c r="E300" s="23"/>
    </row>
    <row r="301" spans="1:5" x14ac:dyDescent="0.25">
      <c r="A301" s="188"/>
      <c r="B301" s="13" t="s">
        <v>217</v>
      </c>
      <c r="C301" s="14">
        <v>93</v>
      </c>
      <c r="D301" s="14">
        <v>143</v>
      </c>
      <c r="E301" s="24">
        <v>21</v>
      </c>
    </row>
    <row r="302" spans="1:5" x14ac:dyDescent="0.25">
      <c r="A302" s="188"/>
      <c r="B302" s="13" t="s">
        <v>218</v>
      </c>
      <c r="C302" s="14">
        <v>130</v>
      </c>
      <c r="D302" s="14">
        <v>282</v>
      </c>
      <c r="E302" s="24">
        <v>91</v>
      </c>
    </row>
    <row r="303" spans="1:5" x14ac:dyDescent="0.25">
      <c r="A303" s="188"/>
      <c r="B303" s="13" t="s">
        <v>219</v>
      </c>
      <c r="C303" s="14">
        <v>30</v>
      </c>
      <c r="D303" s="14">
        <v>47</v>
      </c>
      <c r="E303" s="23"/>
    </row>
    <row r="304" spans="1:5" x14ac:dyDescent="0.25">
      <c r="A304" s="188"/>
      <c r="B304" s="13" t="s">
        <v>220</v>
      </c>
      <c r="C304" s="14">
        <v>5</v>
      </c>
      <c r="D304" s="14">
        <v>6</v>
      </c>
      <c r="E304" s="23"/>
    </row>
    <row r="305" spans="1:5" x14ac:dyDescent="0.25">
      <c r="A305" s="188"/>
      <c r="B305" s="13" t="s">
        <v>221</v>
      </c>
      <c r="C305" s="14">
        <v>164</v>
      </c>
      <c r="D305" s="14">
        <v>58</v>
      </c>
      <c r="E305" s="24">
        <v>93</v>
      </c>
    </row>
    <row r="306" spans="1:5" x14ac:dyDescent="0.25">
      <c r="A306" s="188"/>
      <c r="B306" s="13" t="s">
        <v>222</v>
      </c>
      <c r="C306" s="18"/>
      <c r="D306" s="14">
        <v>1</v>
      </c>
      <c r="E306" s="23"/>
    </row>
    <row r="307" spans="1:5" x14ac:dyDescent="0.25">
      <c r="A307" s="188"/>
      <c r="B307" s="13" t="s">
        <v>223</v>
      </c>
      <c r="C307" s="14">
        <v>2</v>
      </c>
      <c r="D307" s="14">
        <v>3</v>
      </c>
      <c r="E307" s="23"/>
    </row>
    <row r="308" spans="1:5" x14ac:dyDescent="0.25">
      <c r="A308" s="188"/>
      <c r="B308" s="13" t="s">
        <v>224</v>
      </c>
      <c r="C308" s="14">
        <v>121</v>
      </c>
      <c r="D308" s="14">
        <v>198</v>
      </c>
      <c r="E308" s="24">
        <v>69</v>
      </c>
    </row>
    <row r="309" spans="1:5" x14ac:dyDescent="0.25">
      <c r="A309" s="188"/>
      <c r="B309" s="13" t="s">
        <v>225</v>
      </c>
      <c r="C309" s="14">
        <v>100</v>
      </c>
      <c r="D309" s="14">
        <v>140</v>
      </c>
      <c r="E309" s="23"/>
    </row>
    <row r="310" spans="1:5" x14ac:dyDescent="0.25">
      <c r="A310" s="188"/>
      <c r="B310" s="13" t="s">
        <v>226</v>
      </c>
      <c r="C310" s="18"/>
      <c r="D310" s="14">
        <v>3</v>
      </c>
      <c r="E310" s="24">
        <v>1</v>
      </c>
    </row>
    <row r="311" spans="1:5" x14ac:dyDescent="0.25">
      <c r="A311" s="189"/>
      <c r="B311" s="13" t="s">
        <v>227</v>
      </c>
      <c r="C311" s="14">
        <v>6</v>
      </c>
      <c r="D311" s="14">
        <v>6</v>
      </c>
      <c r="E311" s="23"/>
    </row>
    <row r="312" spans="1:5" x14ac:dyDescent="0.25">
      <c r="A312" s="187" t="s">
        <v>228</v>
      </c>
      <c r="B312" s="13" t="s">
        <v>229</v>
      </c>
      <c r="C312" s="18"/>
      <c r="D312" s="18"/>
      <c r="E312" s="23"/>
    </row>
    <row r="313" spans="1:5" x14ac:dyDescent="0.25">
      <c r="A313" s="188"/>
      <c r="B313" s="13" t="s">
        <v>230</v>
      </c>
      <c r="C313" s="14">
        <v>1</v>
      </c>
      <c r="D313" s="14">
        <v>1</v>
      </c>
      <c r="E313" s="23"/>
    </row>
    <row r="314" spans="1:5" x14ac:dyDescent="0.25">
      <c r="A314" s="188"/>
      <c r="B314" s="13" t="s">
        <v>231</v>
      </c>
      <c r="C314" s="18"/>
      <c r="D314" s="18"/>
      <c r="E314" s="23"/>
    </row>
    <row r="315" spans="1:5" x14ac:dyDescent="0.25">
      <c r="A315" s="188"/>
      <c r="B315" s="13" t="s">
        <v>232</v>
      </c>
      <c r="C315" s="18"/>
      <c r="D315" s="18"/>
      <c r="E315" s="23"/>
    </row>
    <row r="316" spans="1:5" x14ac:dyDescent="0.25">
      <c r="A316" s="188"/>
      <c r="B316" s="13" t="s">
        <v>233</v>
      </c>
      <c r="C316" s="14">
        <v>10</v>
      </c>
      <c r="D316" s="14">
        <v>25</v>
      </c>
      <c r="E316" s="24">
        <v>4</v>
      </c>
    </row>
    <row r="317" spans="1:5" x14ac:dyDescent="0.25">
      <c r="A317" s="188"/>
      <c r="B317" s="13" t="s">
        <v>234</v>
      </c>
      <c r="C317" s="18"/>
      <c r="D317" s="18"/>
      <c r="E317" s="23"/>
    </row>
    <row r="318" spans="1:5" x14ac:dyDescent="0.25">
      <c r="A318" s="188"/>
      <c r="B318" s="13" t="s">
        <v>235</v>
      </c>
      <c r="C318" s="18"/>
      <c r="D318" s="18"/>
      <c r="E318" s="23"/>
    </row>
    <row r="319" spans="1:5" x14ac:dyDescent="0.25">
      <c r="A319" s="188"/>
      <c r="B319" s="13" t="s">
        <v>236</v>
      </c>
      <c r="C319" s="14">
        <v>27</v>
      </c>
      <c r="D319" s="14">
        <v>49</v>
      </c>
      <c r="E319" s="24">
        <v>7</v>
      </c>
    </row>
    <row r="320" spans="1:5" x14ac:dyDescent="0.25">
      <c r="A320" s="188"/>
      <c r="B320" s="13" t="s">
        <v>237</v>
      </c>
      <c r="C320" s="14">
        <v>209</v>
      </c>
      <c r="D320" s="14">
        <v>191</v>
      </c>
      <c r="E320" s="24">
        <v>3</v>
      </c>
    </row>
    <row r="321" spans="1:5" x14ac:dyDescent="0.25">
      <c r="A321" s="188"/>
      <c r="B321" s="13" t="s">
        <v>238</v>
      </c>
      <c r="C321" s="14">
        <v>4</v>
      </c>
      <c r="D321" s="14">
        <v>2</v>
      </c>
      <c r="E321" s="24">
        <v>1</v>
      </c>
    </row>
    <row r="322" spans="1:5" x14ac:dyDescent="0.25">
      <c r="A322" s="188"/>
      <c r="B322" s="13" t="s">
        <v>239</v>
      </c>
      <c r="C322" s="14">
        <v>7</v>
      </c>
      <c r="D322" s="14">
        <v>19</v>
      </c>
      <c r="E322" s="24">
        <v>3</v>
      </c>
    </row>
    <row r="323" spans="1:5" x14ac:dyDescent="0.25">
      <c r="A323" s="188"/>
      <c r="B323" s="13" t="s">
        <v>240</v>
      </c>
      <c r="C323" s="18"/>
      <c r="D323" s="18"/>
      <c r="E323" s="23"/>
    </row>
    <row r="324" spans="1:5" x14ac:dyDescent="0.25">
      <c r="A324" s="188"/>
      <c r="B324" s="13" t="s">
        <v>241</v>
      </c>
      <c r="C324" s="18"/>
      <c r="D324" s="18"/>
      <c r="E324" s="23"/>
    </row>
    <row r="325" spans="1:5" x14ac:dyDescent="0.25">
      <c r="A325" s="188"/>
      <c r="B325" s="13" t="s">
        <v>242</v>
      </c>
      <c r="C325" s="18"/>
      <c r="D325" s="18"/>
      <c r="E325" s="23"/>
    </row>
    <row r="326" spans="1:5" x14ac:dyDescent="0.25">
      <c r="A326" s="188"/>
      <c r="B326" s="13" t="s">
        <v>243</v>
      </c>
      <c r="C326" s="18"/>
      <c r="D326" s="18"/>
      <c r="E326" s="23"/>
    </row>
    <row r="327" spans="1:5" x14ac:dyDescent="0.25">
      <c r="A327" s="188"/>
      <c r="B327" s="13" t="s">
        <v>244</v>
      </c>
      <c r="C327" s="18"/>
      <c r="D327" s="18"/>
      <c r="E327" s="23"/>
    </row>
    <row r="328" spans="1:5" x14ac:dyDescent="0.25">
      <c r="A328" s="188"/>
      <c r="B328" s="13" t="s">
        <v>245</v>
      </c>
      <c r="C328" s="18"/>
      <c r="D328" s="18"/>
      <c r="E328" s="23"/>
    </row>
    <row r="329" spans="1:5" x14ac:dyDescent="0.25">
      <c r="A329" s="188"/>
      <c r="B329" s="13" t="s">
        <v>246</v>
      </c>
      <c r="C329" s="18"/>
      <c r="D329" s="18"/>
      <c r="E329" s="23"/>
    </row>
    <row r="330" spans="1:5" x14ac:dyDescent="0.25">
      <c r="A330" s="188"/>
      <c r="B330" s="13" t="s">
        <v>247</v>
      </c>
      <c r="C330" s="14">
        <v>12</v>
      </c>
      <c r="D330" s="14">
        <v>6</v>
      </c>
      <c r="E330" s="23"/>
    </row>
    <row r="331" spans="1:5" x14ac:dyDescent="0.25">
      <c r="A331" s="188"/>
      <c r="B331" s="13" t="s">
        <v>248</v>
      </c>
      <c r="C331" s="14">
        <v>1</v>
      </c>
      <c r="D331" s="14">
        <v>3</v>
      </c>
      <c r="E331" s="23"/>
    </row>
    <row r="332" spans="1:5" x14ac:dyDescent="0.25">
      <c r="A332" s="188"/>
      <c r="B332" s="13" t="s">
        <v>249</v>
      </c>
      <c r="C332" s="18"/>
      <c r="D332" s="18"/>
      <c r="E332" s="23"/>
    </row>
    <row r="333" spans="1:5" x14ac:dyDescent="0.25">
      <c r="A333" s="188"/>
      <c r="B333" s="13" t="s">
        <v>250</v>
      </c>
      <c r="C333" s="14">
        <v>4</v>
      </c>
      <c r="D333" s="14">
        <v>10</v>
      </c>
      <c r="E333" s="24">
        <v>3</v>
      </c>
    </row>
    <row r="334" spans="1:5" x14ac:dyDescent="0.25">
      <c r="A334" s="188"/>
      <c r="B334" s="13" t="s">
        <v>251</v>
      </c>
      <c r="C334" s="18"/>
      <c r="D334" s="18"/>
      <c r="E334" s="23"/>
    </row>
    <row r="335" spans="1:5" x14ac:dyDescent="0.25">
      <c r="A335" s="188"/>
      <c r="B335" s="13" t="s">
        <v>252</v>
      </c>
      <c r="C335" s="14">
        <v>19</v>
      </c>
      <c r="D335" s="14">
        <v>36</v>
      </c>
      <c r="E335" s="24">
        <v>3</v>
      </c>
    </row>
    <row r="336" spans="1:5" x14ac:dyDescent="0.25">
      <c r="A336" s="188"/>
      <c r="B336" s="13" t="s">
        <v>253</v>
      </c>
      <c r="C336" s="14">
        <v>96</v>
      </c>
      <c r="D336" s="14">
        <v>101</v>
      </c>
      <c r="E336" s="24">
        <v>19</v>
      </c>
    </row>
    <row r="337" spans="1:5" x14ac:dyDescent="0.25">
      <c r="A337" s="188"/>
      <c r="B337" s="13" t="s">
        <v>254</v>
      </c>
      <c r="C337" s="18"/>
      <c r="D337" s="18"/>
      <c r="E337" s="23"/>
    </row>
    <row r="338" spans="1:5" x14ac:dyDescent="0.25">
      <c r="A338" s="188"/>
      <c r="B338" s="13" t="s">
        <v>255</v>
      </c>
      <c r="C338" s="14">
        <v>1</v>
      </c>
      <c r="D338" s="14">
        <v>2</v>
      </c>
      <c r="E338" s="23"/>
    </row>
    <row r="339" spans="1:5" x14ac:dyDescent="0.25">
      <c r="A339" s="188"/>
      <c r="B339" s="13" t="s">
        <v>256</v>
      </c>
      <c r="C339" s="18"/>
      <c r="D339" s="18"/>
      <c r="E339" s="23"/>
    </row>
    <row r="340" spans="1:5" x14ac:dyDescent="0.25">
      <c r="A340" s="188"/>
      <c r="B340" s="13" t="s">
        <v>257</v>
      </c>
      <c r="C340" s="18"/>
      <c r="D340" s="18"/>
      <c r="E340" s="23"/>
    </row>
    <row r="341" spans="1:5" x14ac:dyDescent="0.25">
      <c r="A341" s="188"/>
      <c r="B341" s="13" t="s">
        <v>258</v>
      </c>
      <c r="C341" s="14">
        <v>4</v>
      </c>
      <c r="D341" s="14">
        <v>2</v>
      </c>
      <c r="E341" s="23"/>
    </row>
    <row r="342" spans="1:5" x14ac:dyDescent="0.25">
      <c r="A342" s="188"/>
      <c r="B342" s="13" t="s">
        <v>259</v>
      </c>
      <c r="C342" s="14">
        <v>3</v>
      </c>
      <c r="D342" s="14">
        <v>9</v>
      </c>
      <c r="E342" s="23"/>
    </row>
    <row r="343" spans="1:5" x14ac:dyDescent="0.25">
      <c r="A343" s="188"/>
      <c r="B343" s="13" t="s">
        <v>260</v>
      </c>
      <c r="C343" s="14">
        <v>1</v>
      </c>
      <c r="D343" s="18"/>
      <c r="E343" s="23"/>
    </row>
    <row r="344" spans="1:5" x14ac:dyDescent="0.25">
      <c r="A344" s="189"/>
      <c r="B344" s="13" t="s">
        <v>261</v>
      </c>
      <c r="C344" s="18"/>
      <c r="D344" s="14">
        <v>5</v>
      </c>
      <c r="E344" s="23"/>
    </row>
    <row r="345" spans="1:5" x14ac:dyDescent="0.25">
      <c r="A345" s="187" t="s">
        <v>262</v>
      </c>
      <c r="B345" s="13" t="s">
        <v>263</v>
      </c>
      <c r="C345" s="18"/>
      <c r="D345" s="18"/>
      <c r="E345" s="23"/>
    </row>
    <row r="346" spans="1:5" x14ac:dyDescent="0.25">
      <c r="A346" s="188"/>
      <c r="B346" s="13" t="s">
        <v>264</v>
      </c>
      <c r="C346" s="14">
        <v>3</v>
      </c>
      <c r="D346" s="14">
        <v>5</v>
      </c>
      <c r="E346" s="24">
        <v>2</v>
      </c>
    </row>
    <row r="347" spans="1:5" x14ac:dyDescent="0.25">
      <c r="A347" s="188"/>
      <c r="B347" s="13" t="s">
        <v>265</v>
      </c>
      <c r="C347" s="14">
        <v>1</v>
      </c>
      <c r="D347" s="14">
        <v>2</v>
      </c>
      <c r="E347" s="23"/>
    </row>
    <row r="348" spans="1:5" x14ac:dyDescent="0.25">
      <c r="A348" s="188"/>
      <c r="B348" s="13" t="s">
        <v>266</v>
      </c>
      <c r="C348" s="18"/>
      <c r="D348" s="18"/>
      <c r="E348" s="23"/>
    </row>
    <row r="349" spans="1:5" x14ac:dyDescent="0.25">
      <c r="A349" s="188"/>
      <c r="B349" s="13" t="s">
        <v>267</v>
      </c>
      <c r="C349" s="18"/>
      <c r="D349" s="18"/>
      <c r="E349" s="23"/>
    </row>
    <row r="350" spans="1:5" x14ac:dyDescent="0.25">
      <c r="A350" s="188"/>
      <c r="B350" s="13" t="s">
        <v>268</v>
      </c>
      <c r="C350" s="14">
        <v>4</v>
      </c>
      <c r="D350" s="14">
        <v>13</v>
      </c>
      <c r="E350" s="23"/>
    </row>
    <row r="351" spans="1:5" x14ac:dyDescent="0.25">
      <c r="A351" s="188"/>
      <c r="B351" s="13" t="s">
        <v>269</v>
      </c>
      <c r="C351" s="14">
        <v>1</v>
      </c>
      <c r="D351" s="14">
        <v>1</v>
      </c>
      <c r="E351" s="23"/>
    </row>
    <row r="352" spans="1:5" x14ac:dyDescent="0.25">
      <c r="A352" s="188"/>
      <c r="B352" s="13" t="s">
        <v>270</v>
      </c>
      <c r="C352" s="18"/>
      <c r="D352" s="18"/>
      <c r="E352" s="23"/>
    </row>
    <row r="353" spans="1:5" x14ac:dyDescent="0.25">
      <c r="A353" s="188"/>
      <c r="B353" s="13" t="s">
        <v>271</v>
      </c>
      <c r="C353" s="14">
        <v>1</v>
      </c>
      <c r="D353" s="14">
        <v>1</v>
      </c>
      <c r="E353" s="23"/>
    </row>
    <row r="354" spans="1:5" x14ac:dyDescent="0.25">
      <c r="A354" s="188"/>
      <c r="B354" s="13" t="s">
        <v>272</v>
      </c>
      <c r="C354" s="18"/>
      <c r="D354" s="18"/>
      <c r="E354" s="23"/>
    </row>
    <row r="355" spans="1:5" x14ac:dyDescent="0.25">
      <c r="A355" s="189"/>
      <c r="B355" s="13" t="s">
        <v>273</v>
      </c>
      <c r="C355" s="18"/>
      <c r="D355" s="18"/>
      <c r="E355" s="23"/>
    </row>
    <row r="356" spans="1:5" x14ac:dyDescent="0.25">
      <c r="A356" s="187" t="s">
        <v>274</v>
      </c>
      <c r="B356" s="13" t="s">
        <v>275</v>
      </c>
      <c r="C356" s="14">
        <v>14</v>
      </c>
      <c r="D356" s="14">
        <v>27</v>
      </c>
      <c r="E356" s="23"/>
    </row>
    <row r="357" spans="1:5" x14ac:dyDescent="0.25">
      <c r="A357" s="188"/>
      <c r="B357" s="13" t="s">
        <v>276</v>
      </c>
      <c r="C357" s="18"/>
      <c r="D357" s="18"/>
      <c r="E357" s="23"/>
    </row>
    <row r="358" spans="1:5" x14ac:dyDescent="0.25">
      <c r="A358" s="188"/>
      <c r="B358" s="13" t="s">
        <v>277</v>
      </c>
      <c r="C358" s="18"/>
      <c r="D358" s="18"/>
      <c r="E358" s="23"/>
    </row>
    <row r="359" spans="1:5" x14ac:dyDescent="0.25">
      <c r="A359" s="188"/>
      <c r="B359" s="13" t="s">
        <v>278</v>
      </c>
      <c r="C359" s="14">
        <v>8</v>
      </c>
      <c r="D359" s="14">
        <v>10</v>
      </c>
      <c r="E359" s="24">
        <v>2</v>
      </c>
    </row>
    <row r="360" spans="1:5" x14ac:dyDescent="0.25">
      <c r="A360" s="188"/>
      <c r="B360" s="13" t="s">
        <v>279</v>
      </c>
      <c r="C360" s="18"/>
      <c r="D360" s="14">
        <v>2</v>
      </c>
      <c r="E360" s="23"/>
    </row>
    <row r="361" spans="1:5" x14ac:dyDescent="0.25">
      <c r="A361" s="188"/>
      <c r="B361" s="13" t="s">
        <v>280</v>
      </c>
      <c r="C361" s="18"/>
      <c r="D361" s="18"/>
      <c r="E361" s="23"/>
    </row>
    <row r="362" spans="1:5" x14ac:dyDescent="0.25">
      <c r="A362" s="188"/>
      <c r="B362" s="13" t="s">
        <v>281</v>
      </c>
      <c r="C362" s="18"/>
      <c r="D362" s="18"/>
      <c r="E362" s="23"/>
    </row>
    <row r="363" spans="1:5" x14ac:dyDescent="0.25">
      <c r="A363" s="188"/>
      <c r="B363" s="13" t="s">
        <v>282</v>
      </c>
      <c r="C363" s="18"/>
      <c r="D363" s="18"/>
      <c r="E363" s="23"/>
    </row>
    <row r="364" spans="1:5" x14ac:dyDescent="0.25">
      <c r="A364" s="189"/>
      <c r="B364" s="13" t="s">
        <v>283</v>
      </c>
      <c r="C364" s="18"/>
      <c r="D364" s="18"/>
      <c r="E364" s="23"/>
    </row>
    <row r="365" spans="1:5" x14ac:dyDescent="0.25">
      <c r="A365" s="187" t="s">
        <v>284</v>
      </c>
      <c r="B365" s="13" t="s">
        <v>285</v>
      </c>
      <c r="C365" s="18"/>
      <c r="D365" s="18"/>
      <c r="E365" s="23"/>
    </row>
    <row r="366" spans="1:5" x14ac:dyDescent="0.25">
      <c r="A366" s="188"/>
      <c r="B366" s="13" t="s">
        <v>286</v>
      </c>
      <c r="C366" s="14">
        <v>1</v>
      </c>
      <c r="D366" s="14">
        <v>1</v>
      </c>
      <c r="E366" s="23"/>
    </row>
    <row r="367" spans="1:5" x14ac:dyDescent="0.25">
      <c r="A367" s="188"/>
      <c r="B367" s="13" t="s">
        <v>287</v>
      </c>
      <c r="C367" s="14">
        <v>26</v>
      </c>
      <c r="D367" s="14">
        <v>59</v>
      </c>
      <c r="E367" s="23"/>
    </row>
    <row r="368" spans="1:5" x14ac:dyDescent="0.25">
      <c r="A368" s="188"/>
      <c r="B368" s="13" t="s">
        <v>288</v>
      </c>
      <c r="C368" s="18"/>
      <c r="D368" s="18"/>
      <c r="E368" s="23"/>
    </row>
    <row r="369" spans="1:5" x14ac:dyDescent="0.25">
      <c r="A369" s="188"/>
      <c r="B369" s="13" t="s">
        <v>204</v>
      </c>
      <c r="C369" s="18"/>
      <c r="D369" s="18"/>
      <c r="E369" s="23"/>
    </row>
    <row r="370" spans="1:5" x14ac:dyDescent="0.25">
      <c r="A370" s="188"/>
      <c r="B370" s="13" t="s">
        <v>289</v>
      </c>
      <c r="C370" s="18"/>
      <c r="D370" s="18"/>
      <c r="E370" s="23"/>
    </row>
    <row r="371" spans="1:5" x14ac:dyDescent="0.25">
      <c r="A371" s="188"/>
      <c r="B371" s="13" t="s">
        <v>290</v>
      </c>
      <c r="C371" s="18"/>
      <c r="D371" s="18"/>
      <c r="E371" s="23"/>
    </row>
    <row r="372" spans="1:5" x14ac:dyDescent="0.25">
      <c r="A372" s="188"/>
      <c r="B372" s="13" t="s">
        <v>291</v>
      </c>
      <c r="C372" s="18"/>
      <c r="D372" s="18"/>
      <c r="E372" s="23"/>
    </row>
    <row r="373" spans="1:5" x14ac:dyDescent="0.25">
      <c r="A373" s="188"/>
      <c r="B373" s="13" t="s">
        <v>292</v>
      </c>
      <c r="C373" s="14">
        <v>17</v>
      </c>
      <c r="D373" s="14">
        <v>15</v>
      </c>
      <c r="E373" s="23"/>
    </row>
    <row r="374" spans="1:5" x14ac:dyDescent="0.25">
      <c r="A374" s="188"/>
      <c r="B374" s="13" t="s">
        <v>293</v>
      </c>
      <c r="C374" s="18"/>
      <c r="D374" s="18"/>
      <c r="E374" s="23"/>
    </row>
    <row r="375" spans="1:5" x14ac:dyDescent="0.25">
      <c r="A375" s="188"/>
      <c r="B375" s="13" t="s">
        <v>294</v>
      </c>
      <c r="C375" s="18"/>
      <c r="D375" s="18"/>
      <c r="E375" s="23"/>
    </row>
    <row r="376" spans="1:5" x14ac:dyDescent="0.25">
      <c r="A376" s="188"/>
      <c r="B376" s="13" t="s">
        <v>295</v>
      </c>
      <c r="C376" s="18"/>
      <c r="D376" s="18"/>
      <c r="E376" s="23"/>
    </row>
    <row r="377" spans="1:5" x14ac:dyDescent="0.25">
      <c r="A377" s="189"/>
      <c r="B377" s="13" t="s">
        <v>296</v>
      </c>
      <c r="C377" s="18"/>
      <c r="D377" s="18"/>
      <c r="E377" s="23"/>
    </row>
  </sheetData>
  <sheetProtection algorithmName="SHA-512" hashValue="ZawcFUtltCP3LPR0Lxzasqa6cTIYhCJOs+KvGLBgrKOKude+/3+Ue/5+YMKKqExzecOil3O2aZAWvHUykciZvg==" saltValue="ClhQIMVEgCFMORQY0TVtXg==" spinCount="100000" sheet="1" objects="1" scenarios="1"/>
  <mergeCells count="45">
    <mergeCell ref="A365:A377"/>
    <mergeCell ref="A294:A296"/>
    <mergeCell ref="A297:A311"/>
    <mergeCell ref="A312:A344"/>
    <mergeCell ref="A345:A355"/>
    <mergeCell ref="A356:A364"/>
    <mergeCell ref="A151:A152"/>
    <mergeCell ref="A153:A154"/>
    <mergeCell ref="A159:A200"/>
    <mergeCell ref="A201:A242"/>
    <mergeCell ref="A253:A255"/>
    <mergeCell ref="A263:A264"/>
    <mergeCell ref="A271:A272"/>
    <mergeCell ref="A283:A285"/>
    <mergeCell ref="A286:A288"/>
    <mergeCell ref="A290:A292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04:E104"/>
    <mergeCell ref="A106:A108"/>
    <mergeCell ref="A109:A110"/>
    <mergeCell ref="A113:D113"/>
    <mergeCell ref="A76:A80"/>
    <mergeCell ref="A84:A85"/>
    <mergeCell ref="A86:A87"/>
    <mergeCell ref="A88:A89"/>
    <mergeCell ref="A90:A91"/>
    <mergeCell ref="A7:A11"/>
    <mergeCell ref="A12:A14"/>
    <mergeCell ref="A15:A19"/>
    <mergeCell ref="A32:A36"/>
    <mergeCell ref="A93:E93"/>
    <mergeCell ref="A43:E43"/>
    <mergeCell ref="A45:A48"/>
    <mergeCell ref="A49:A52"/>
    <mergeCell ref="A56:A61"/>
    <mergeCell ref="A62:A6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DC34B-6B8C-4662-BFB7-EE368C5E253A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55" customWidth="1"/>
    <col min="2" max="2" width="4.42578125" style="155" customWidth="1"/>
    <col min="3" max="3" width="26.85546875" style="155" customWidth="1"/>
    <col min="4" max="4" width="17" style="155" customWidth="1"/>
    <col min="5" max="5" width="6.140625" style="155" customWidth="1"/>
    <col min="6" max="6" width="30.85546875" style="155" customWidth="1"/>
    <col min="7" max="7" width="10" style="155" customWidth="1"/>
    <col min="8" max="8" width="3.85546875" style="155" customWidth="1"/>
    <col min="9" max="9" width="2.7109375" style="157" customWidth="1"/>
    <col min="10" max="10" width="7.85546875" style="157" customWidth="1"/>
    <col min="11" max="12" width="11.42578125" style="157"/>
    <col min="13" max="13" width="51.28515625" style="157" customWidth="1"/>
    <col min="14" max="14" width="2.7109375" style="157" customWidth="1"/>
    <col min="15" max="15" width="7.85546875" style="157" customWidth="1"/>
    <col min="16" max="17" width="11.42578125" style="157"/>
    <col min="18" max="18" width="51.28515625" style="157" customWidth="1"/>
    <col min="19" max="19" width="2.7109375" style="157" hidden="1" customWidth="1"/>
    <col min="20" max="20" width="7.85546875" style="157" hidden="1" customWidth="1"/>
    <col min="21" max="22" width="0" style="157" hidden="1" customWidth="1"/>
    <col min="23" max="23" width="51.28515625" style="157" hidden="1" customWidth="1"/>
    <col min="24" max="24" width="2.7109375" style="157" customWidth="1"/>
    <col min="25" max="25" width="7.85546875" style="157" customWidth="1"/>
    <col min="26" max="27" width="11.42578125" style="157"/>
    <col min="28" max="28" width="51.28515625" style="157" customWidth="1"/>
    <col min="29" max="29" width="2.7109375" style="157" customWidth="1"/>
    <col min="30" max="16384" width="11.42578125" style="155"/>
  </cols>
  <sheetData>
    <row r="1" spans="1:30" ht="18.75" x14ac:dyDescent="0.2">
      <c r="A1" s="153"/>
      <c r="B1" s="154"/>
      <c r="C1" s="219" t="s">
        <v>1817</v>
      </c>
      <c r="D1" s="219"/>
      <c r="E1" s="219"/>
      <c r="F1" s="219"/>
      <c r="I1" s="156"/>
      <c r="N1" s="156"/>
      <c r="S1" s="156"/>
      <c r="X1" s="156"/>
      <c r="AC1" s="156"/>
    </row>
    <row r="2" spans="1:30" s="158" customFormat="1" ht="12" x14ac:dyDescent="0.2">
      <c r="F2" s="159"/>
      <c r="G2" s="159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</row>
    <row r="3" spans="1:30" ht="12.95" customHeight="1" x14ac:dyDescent="0.2">
      <c r="C3" s="220" t="s">
        <v>1806</v>
      </c>
      <c r="D3" s="220"/>
      <c r="F3" s="220" t="s">
        <v>1222</v>
      </c>
      <c r="G3" s="220"/>
      <c r="H3" s="160"/>
      <c r="I3" s="161"/>
      <c r="J3" s="161"/>
      <c r="K3" s="161" t="s">
        <v>1807</v>
      </c>
      <c r="L3" s="161"/>
      <c r="M3" s="161"/>
      <c r="N3" s="161"/>
      <c r="O3" s="161"/>
      <c r="P3" s="161" t="s">
        <v>1808</v>
      </c>
      <c r="Q3" s="161"/>
      <c r="R3" s="161"/>
      <c r="S3" s="161"/>
      <c r="T3" s="161"/>
      <c r="U3" s="161" t="s">
        <v>1809</v>
      </c>
      <c r="V3" s="161"/>
      <c r="W3" s="161"/>
      <c r="X3" s="161"/>
      <c r="Y3" s="161"/>
      <c r="Z3" s="161" t="s">
        <v>200</v>
      </c>
      <c r="AA3" s="161"/>
      <c r="AB3" s="161"/>
      <c r="AC3" s="161"/>
      <c r="AD3" s="161" t="s">
        <v>1810</v>
      </c>
    </row>
    <row r="4" spans="1:30" x14ac:dyDescent="0.2">
      <c r="C4" s="162" t="s">
        <v>8</v>
      </c>
      <c r="D4" s="163">
        <f>DatosViolenciaGénero!C7</f>
        <v>549</v>
      </c>
      <c r="F4" s="162" t="s">
        <v>1812</v>
      </c>
      <c r="G4" s="164">
        <f>DatosViolenciaGénero!E82</f>
        <v>76</v>
      </c>
      <c r="H4" s="165"/>
    </row>
    <row r="5" spans="1:30" x14ac:dyDescent="0.2">
      <c r="C5" s="162" t="s">
        <v>35</v>
      </c>
      <c r="D5" s="163">
        <f>DatosViolenciaGénero!C5</f>
        <v>158</v>
      </c>
      <c r="F5" s="162" t="s">
        <v>1813</v>
      </c>
      <c r="G5" s="164">
        <f>DatosViolenciaGénero!F82</f>
        <v>115</v>
      </c>
      <c r="H5" s="165"/>
    </row>
    <row r="6" spans="1:30" x14ac:dyDescent="0.2">
      <c r="C6" s="162" t="s">
        <v>1814</v>
      </c>
      <c r="D6" s="173">
        <f>DatosViolenciaGénero!C8</f>
        <v>129</v>
      </c>
    </row>
    <row r="7" spans="1:30" x14ac:dyDescent="0.2">
      <c r="C7" s="162" t="s">
        <v>55</v>
      </c>
      <c r="D7" s="173">
        <f>DatosViolenciaGénero!C9</f>
        <v>0</v>
      </c>
    </row>
    <row r="8" spans="1:30" x14ac:dyDescent="0.2">
      <c r="C8" s="162" t="s">
        <v>1818</v>
      </c>
      <c r="D8" s="163">
        <f>DatosViolenciaGénero!C11</f>
        <v>2</v>
      </c>
    </row>
    <row r="9" spans="1:30" x14ac:dyDescent="0.2">
      <c r="C9" s="162" t="s">
        <v>1819</v>
      </c>
      <c r="D9" s="163">
        <f>DatosViolenciaGénero!C12</f>
        <v>0</v>
      </c>
    </row>
    <row r="10" spans="1:30" x14ac:dyDescent="0.2">
      <c r="C10" s="162" t="s">
        <v>1811</v>
      </c>
      <c r="D10" s="173">
        <f>DatosViolenciaGénero!C6</f>
        <v>24</v>
      </c>
    </row>
    <row r="11" spans="1:30" x14ac:dyDescent="0.2">
      <c r="C11" s="162" t="s">
        <v>1815</v>
      </c>
      <c r="D11" s="173">
        <f>DatosViolenciaGénero!C10</f>
        <v>0</v>
      </c>
    </row>
    <row r="20" spans="3:32" x14ac:dyDescent="0.2">
      <c r="C20" s="168"/>
      <c r="D20" s="168"/>
    </row>
    <row r="21" spans="3:32" x14ac:dyDescent="0.2">
      <c r="C21" s="169"/>
      <c r="D21" s="169"/>
    </row>
    <row r="22" spans="3:32" s="168" customFormat="1" ht="12.75" customHeight="1" x14ac:dyDescent="0.2">
      <c r="C22" s="155"/>
      <c r="D22" s="155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C22" s="157"/>
    </row>
    <row r="23" spans="3:32" s="169" customFormat="1" x14ac:dyDescent="0.2">
      <c r="C23" s="155"/>
      <c r="D23" s="155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C23" s="157"/>
    </row>
    <row r="24" spans="3:32" x14ac:dyDescent="0.2">
      <c r="AB24" s="155"/>
    </row>
    <row r="25" spans="3:32" ht="15.75" x14ac:dyDescent="0.25">
      <c r="I25" s="170"/>
      <c r="J25" s="170"/>
      <c r="K25" s="171" t="s">
        <v>1774</v>
      </c>
      <c r="L25" s="172">
        <v>0</v>
      </c>
      <c r="M25" s="170"/>
      <c r="N25" s="170"/>
      <c r="O25" s="170"/>
      <c r="P25" s="171" t="s">
        <v>1774</v>
      </c>
      <c r="Q25" s="172">
        <v>0</v>
      </c>
      <c r="R25" s="170"/>
      <c r="S25" s="170"/>
      <c r="T25" s="170"/>
      <c r="U25" s="171" t="s">
        <v>1774</v>
      </c>
      <c r="V25" s="172">
        <v>0</v>
      </c>
      <c r="W25" s="170"/>
      <c r="X25" s="170"/>
      <c r="Y25" s="170"/>
      <c r="Z25" s="170"/>
      <c r="AA25" s="170"/>
      <c r="AB25" s="155"/>
      <c r="AC25" s="170"/>
      <c r="AE25" s="171" t="s">
        <v>1774</v>
      </c>
      <c r="AF25" s="172">
        <v>0</v>
      </c>
    </row>
  </sheetData>
  <sheetProtection algorithmName="SHA-512" hashValue="Ixv46KaVJeC7ijwu8NM7rCzcqXfG6+Q6/Exp9wHYsCpEy3dFENAKK88HHSQUVH9josjFsoiPyrrp/gxhxwNqWQ==" saltValue="L2+GenZ3T9CJ7YOAHyIVU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71F0D-78BC-4753-B1D1-EA9A8FE9BD5B}"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1" customWidth="1"/>
    <col min="2" max="2" width="4.42578125" style="141" customWidth="1"/>
    <col min="3" max="4" width="11.42578125" style="141"/>
    <col min="5" max="5" width="52.85546875" style="141" customWidth="1"/>
    <col min="6" max="6" width="2.7109375" style="141" customWidth="1"/>
    <col min="7" max="7" width="7.85546875" style="141" customWidth="1"/>
    <col min="8" max="9" width="11.42578125" style="141"/>
    <col min="10" max="10" width="54.28515625" style="141" customWidth="1"/>
    <col min="11" max="11" width="2.7109375" style="141" customWidth="1"/>
    <col min="12" max="12" width="7.85546875" style="141" customWidth="1"/>
    <col min="13" max="14" width="11.42578125" style="141"/>
    <col min="15" max="15" width="54.42578125" style="141" customWidth="1"/>
    <col min="16" max="16" width="2.7109375" style="141" customWidth="1"/>
    <col min="17" max="17" width="7.85546875" style="141" customWidth="1"/>
    <col min="18" max="19" width="11.42578125" style="141"/>
    <col min="20" max="20" width="54.42578125" style="141" customWidth="1"/>
    <col min="21" max="21" width="2.7109375" style="141" customWidth="1"/>
    <col min="22" max="22" width="7.85546875" style="141" customWidth="1"/>
    <col min="23" max="24" width="11.42578125" style="141"/>
    <col min="25" max="25" width="54.42578125" style="141" customWidth="1"/>
    <col min="26" max="26" width="2.7109375" style="141" customWidth="1"/>
    <col min="27" max="16384" width="11.42578125" style="108"/>
  </cols>
  <sheetData>
    <row r="1" spans="1:26" x14ac:dyDescent="0.2">
      <c r="A1" s="140"/>
      <c r="C1" s="215" t="s">
        <v>1820</v>
      </c>
      <c r="D1" s="215"/>
      <c r="E1" s="215"/>
      <c r="F1" s="140"/>
      <c r="H1" s="174"/>
      <c r="I1" s="174"/>
      <c r="J1" s="174"/>
      <c r="K1" s="140"/>
      <c r="P1" s="140"/>
      <c r="U1" s="140"/>
      <c r="Z1" s="140"/>
    </row>
    <row r="2" spans="1:26" s="110" customFormat="1" ht="12" x14ac:dyDescent="0.2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</row>
    <row r="3" spans="1:26" ht="12.95" customHeight="1" x14ac:dyDescent="0.2">
      <c r="A3" s="132"/>
      <c r="B3" s="132"/>
      <c r="C3" s="132" t="s">
        <v>1821</v>
      </c>
      <c r="D3" s="132"/>
      <c r="E3" s="132"/>
      <c r="F3" s="132"/>
      <c r="G3" s="132"/>
      <c r="H3" s="132" t="s">
        <v>1822</v>
      </c>
      <c r="I3" s="132"/>
      <c r="J3" s="132"/>
      <c r="K3" s="132"/>
      <c r="L3" s="132"/>
      <c r="M3" s="132" t="s">
        <v>1810</v>
      </c>
      <c r="N3" s="132"/>
      <c r="O3" s="132"/>
      <c r="P3" s="132"/>
      <c r="Q3" s="132"/>
      <c r="R3" s="132" t="s">
        <v>1823</v>
      </c>
      <c r="S3" s="132"/>
      <c r="T3" s="132"/>
      <c r="U3" s="132"/>
      <c r="V3" s="132"/>
      <c r="W3" s="132" t="s">
        <v>1824</v>
      </c>
      <c r="X3" s="132"/>
      <c r="Y3" s="132"/>
      <c r="Z3" s="132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12" customFormat="1" ht="12.75" customHeight="1" x14ac:dyDescent="0.2">
      <c r="A22" s="141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</row>
    <row r="23" spans="1:26" s="124" customFormat="1" ht="12" x14ac:dyDescent="0.2">
      <c r="A23" s="141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</row>
    <row r="25" spans="1:26" ht="15.75" x14ac:dyDescent="0.25">
      <c r="A25" s="143"/>
      <c r="B25" s="143"/>
      <c r="C25" s="138" t="s">
        <v>1774</v>
      </c>
      <c r="D25" s="139">
        <v>0</v>
      </c>
      <c r="E25" s="143"/>
      <c r="F25" s="143"/>
      <c r="G25" s="143"/>
      <c r="H25" s="138" t="s">
        <v>1774</v>
      </c>
      <c r="I25" s="139">
        <v>0</v>
      </c>
      <c r="J25" s="143"/>
      <c r="K25" s="143"/>
      <c r="L25" s="143"/>
      <c r="M25" s="138" t="s">
        <v>1774</v>
      </c>
      <c r="N25" s="139">
        <v>0</v>
      </c>
      <c r="O25" s="143"/>
      <c r="P25" s="143"/>
      <c r="Q25" s="143"/>
      <c r="R25" s="138" t="s">
        <v>1774</v>
      </c>
      <c r="S25" s="139">
        <v>0</v>
      </c>
      <c r="T25" s="143"/>
      <c r="U25" s="143"/>
      <c r="V25" s="143"/>
      <c r="W25" s="138" t="s">
        <v>1774</v>
      </c>
      <c r="X25" s="139">
        <v>0</v>
      </c>
      <c r="Y25" s="143"/>
      <c r="Z25" s="143"/>
    </row>
  </sheetData>
  <sheetProtection algorithmName="SHA-512" hashValue="V1oVeDXJEVpPwXOayFTMO+1K0Ph0/6ybqzSJ8vZXsS/4qIcY0l4F79GWItPW8FlyP2eWj94Hrf3jtSxnYHjSaQ==" saltValue="PQZwM6swHxMld9NVt4KcV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4B3B9-EC67-49E2-B501-8E43C3DDB366}"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1" customWidth="1"/>
    <col min="2" max="2" width="4.42578125" style="141" customWidth="1"/>
    <col min="3" max="4" width="11.42578125" style="141"/>
    <col min="5" max="5" width="52.85546875" style="141" customWidth="1"/>
    <col min="6" max="6" width="2.7109375" style="141" customWidth="1"/>
    <col min="7" max="7" width="7.85546875" style="141" customWidth="1"/>
    <col min="8" max="9" width="11.42578125" style="141"/>
    <col min="10" max="10" width="54.28515625" style="141" customWidth="1"/>
    <col min="11" max="11" width="2.7109375" style="141" customWidth="1"/>
    <col min="12" max="12" width="7.85546875" style="141" customWidth="1"/>
    <col min="13" max="14" width="11.42578125" style="141"/>
    <col min="15" max="15" width="54.28515625" style="141" customWidth="1"/>
    <col min="16" max="16" width="2.7109375" style="141" customWidth="1"/>
    <col min="17" max="17" width="7.85546875" style="141" customWidth="1"/>
    <col min="18" max="19" width="11.42578125" style="141"/>
    <col min="20" max="20" width="54.28515625" style="141" customWidth="1"/>
    <col min="21" max="21" width="2.7109375" style="141" customWidth="1"/>
    <col min="22" max="22" width="7.85546875" style="141" customWidth="1"/>
    <col min="23" max="24" width="11.42578125" style="141"/>
    <col min="25" max="25" width="54.28515625" style="141" customWidth="1"/>
    <col min="26" max="26" width="2.7109375" style="141" customWidth="1"/>
    <col min="27" max="27" width="7.85546875" style="141" customWidth="1"/>
    <col min="28" max="29" width="11.42578125" style="141"/>
    <col min="30" max="30" width="54.28515625" style="141" customWidth="1"/>
    <col min="31" max="31" width="2.7109375" style="141" customWidth="1"/>
    <col min="32" max="32" width="7.85546875" style="141" customWidth="1"/>
    <col min="33" max="34" width="11.42578125" style="141"/>
    <col min="35" max="35" width="54.28515625" style="141" customWidth="1"/>
    <col min="36" max="36" width="2.7109375" style="141" customWidth="1"/>
    <col min="37" max="37" width="7.85546875" style="141" customWidth="1"/>
    <col min="38" max="39" width="11.42578125" style="141"/>
    <col min="40" max="40" width="54.28515625" style="141" customWidth="1"/>
    <col min="41" max="41" width="2.7109375" style="141" customWidth="1"/>
    <col min="42" max="42" width="7.85546875" style="141" customWidth="1"/>
    <col min="43" max="44" width="11.42578125" style="141"/>
    <col min="45" max="45" width="54.28515625" style="141" customWidth="1"/>
    <col min="46" max="46" width="2.7109375" style="141" customWidth="1"/>
    <col min="47" max="47" width="7.85546875" style="141" customWidth="1"/>
    <col min="48" max="49" width="11.42578125" style="141"/>
    <col min="50" max="50" width="54.28515625" style="141" customWidth="1"/>
    <col min="51" max="51" width="2.7109375" style="141" customWidth="1"/>
    <col min="52" max="52" width="7.85546875" style="141" customWidth="1"/>
    <col min="53" max="54" width="11.42578125" style="141"/>
    <col min="55" max="55" width="54.28515625" style="141" customWidth="1"/>
    <col min="56" max="56" width="2.7109375" style="141" customWidth="1"/>
    <col min="57" max="57" width="7.85546875" style="141" customWidth="1"/>
    <col min="58" max="59" width="11.42578125" style="141"/>
    <col min="60" max="60" width="54.28515625" style="141" customWidth="1"/>
    <col min="61" max="61" width="2.7109375" style="141" customWidth="1"/>
    <col min="62" max="16384" width="11.42578125" style="108"/>
  </cols>
  <sheetData>
    <row r="1" spans="1:61" x14ac:dyDescent="0.2">
      <c r="A1" s="140"/>
      <c r="C1" s="215" t="s">
        <v>1825</v>
      </c>
      <c r="D1" s="215"/>
      <c r="E1" s="215"/>
      <c r="F1" s="140"/>
      <c r="H1" s="174"/>
      <c r="I1" s="174"/>
      <c r="J1" s="174"/>
      <c r="K1" s="140"/>
      <c r="M1" s="174"/>
      <c r="N1" s="174"/>
      <c r="O1" s="174"/>
      <c r="P1" s="140"/>
      <c r="R1" s="174"/>
      <c r="S1" s="174"/>
      <c r="T1" s="174"/>
      <c r="U1" s="140"/>
      <c r="W1" s="174"/>
      <c r="X1" s="174"/>
      <c r="Y1" s="174"/>
      <c r="Z1" s="140"/>
      <c r="AB1" s="174"/>
      <c r="AC1" s="174"/>
      <c r="AD1" s="174"/>
      <c r="AE1" s="140"/>
      <c r="AG1" s="174"/>
      <c r="AH1" s="174"/>
      <c r="AI1" s="174"/>
      <c r="AJ1" s="140"/>
      <c r="AL1" s="174"/>
      <c r="AM1" s="174"/>
      <c r="AN1" s="174"/>
      <c r="AO1" s="140"/>
      <c r="AQ1" s="174"/>
      <c r="AR1" s="174"/>
      <c r="AS1" s="174"/>
      <c r="AT1" s="140"/>
      <c r="AV1" s="174"/>
      <c r="AW1" s="174"/>
      <c r="AX1" s="174"/>
      <c r="AY1" s="140"/>
      <c r="BA1" s="174"/>
      <c r="BB1" s="174"/>
      <c r="BC1" s="174"/>
      <c r="BD1" s="140"/>
      <c r="BF1" s="174"/>
      <c r="BG1" s="174"/>
      <c r="BH1" s="174"/>
      <c r="BI1" s="140"/>
    </row>
    <row r="2" spans="1:61" s="110" customFormat="1" ht="12" x14ac:dyDescent="0.2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</row>
    <row r="3" spans="1:61" ht="12.95" customHeight="1" x14ac:dyDescent="0.2">
      <c r="A3" s="132"/>
      <c r="B3" s="132"/>
      <c r="C3" s="132" t="s">
        <v>299</v>
      </c>
      <c r="D3" s="132"/>
      <c r="E3" s="132"/>
      <c r="F3" s="132"/>
      <c r="G3" s="132"/>
      <c r="H3" s="132" t="s">
        <v>1614</v>
      </c>
      <c r="I3" s="132"/>
      <c r="J3" s="132"/>
      <c r="K3" s="132"/>
      <c r="L3" s="132"/>
      <c r="M3" s="132" t="s">
        <v>1826</v>
      </c>
      <c r="N3" s="132"/>
      <c r="O3" s="132"/>
      <c r="P3" s="132"/>
      <c r="Q3" s="132"/>
      <c r="R3" s="132" t="s">
        <v>1827</v>
      </c>
      <c r="S3" s="132"/>
      <c r="T3" s="132"/>
      <c r="U3" s="132"/>
      <c r="V3" s="132"/>
      <c r="W3" s="132" t="s">
        <v>1828</v>
      </c>
      <c r="X3" s="132"/>
      <c r="Y3" s="132"/>
      <c r="Z3" s="132"/>
      <c r="AA3" s="132"/>
      <c r="AB3" s="132" t="s">
        <v>1618</v>
      </c>
      <c r="AC3" s="132"/>
      <c r="AD3" s="132"/>
      <c r="AE3" s="132"/>
      <c r="AF3" s="132"/>
      <c r="AG3" s="132" t="s">
        <v>1619</v>
      </c>
      <c r="AH3" s="132"/>
      <c r="AI3" s="132"/>
      <c r="AJ3" s="132"/>
      <c r="AK3" s="132"/>
      <c r="AL3" s="132" t="s">
        <v>1620</v>
      </c>
      <c r="AM3" s="132"/>
      <c r="AN3" s="132"/>
      <c r="AO3" s="132"/>
      <c r="AP3" s="132"/>
      <c r="AQ3" s="132" t="s">
        <v>1621</v>
      </c>
      <c r="AR3" s="132"/>
      <c r="AS3" s="132"/>
      <c r="AT3" s="132"/>
      <c r="AU3" s="132"/>
      <c r="AV3" s="132" t="s">
        <v>1810</v>
      </c>
      <c r="AW3" s="132"/>
      <c r="AX3" s="132"/>
      <c r="AY3" s="132"/>
      <c r="AZ3" s="132"/>
      <c r="BA3" s="132" t="s">
        <v>1622</v>
      </c>
      <c r="BB3" s="132"/>
      <c r="BC3" s="132"/>
      <c r="BD3" s="132"/>
      <c r="BE3" s="132"/>
      <c r="BF3" s="132" t="s">
        <v>312</v>
      </c>
      <c r="BG3" s="132"/>
      <c r="BH3" s="132"/>
      <c r="BI3" s="132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12" customFormat="1" ht="12.75" customHeight="1" x14ac:dyDescent="0.2">
      <c r="A22" s="141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1"/>
      <c r="BA22" s="141"/>
      <c r="BB22" s="141"/>
      <c r="BC22" s="141"/>
      <c r="BD22" s="141"/>
      <c r="BE22" s="141"/>
      <c r="BF22" s="141"/>
      <c r="BG22" s="141"/>
      <c r="BH22" s="141"/>
      <c r="BI22" s="141"/>
    </row>
    <row r="23" spans="1:61" s="124" customFormat="1" ht="12" x14ac:dyDescent="0.2">
      <c r="A23" s="141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/>
      <c r="AW23" s="141"/>
      <c r="AX23" s="141"/>
      <c r="AY23" s="141"/>
      <c r="AZ23" s="141"/>
      <c r="BA23" s="141"/>
      <c r="BB23" s="141"/>
      <c r="BC23" s="141"/>
      <c r="BD23" s="141"/>
      <c r="BE23" s="141"/>
      <c r="BF23" s="141"/>
      <c r="BG23" s="141"/>
      <c r="BH23" s="141"/>
      <c r="BI23" s="141"/>
    </row>
    <row r="25" spans="1:61" ht="15.75" x14ac:dyDescent="0.25">
      <c r="A25" s="143"/>
      <c r="B25" s="143"/>
      <c r="C25" s="138" t="s">
        <v>1774</v>
      </c>
      <c r="D25" s="139">
        <v>0</v>
      </c>
      <c r="E25" s="143"/>
      <c r="F25" s="143"/>
      <c r="G25" s="143"/>
      <c r="H25" s="138" t="s">
        <v>1774</v>
      </c>
      <c r="I25" s="139">
        <v>0</v>
      </c>
      <c r="J25" s="143"/>
      <c r="K25" s="143"/>
      <c r="L25" s="143"/>
      <c r="M25" s="138" t="s">
        <v>1774</v>
      </c>
      <c r="N25" s="139">
        <v>0</v>
      </c>
      <c r="O25" s="143"/>
      <c r="P25" s="143"/>
      <c r="Q25" s="143"/>
      <c r="R25" s="138" t="s">
        <v>1774</v>
      </c>
      <c r="S25" s="139">
        <v>0</v>
      </c>
      <c r="T25" s="143"/>
      <c r="U25" s="143"/>
      <c r="V25" s="143"/>
      <c r="W25" s="138" t="s">
        <v>1774</v>
      </c>
      <c r="X25" s="139">
        <v>0</v>
      </c>
      <c r="Y25" s="143"/>
      <c r="Z25" s="143"/>
      <c r="AA25" s="143"/>
      <c r="AB25" s="138" t="s">
        <v>1774</v>
      </c>
      <c r="AC25" s="139">
        <v>0</v>
      </c>
      <c r="AD25" s="143"/>
      <c r="AE25" s="143"/>
      <c r="AF25" s="143"/>
      <c r="AG25" s="138" t="s">
        <v>1774</v>
      </c>
      <c r="AH25" s="139">
        <v>0</v>
      </c>
      <c r="AI25" s="143"/>
      <c r="AJ25" s="143"/>
      <c r="AK25" s="143"/>
      <c r="AL25" s="138" t="s">
        <v>1774</v>
      </c>
      <c r="AM25" s="139">
        <v>0</v>
      </c>
      <c r="AN25" s="143"/>
      <c r="AO25" s="143"/>
      <c r="AP25" s="143"/>
      <c r="AQ25" s="138" t="s">
        <v>1774</v>
      </c>
      <c r="AR25" s="139">
        <v>0</v>
      </c>
      <c r="AS25" s="143"/>
      <c r="AT25" s="143"/>
      <c r="AU25" s="143"/>
      <c r="AV25" s="138" t="s">
        <v>1774</v>
      </c>
      <c r="AW25" s="139">
        <v>0</v>
      </c>
      <c r="AX25" s="143"/>
      <c r="AY25" s="143"/>
      <c r="AZ25" s="143"/>
      <c r="BA25" s="138" t="s">
        <v>1774</v>
      </c>
      <c r="BB25" s="139">
        <v>0</v>
      </c>
      <c r="BC25" s="143"/>
      <c r="BD25" s="143"/>
      <c r="BE25" s="143"/>
      <c r="BF25" s="138" t="s">
        <v>1774</v>
      </c>
      <c r="BG25" s="139">
        <v>0</v>
      </c>
      <c r="BH25" s="143"/>
      <c r="BI25" s="143"/>
    </row>
  </sheetData>
  <sheetProtection algorithmName="SHA-512" hashValue="TQVTttSyAnkHeK5fspp8gqSqS9llT1DbP3zKNRvKPArJ3Ei6hn4QfyLpqr9EDkSyvQgdhAo/j2PDsz/QY5q/nQ==" saltValue="q3uZZ8GCvcRLny9EMu4XE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D4074-72EA-41B3-A565-3E5F6E9F727A}">
  <dimension ref="A1:Z25"/>
  <sheetViews>
    <sheetView showGridLines="0" workbookViewId="0"/>
  </sheetViews>
  <sheetFormatPr baseColWidth="10" defaultColWidth="11.42578125" defaultRowHeight="12.75" x14ac:dyDescent="0.2"/>
  <cols>
    <col min="1" max="1" width="2.7109375" style="141" customWidth="1"/>
    <col min="2" max="2" width="4.42578125" style="141" customWidth="1"/>
    <col min="3" max="4" width="11.42578125" style="141"/>
    <col min="5" max="5" width="52.85546875" style="141" customWidth="1"/>
    <col min="6" max="6" width="2.7109375" style="141" customWidth="1"/>
    <col min="7" max="7" width="7.85546875" style="141" customWidth="1"/>
    <col min="8" max="9" width="11.42578125" style="141"/>
    <col min="10" max="10" width="54.28515625" style="141" customWidth="1"/>
    <col min="11" max="11" width="2.7109375" style="141" customWidth="1"/>
    <col min="12" max="12" width="7.85546875" style="141" customWidth="1"/>
    <col min="13" max="17" width="11.42578125" style="141"/>
    <col min="18" max="18" width="11.42578125" style="92"/>
    <col min="19" max="19" width="2.7109375" style="141" customWidth="1"/>
    <col min="20" max="20" width="7.85546875" style="141" customWidth="1"/>
    <col min="21" max="25" width="11.42578125" style="141"/>
    <col min="26" max="16384" width="11.42578125" style="92"/>
  </cols>
  <sheetData>
    <row r="1" spans="1:26" x14ac:dyDescent="0.2">
      <c r="A1" s="140"/>
      <c r="C1" s="215" t="s">
        <v>1829</v>
      </c>
      <c r="D1" s="215"/>
      <c r="E1" s="215"/>
      <c r="F1" s="140"/>
      <c r="H1" s="174"/>
      <c r="I1" s="174"/>
      <c r="J1" s="174"/>
      <c r="K1" s="140"/>
      <c r="M1" s="174"/>
      <c r="N1" s="174"/>
      <c r="O1" s="174"/>
      <c r="P1" s="174"/>
      <c r="Q1" s="174"/>
      <c r="S1" s="140"/>
      <c r="U1" s="174"/>
      <c r="V1" s="174"/>
      <c r="W1" s="174"/>
      <c r="X1" s="174"/>
      <c r="Y1" s="174"/>
    </row>
    <row r="3" spans="1:26" x14ac:dyDescent="0.2">
      <c r="A3" s="132"/>
      <c r="B3" s="132"/>
      <c r="C3" s="132" t="s">
        <v>1810</v>
      </c>
      <c r="D3" s="132"/>
      <c r="E3" s="132"/>
      <c r="F3" s="132"/>
      <c r="G3" s="132"/>
      <c r="H3" s="132" t="s">
        <v>1830</v>
      </c>
      <c r="I3" s="132"/>
      <c r="J3" s="132"/>
      <c r="K3" s="132"/>
      <c r="L3" s="132"/>
      <c r="M3" s="132" t="s">
        <v>1032</v>
      </c>
      <c r="N3" s="132"/>
      <c r="O3" s="132"/>
      <c r="P3" s="132"/>
      <c r="Q3" s="132"/>
      <c r="S3" s="132"/>
      <c r="T3" s="132"/>
      <c r="U3" s="132" t="s">
        <v>1033</v>
      </c>
      <c r="V3" s="132"/>
      <c r="W3" s="132"/>
      <c r="X3" s="132"/>
      <c r="Y3" s="132"/>
    </row>
    <row r="5" spans="1:26" ht="36" x14ac:dyDescent="0.2">
      <c r="M5" s="175" t="s">
        <v>1179</v>
      </c>
      <c r="N5" s="175" t="s">
        <v>1180</v>
      </c>
      <c r="O5" s="175" t="s">
        <v>1181</v>
      </c>
      <c r="P5" s="175" t="s">
        <v>1182</v>
      </c>
      <c r="Q5" s="175" t="s">
        <v>610</v>
      </c>
      <c r="R5" s="175" t="s">
        <v>1183</v>
      </c>
      <c r="S5" s="176"/>
      <c r="U5" s="177" t="s">
        <v>1179</v>
      </c>
      <c r="V5" s="177" t="s">
        <v>1180</v>
      </c>
      <c r="W5" s="177" t="s">
        <v>1181</v>
      </c>
      <c r="X5" s="177" t="s">
        <v>1182</v>
      </c>
      <c r="Y5" s="177" t="s">
        <v>610</v>
      </c>
      <c r="Z5" s="177" t="s">
        <v>1183</v>
      </c>
    </row>
    <row r="6" spans="1:26" x14ac:dyDescent="0.2">
      <c r="M6" s="178">
        <f>DatosMedioAmbiente!C53</f>
        <v>0</v>
      </c>
      <c r="N6" s="178">
        <f>DatosMedioAmbiente!C55</f>
        <v>7</v>
      </c>
      <c r="O6" s="178">
        <f>DatosMedioAmbiente!C57</f>
        <v>0</v>
      </c>
      <c r="P6" s="178">
        <f>DatosMedioAmbiente!C59</f>
        <v>1</v>
      </c>
      <c r="Q6" s="178">
        <f>DatosMedioAmbiente!C61</f>
        <v>5</v>
      </c>
      <c r="R6" s="178">
        <f>DatosMedioAmbiente!C63</f>
        <v>3</v>
      </c>
      <c r="S6" s="176"/>
      <c r="U6" s="179">
        <f>DatosMedioAmbiente!C54</f>
        <v>1</v>
      </c>
      <c r="V6" s="179">
        <f>DatosMedioAmbiente!C56</f>
        <v>1</v>
      </c>
      <c r="W6" s="179">
        <f>DatosMedioAmbiente!C58</f>
        <v>0</v>
      </c>
      <c r="X6" s="179">
        <f>DatosMedioAmbiente!C60</f>
        <v>0</v>
      </c>
      <c r="Y6" s="179">
        <f>DatosMedioAmbiente!C62</f>
        <v>2</v>
      </c>
      <c r="Z6" s="179">
        <f>DatosMedioAmbiente!C64</f>
        <v>0</v>
      </c>
    </row>
    <row r="25" spans="1:20" s="92" customFormat="1" ht="15.75" x14ac:dyDescent="0.25">
      <c r="A25" s="143"/>
      <c r="B25" s="143"/>
      <c r="C25" s="138" t="s">
        <v>1774</v>
      </c>
      <c r="D25" s="139">
        <v>0</v>
      </c>
      <c r="E25" s="143"/>
      <c r="F25" s="143"/>
      <c r="G25" s="143"/>
      <c r="H25" s="138" t="s">
        <v>1774</v>
      </c>
      <c r="I25" s="139">
        <v>0</v>
      </c>
      <c r="J25" s="143"/>
      <c r="K25" s="143"/>
      <c r="L25" s="143"/>
      <c r="M25" s="141"/>
      <c r="N25" s="141"/>
      <c r="O25" s="141"/>
      <c r="Q25" s="143"/>
      <c r="R25" s="141"/>
      <c r="S25" s="141"/>
      <c r="T25" s="141"/>
    </row>
  </sheetData>
  <sheetProtection algorithmName="SHA-512" hashValue="Of0F2PLlAr1c9z7t3MUuIT1rQpd3xFN3+UPB1h1TqnmmADpBOzKnvxohvFhYK/0qG+8XtWKYcVfA1BWYaWTfsw==" saltValue="7MLscVRaqB0PdAfqRuWkFg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DC743-9C26-4C49-A9D9-88A3B64AE5B1}">
  <dimension ref="A1:BI14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92" customWidth="1"/>
    <col min="19" max="20" width="25.140625" style="92" customWidth="1"/>
    <col min="21" max="21" width="14.42578125" style="92" customWidth="1"/>
    <col min="22" max="22" width="20.42578125" style="92" customWidth="1"/>
    <col min="23" max="23" width="16.7109375" style="92" customWidth="1"/>
    <col min="24" max="24" width="5.28515625" style="92" customWidth="1"/>
    <col min="25" max="25" width="4" style="92" customWidth="1"/>
    <col min="26" max="26" width="13.7109375" style="92" customWidth="1"/>
    <col min="27" max="27" width="22.140625" style="92" customWidth="1"/>
    <col min="28" max="16384" width="11.5703125" style="92"/>
  </cols>
  <sheetData>
    <row r="1" spans="1:61" s="105" customFormat="1" ht="89.25" x14ac:dyDescent="0.25">
      <c r="A1" s="105" t="s">
        <v>1681</v>
      </c>
      <c r="B1" s="105" t="s">
        <v>1682</v>
      </c>
      <c r="C1" s="105" t="s">
        <v>1683</v>
      </c>
      <c r="D1" s="105" t="s">
        <v>1684</v>
      </c>
      <c r="E1" s="105" t="s">
        <v>1685</v>
      </c>
      <c r="F1" s="105" t="s">
        <v>1686</v>
      </c>
      <c r="G1" s="105" t="s">
        <v>1687</v>
      </c>
      <c r="H1" s="105" t="s">
        <v>1688</v>
      </c>
      <c r="I1" s="105" t="s">
        <v>1689</v>
      </c>
      <c r="J1" s="105" t="s">
        <v>1690</v>
      </c>
      <c r="K1" s="105" t="s">
        <v>1691</v>
      </c>
      <c r="L1" s="105" t="s">
        <v>1692</v>
      </c>
      <c r="M1" s="105" t="s">
        <v>1693</v>
      </c>
      <c r="N1" s="105" t="s">
        <v>1694</v>
      </c>
      <c r="O1" s="105" t="s">
        <v>1695</v>
      </c>
      <c r="P1" s="105" t="s">
        <v>1696</v>
      </c>
      <c r="Q1" s="105" t="s">
        <v>1697</v>
      </c>
      <c r="R1" s="105" t="s">
        <v>1698</v>
      </c>
      <c r="S1" s="105" t="s">
        <v>1699</v>
      </c>
      <c r="T1" s="105" t="s">
        <v>1700</v>
      </c>
      <c r="U1" s="105" t="s">
        <v>1701</v>
      </c>
      <c r="V1" s="105" t="s">
        <v>1702</v>
      </c>
      <c r="W1" s="105" t="s">
        <v>1703</v>
      </c>
      <c r="AA1" s="105" t="s">
        <v>1704</v>
      </c>
      <c r="AB1" s="105" t="s">
        <v>1705</v>
      </c>
      <c r="AC1" s="105" t="s">
        <v>1706</v>
      </c>
      <c r="AD1" s="105" t="s">
        <v>1707</v>
      </c>
      <c r="AE1" s="105" t="s">
        <v>1708</v>
      </c>
      <c r="AF1" s="105" t="s">
        <v>1709</v>
      </c>
      <c r="AI1" s="105" t="s">
        <v>1710</v>
      </c>
      <c r="AL1" s="105" t="s">
        <v>1711</v>
      </c>
      <c r="AM1" s="105" t="s">
        <v>1712</v>
      </c>
      <c r="AN1" s="105" t="s">
        <v>1713</v>
      </c>
      <c r="AO1" s="105" t="s">
        <v>1714</v>
      </c>
      <c r="AP1" s="105" t="s">
        <v>1715</v>
      </c>
      <c r="AQ1" s="105" t="s">
        <v>1716</v>
      </c>
      <c r="AR1" s="105" t="s">
        <v>1717</v>
      </c>
      <c r="AS1" s="105" t="s">
        <v>1718</v>
      </c>
      <c r="AT1" s="105" t="s">
        <v>1719</v>
      </c>
      <c r="AU1" s="105" t="s">
        <v>1720</v>
      </c>
      <c r="AV1" s="105" t="s">
        <v>1721</v>
      </c>
      <c r="AW1" s="105" t="s">
        <v>1722</v>
      </c>
      <c r="AX1" s="105" t="s">
        <v>1723</v>
      </c>
      <c r="AY1" s="105" t="s">
        <v>1724</v>
      </c>
      <c r="AZ1" s="105" t="s">
        <v>1725</v>
      </c>
      <c r="BA1" s="105" t="s">
        <v>1726</v>
      </c>
      <c r="BB1" s="105" t="s">
        <v>1727</v>
      </c>
      <c r="BC1" s="105" t="s">
        <v>1728</v>
      </c>
      <c r="BD1" s="105" t="s">
        <v>1729</v>
      </c>
      <c r="BE1" s="105" t="s">
        <v>1730</v>
      </c>
      <c r="BF1" s="105" t="s">
        <v>1731</v>
      </c>
      <c r="BG1" s="105" t="s">
        <v>1732</v>
      </c>
      <c r="BH1" s="105" t="s">
        <v>1733</v>
      </c>
      <c r="BI1" s="105" t="s">
        <v>1734</v>
      </c>
    </row>
    <row r="2" spans="1:61" x14ac:dyDescent="0.2">
      <c r="A2" s="92" t="s">
        <v>1283</v>
      </c>
      <c r="B2" s="92" t="s">
        <v>1752</v>
      </c>
      <c r="C2" s="92" t="s">
        <v>1741</v>
      </c>
      <c r="D2" s="92" t="s">
        <v>1624</v>
      </c>
      <c r="E2" s="92" t="s">
        <v>1624</v>
      </c>
      <c r="F2" s="92" t="s">
        <v>1627</v>
      </c>
      <c r="G2" s="92" t="s">
        <v>1625</v>
      </c>
      <c r="H2" s="92" t="s">
        <v>1653</v>
      </c>
      <c r="I2" s="92" t="s">
        <v>1624</v>
      </c>
      <c r="J2" s="92" t="s">
        <v>1624</v>
      </c>
      <c r="K2" s="92" t="s">
        <v>1624</v>
      </c>
      <c r="L2" s="92" t="s">
        <v>1624</v>
      </c>
      <c r="M2" s="92" t="s">
        <v>1624</v>
      </c>
      <c r="N2" s="92" t="s">
        <v>1630</v>
      </c>
      <c r="O2" s="92" t="s">
        <v>1624</v>
      </c>
      <c r="P2" s="92" t="s">
        <v>1671</v>
      </c>
      <c r="Q2" s="92" t="s">
        <v>1671</v>
      </c>
      <c r="R2" s="92" t="s">
        <v>1035</v>
      </c>
      <c r="S2" s="92" t="s">
        <v>1671</v>
      </c>
      <c r="T2" s="92" t="s">
        <v>1671</v>
      </c>
      <c r="V2" s="92" t="s">
        <v>24</v>
      </c>
      <c r="W2" s="92" t="s">
        <v>108</v>
      </c>
      <c r="AA2" s="92" t="s">
        <v>1126</v>
      </c>
      <c r="AB2" s="92" t="s">
        <v>1126</v>
      </c>
      <c r="AD2" s="92" t="s">
        <v>642</v>
      </c>
      <c r="AE2" s="92" t="s">
        <v>1179</v>
      </c>
      <c r="AF2" s="92" t="s">
        <v>1189</v>
      </c>
      <c r="AI2" s="92" t="s">
        <v>224</v>
      </c>
      <c r="AL2" s="92" t="s">
        <v>642</v>
      </c>
      <c r="AM2" s="92" t="s">
        <v>642</v>
      </c>
      <c r="AN2" s="92" t="s">
        <v>642</v>
      </c>
      <c r="AO2" s="92" t="s">
        <v>644</v>
      </c>
      <c r="AU2" s="92" t="s">
        <v>654</v>
      </c>
      <c r="AV2" s="92" t="s">
        <v>642</v>
      </c>
      <c r="AW2" s="92" t="s">
        <v>1180</v>
      </c>
      <c r="AX2" s="92" t="s">
        <v>1179</v>
      </c>
      <c r="AY2" s="92" t="s">
        <v>15</v>
      </c>
      <c r="AZ2" s="92" t="s">
        <v>1004</v>
      </c>
      <c r="BA2" s="92" t="s">
        <v>77</v>
      </c>
      <c r="BB2" s="92" t="s">
        <v>996</v>
      </c>
      <c r="BC2" s="92" t="s">
        <v>974</v>
      </c>
      <c r="BD2" s="92" t="s">
        <v>329</v>
      </c>
      <c r="BE2" s="92" t="s">
        <v>1662</v>
      </c>
      <c r="BF2" s="92" t="s">
        <v>99</v>
      </c>
      <c r="BG2" s="92" t="s">
        <v>99</v>
      </c>
      <c r="BH2" s="92" t="s">
        <v>1138</v>
      </c>
    </row>
    <row r="3" spans="1:61" x14ac:dyDescent="0.2">
      <c r="A3" s="92" t="s">
        <v>1759</v>
      </c>
      <c r="B3" s="92" t="s">
        <v>1753</v>
      </c>
      <c r="C3" s="92" t="s">
        <v>1742</v>
      </c>
      <c r="D3" s="92" t="s">
        <v>1625</v>
      </c>
      <c r="E3" s="92" t="s">
        <v>1625</v>
      </c>
      <c r="F3" s="92" t="s">
        <v>970</v>
      </c>
      <c r="G3" s="92" t="s">
        <v>970</v>
      </c>
      <c r="H3" s="92" t="s">
        <v>1625</v>
      </c>
      <c r="I3" s="92" t="s">
        <v>1625</v>
      </c>
      <c r="J3" s="92" t="s">
        <v>1626</v>
      </c>
      <c r="K3" s="92" t="s">
        <v>1625</v>
      </c>
      <c r="L3" s="92" t="s">
        <v>1628</v>
      </c>
      <c r="M3" s="92" t="s">
        <v>1630</v>
      </c>
      <c r="O3" s="92" t="s">
        <v>1625</v>
      </c>
      <c r="P3" s="92" t="s">
        <v>1676</v>
      </c>
      <c r="Q3" s="92" t="s">
        <v>1673</v>
      </c>
      <c r="R3" s="92" t="s">
        <v>1037</v>
      </c>
      <c r="S3" s="92" t="s">
        <v>1626</v>
      </c>
      <c r="T3" s="92" t="s">
        <v>1626</v>
      </c>
      <c r="V3" s="92" t="s">
        <v>25</v>
      </c>
      <c r="W3" s="92" t="s">
        <v>109</v>
      </c>
      <c r="AA3" s="92" t="s">
        <v>1127</v>
      </c>
      <c r="AB3" s="92" t="s">
        <v>1127</v>
      </c>
      <c r="AD3" s="92" t="s">
        <v>644</v>
      </c>
      <c r="AE3" s="92" t="s">
        <v>1180</v>
      </c>
      <c r="AF3" s="92" t="s">
        <v>1122</v>
      </c>
      <c r="AI3" s="92" t="s">
        <v>225</v>
      </c>
      <c r="AL3" s="92" t="s">
        <v>644</v>
      </c>
      <c r="AM3" s="92" t="s">
        <v>644</v>
      </c>
      <c r="AN3" s="92" t="s">
        <v>644</v>
      </c>
      <c r="AO3" s="92" t="s">
        <v>646</v>
      </c>
      <c r="AV3" s="92" t="s">
        <v>644</v>
      </c>
      <c r="AW3" s="92" t="s">
        <v>1182</v>
      </c>
      <c r="AX3" s="92" t="s">
        <v>1180</v>
      </c>
      <c r="AY3" s="92" t="s">
        <v>999</v>
      </c>
      <c r="AZ3" s="92" t="s">
        <v>1005</v>
      </c>
      <c r="BA3" s="92" t="s">
        <v>1798</v>
      </c>
      <c r="BC3" s="92" t="s">
        <v>975</v>
      </c>
      <c r="BD3" s="92" t="s">
        <v>956</v>
      </c>
      <c r="BE3" s="92" t="s">
        <v>1663</v>
      </c>
      <c r="BG3" s="92" t="s">
        <v>109</v>
      </c>
      <c r="BH3" s="92" t="s">
        <v>1139</v>
      </c>
    </row>
    <row r="4" spans="1:61" x14ac:dyDescent="0.2">
      <c r="A4" s="92" t="s">
        <v>1760</v>
      </c>
      <c r="B4" s="92" t="s">
        <v>1754</v>
      </c>
      <c r="C4" s="92" t="s">
        <v>1743</v>
      </c>
      <c r="D4" s="92" t="s">
        <v>1626</v>
      </c>
      <c r="E4" s="92" t="s">
        <v>1628</v>
      </c>
      <c r="F4" s="92" t="s">
        <v>1634</v>
      </c>
      <c r="G4" s="92" t="s">
        <v>1639</v>
      </c>
      <c r="H4" s="92" t="s">
        <v>1626</v>
      </c>
      <c r="I4" s="92" t="s">
        <v>970</v>
      </c>
      <c r="J4" s="92" t="s">
        <v>970</v>
      </c>
      <c r="K4" s="92" t="s">
        <v>1628</v>
      </c>
      <c r="L4" s="92" t="s">
        <v>1638</v>
      </c>
      <c r="O4" s="92" t="s">
        <v>1626</v>
      </c>
      <c r="Q4" s="92" t="s">
        <v>1676</v>
      </c>
      <c r="R4" s="92" t="s">
        <v>1038</v>
      </c>
      <c r="S4" s="92" t="s">
        <v>1672</v>
      </c>
      <c r="T4" s="92" t="s">
        <v>1674</v>
      </c>
      <c r="V4" s="92" t="s">
        <v>26</v>
      </c>
      <c r="W4" s="92" t="s">
        <v>1767</v>
      </c>
      <c r="AD4" s="92" t="s">
        <v>646</v>
      </c>
      <c r="AE4" s="92" t="s">
        <v>1181</v>
      </c>
      <c r="AF4" s="92" t="s">
        <v>1190</v>
      </c>
      <c r="AI4" s="92" t="s">
        <v>236</v>
      </c>
      <c r="AL4" s="92" t="s">
        <v>646</v>
      </c>
      <c r="AM4" s="92" t="s">
        <v>646</v>
      </c>
      <c r="AN4" s="92" t="s">
        <v>646</v>
      </c>
      <c r="AO4" s="92" t="s">
        <v>650</v>
      </c>
      <c r="AV4" s="92" t="s">
        <v>646</v>
      </c>
      <c r="AW4" s="92" t="s">
        <v>610</v>
      </c>
      <c r="AX4" s="92" t="s">
        <v>610</v>
      </c>
      <c r="AY4" s="92" t="s">
        <v>1000</v>
      </c>
      <c r="AZ4" s="92" t="s">
        <v>1006</v>
      </c>
      <c r="BA4" s="92" t="s">
        <v>1799</v>
      </c>
      <c r="BC4" s="92" t="s">
        <v>1800</v>
      </c>
      <c r="BD4" s="92" t="s">
        <v>957</v>
      </c>
      <c r="BE4" s="92" t="s">
        <v>1664</v>
      </c>
      <c r="BH4" s="92" t="s">
        <v>1140</v>
      </c>
    </row>
    <row r="5" spans="1:61" x14ac:dyDescent="0.2">
      <c r="A5" s="92" t="s">
        <v>1026</v>
      </c>
      <c r="B5" s="92" t="s">
        <v>104</v>
      </c>
      <c r="C5" s="92" t="s">
        <v>169</v>
      </c>
      <c r="D5" s="92" t="s">
        <v>1628</v>
      </c>
      <c r="E5" s="92" t="s">
        <v>970</v>
      </c>
      <c r="F5" s="92" t="s">
        <v>1179</v>
      </c>
      <c r="G5" s="92" t="s">
        <v>1642</v>
      </c>
      <c r="H5" s="92" t="s">
        <v>970</v>
      </c>
      <c r="I5" s="92" t="s">
        <v>1639</v>
      </c>
      <c r="J5" s="92" t="s">
        <v>1639</v>
      </c>
      <c r="O5" s="92" t="s">
        <v>970</v>
      </c>
      <c r="R5" s="92" t="s">
        <v>1039</v>
      </c>
      <c r="S5" s="92" t="s">
        <v>1675</v>
      </c>
      <c r="T5" s="92" t="s">
        <v>1675</v>
      </c>
      <c r="V5" s="92" t="s">
        <v>27</v>
      </c>
      <c r="AD5" s="92" t="s">
        <v>650</v>
      </c>
      <c r="AE5" s="92" t="s">
        <v>1182</v>
      </c>
      <c r="AI5" s="92" t="s">
        <v>237</v>
      </c>
      <c r="AL5" s="92" t="s">
        <v>648</v>
      </c>
      <c r="AM5" s="92" t="s">
        <v>648</v>
      </c>
      <c r="AN5" s="92" t="s">
        <v>650</v>
      </c>
      <c r="AO5" s="92" t="s">
        <v>652</v>
      </c>
      <c r="AV5" s="92" t="s">
        <v>648</v>
      </c>
      <c r="AW5" s="92" t="s">
        <v>1183</v>
      </c>
      <c r="AY5" s="92" t="s">
        <v>1001</v>
      </c>
      <c r="AZ5" s="92" t="s">
        <v>1007</v>
      </c>
      <c r="BC5" s="92" t="s">
        <v>981</v>
      </c>
      <c r="BD5" s="92" t="s">
        <v>958</v>
      </c>
      <c r="BE5" s="92" t="s">
        <v>1804</v>
      </c>
    </row>
    <row r="6" spans="1:61" x14ac:dyDescent="0.2">
      <c r="A6" s="92" t="s">
        <v>1761</v>
      </c>
      <c r="B6" s="92" t="s">
        <v>105</v>
      </c>
      <c r="C6" s="92" t="s">
        <v>1744</v>
      </c>
      <c r="D6" s="92" t="s">
        <v>1632</v>
      </c>
      <c r="E6" s="92" t="s">
        <v>1637</v>
      </c>
      <c r="F6" s="92" t="s">
        <v>1640</v>
      </c>
      <c r="G6" s="92" t="s">
        <v>106</v>
      </c>
      <c r="H6" s="92" t="s">
        <v>1638</v>
      </c>
      <c r="I6" s="92" t="s">
        <v>1642</v>
      </c>
      <c r="J6" s="92" t="s">
        <v>1642</v>
      </c>
      <c r="O6" s="92" t="s">
        <v>1639</v>
      </c>
      <c r="R6" s="92" t="s">
        <v>1040</v>
      </c>
      <c r="S6" s="92" t="s">
        <v>1676</v>
      </c>
      <c r="T6" s="92" t="s">
        <v>1676</v>
      </c>
      <c r="V6" s="92" t="s">
        <v>28</v>
      </c>
      <c r="AD6" s="92" t="s">
        <v>652</v>
      </c>
      <c r="AE6" s="92" t="s">
        <v>610</v>
      </c>
      <c r="AI6" s="92" t="s">
        <v>106</v>
      </c>
      <c r="AL6" s="92" t="s">
        <v>650</v>
      </c>
      <c r="AM6" s="92" t="s">
        <v>650</v>
      </c>
      <c r="AN6" s="92" t="s">
        <v>652</v>
      </c>
      <c r="AV6" s="92" t="s">
        <v>650</v>
      </c>
      <c r="AY6" s="92" t="s">
        <v>1002</v>
      </c>
      <c r="AZ6" s="92" t="s">
        <v>1002</v>
      </c>
      <c r="BC6" s="92" t="s">
        <v>982</v>
      </c>
      <c r="BD6" s="92" t="s">
        <v>959</v>
      </c>
      <c r="BE6" s="92" t="s">
        <v>1016</v>
      </c>
    </row>
    <row r="7" spans="1:61" x14ac:dyDescent="0.2">
      <c r="B7" s="92" t="s">
        <v>106</v>
      </c>
      <c r="C7" s="92" t="s">
        <v>1745</v>
      </c>
      <c r="D7" s="92" t="s">
        <v>970</v>
      </c>
      <c r="E7" s="92" t="s">
        <v>1638</v>
      </c>
      <c r="F7" s="92" t="s">
        <v>1641</v>
      </c>
      <c r="H7" s="92" t="s">
        <v>1639</v>
      </c>
      <c r="I7" s="92" t="s">
        <v>1644</v>
      </c>
      <c r="J7" s="92" t="s">
        <v>1644</v>
      </c>
      <c r="O7" s="92" t="s">
        <v>1642</v>
      </c>
      <c r="R7" s="92" t="s">
        <v>1041</v>
      </c>
      <c r="AD7" s="92" t="s">
        <v>654</v>
      </c>
      <c r="AE7" s="92" t="s">
        <v>1183</v>
      </c>
      <c r="AL7" s="92" t="s">
        <v>652</v>
      </c>
      <c r="AM7" s="92" t="s">
        <v>652</v>
      </c>
      <c r="AN7" s="92" t="s">
        <v>654</v>
      </c>
      <c r="AV7" s="92" t="s">
        <v>652</v>
      </c>
      <c r="BC7" s="92" t="s">
        <v>972</v>
      </c>
      <c r="BD7" s="92" t="s">
        <v>960</v>
      </c>
      <c r="BE7" s="92" t="s">
        <v>1667</v>
      </c>
    </row>
    <row r="8" spans="1:61" x14ac:dyDescent="0.2">
      <c r="C8" s="92" t="s">
        <v>1746</v>
      </c>
      <c r="D8" s="92" t="s">
        <v>1639</v>
      </c>
      <c r="E8" s="92" t="s">
        <v>1639</v>
      </c>
      <c r="F8" s="92" t="s">
        <v>106</v>
      </c>
      <c r="H8" s="92" t="s">
        <v>1642</v>
      </c>
      <c r="I8" s="92" t="s">
        <v>106</v>
      </c>
      <c r="J8" s="92" t="s">
        <v>106</v>
      </c>
      <c r="O8" s="92" t="s">
        <v>1644</v>
      </c>
      <c r="R8" s="92" t="s">
        <v>1044</v>
      </c>
      <c r="BD8" s="92" t="s">
        <v>513</v>
      </c>
      <c r="BE8" s="92" t="s">
        <v>260</v>
      </c>
    </row>
    <row r="9" spans="1:61" x14ac:dyDescent="0.2">
      <c r="C9" s="92" t="s">
        <v>204</v>
      </c>
      <c r="D9" s="92" t="s">
        <v>1640</v>
      </c>
      <c r="E9" s="92" t="s">
        <v>1642</v>
      </c>
      <c r="H9" s="92" t="s">
        <v>1644</v>
      </c>
      <c r="O9" s="92" t="s">
        <v>106</v>
      </c>
      <c r="BD9" s="92" t="s">
        <v>961</v>
      </c>
    </row>
    <row r="10" spans="1:61" x14ac:dyDescent="0.2">
      <c r="C10" s="92" t="s">
        <v>1747</v>
      </c>
      <c r="D10" s="92" t="s">
        <v>1642</v>
      </c>
      <c r="E10" s="92" t="s">
        <v>1644</v>
      </c>
      <c r="H10" s="92" t="s">
        <v>106</v>
      </c>
      <c r="BD10" s="92" t="s">
        <v>963</v>
      </c>
    </row>
    <row r="11" spans="1:61" x14ac:dyDescent="0.2">
      <c r="C11" s="92" t="s">
        <v>284</v>
      </c>
      <c r="D11" s="92" t="s">
        <v>1648</v>
      </c>
      <c r="BD11" s="92" t="s">
        <v>964</v>
      </c>
    </row>
    <row r="12" spans="1:61" x14ac:dyDescent="0.2">
      <c r="D12" s="92" t="s">
        <v>106</v>
      </c>
      <c r="BD12" s="92" t="s">
        <v>965</v>
      </c>
    </row>
    <row r="13" spans="1:61" x14ac:dyDescent="0.2">
      <c r="BD13" s="92" t="s">
        <v>106</v>
      </c>
    </row>
    <row r="14" spans="1:61" x14ac:dyDescent="0.2">
      <c r="BD14" s="92" t="s">
        <v>967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716DC-278D-4E4D-B4CC-3981F2C778F5}"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98"/>
    <col min="2" max="2" width="27.7109375" style="98" customWidth="1"/>
    <col min="3" max="16384" width="11.42578125" style="98"/>
  </cols>
  <sheetData>
    <row r="3" spans="2:4" x14ac:dyDescent="0.2">
      <c r="B3" s="96"/>
      <c r="C3" s="97" t="s">
        <v>99</v>
      </c>
      <c r="D3" s="97" t="s">
        <v>1057</v>
      </c>
    </row>
    <row r="4" spans="2:4" ht="12.75" customHeight="1" x14ac:dyDescent="0.2">
      <c r="B4" s="99" t="s">
        <v>1671</v>
      </c>
      <c r="C4" s="100">
        <f>SUM(DatosViolenciaGénero!C63:C69)</f>
        <v>479</v>
      </c>
      <c r="D4" s="100">
        <f>SUM(DatosViolenciaGénero!D63:D69)</f>
        <v>159</v>
      </c>
    </row>
    <row r="5" spans="2:4" x14ac:dyDescent="0.2">
      <c r="B5" s="99" t="s">
        <v>1626</v>
      </c>
      <c r="C5" s="100">
        <f>SUM(DatosViolenciaGénero!C70:C73)</f>
        <v>15</v>
      </c>
      <c r="D5" s="100">
        <f>SUM(DatosViolenciaGénero!D70:D73)</f>
        <v>34</v>
      </c>
    </row>
    <row r="6" spans="2:4" ht="12.75" customHeight="1" x14ac:dyDescent="0.2">
      <c r="B6" s="99" t="s">
        <v>1672</v>
      </c>
      <c r="C6" s="100">
        <f>DatosViolenciaGénero!C74</f>
        <v>1</v>
      </c>
      <c r="D6" s="100">
        <f>DatosViolenciaGénero!D74</f>
        <v>0</v>
      </c>
    </row>
    <row r="7" spans="2:4" ht="12.75" customHeight="1" x14ac:dyDescent="0.2">
      <c r="B7" s="99" t="s">
        <v>1673</v>
      </c>
      <c r="C7" s="100">
        <f>SUM(DatosViolenciaGénero!C75:C77)</f>
        <v>0</v>
      </c>
      <c r="D7" s="100">
        <f>SUM(DatosViolenciaGénero!D75:D77)</f>
        <v>0</v>
      </c>
    </row>
    <row r="8" spans="2:4" ht="12.75" customHeight="1" x14ac:dyDescent="0.2">
      <c r="B8" s="99" t="s">
        <v>1674</v>
      </c>
      <c r="C8" s="100">
        <f>DatosViolenciaGénero!C81</f>
        <v>0</v>
      </c>
      <c r="D8" s="100">
        <f>DatosViolenciaGénero!D81</f>
        <v>1</v>
      </c>
    </row>
    <row r="9" spans="2:4" ht="12.75" customHeight="1" x14ac:dyDescent="0.2">
      <c r="B9" s="99" t="s">
        <v>1675</v>
      </c>
      <c r="C9" s="100">
        <f>DatosViolenciaGénero!C78</f>
        <v>2</v>
      </c>
      <c r="D9" s="100">
        <f>DatosViolenciaGénero!D78</f>
        <v>1</v>
      </c>
    </row>
    <row r="10" spans="2:4" ht="12.75" customHeight="1" x14ac:dyDescent="0.2">
      <c r="B10" s="99" t="s">
        <v>1676</v>
      </c>
      <c r="C10" s="100">
        <f>SUM(DatosViolenciaGénero!C79:C80)</f>
        <v>194</v>
      </c>
      <c r="D10" s="100">
        <f>SUM(DatosViolenciaGénero!D79:D80)</f>
        <v>92</v>
      </c>
    </row>
    <row r="14" spans="2:4" ht="12.95" customHeight="1" thickTop="1" thickBot="1" x14ac:dyDescent="0.25">
      <c r="B14" s="221" t="s">
        <v>1680</v>
      </c>
      <c r="C14" s="221"/>
    </row>
    <row r="15" spans="2:4" ht="13.5" thickTop="1" x14ac:dyDescent="0.2">
      <c r="B15" s="101" t="s">
        <v>1678</v>
      </c>
      <c r="C15" s="102">
        <f>DatosViolenciaGénero!C38</f>
        <v>64</v>
      </c>
    </row>
    <row r="16" spans="2:4" ht="13.5" thickBot="1" x14ac:dyDescent="0.25">
      <c r="B16" s="103" t="s">
        <v>1679</v>
      </c>
      <c r="C16" s="104">
        <f>DatosViolenciaGénero!C39</f>
        <v>78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E47DF-25DB-4CDC-91DF-7F221B1E9863}"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98"/>
    <col min="2" max="2" width="27.7109375" style="98" customWidth="1"/>
    <col min="3" max="16384" width="11.42578125" style="98"/>
  </cols>
  <sheetData>
    <row r="3" spans="2:4" x14ac:dyDescent="0.2">
      <c r="B3" s="96"/>
      <c r="C3" s="97" t="s">
        <v>99</v>
      </c>
      <c r="D3" s="97" t="s">
        <v>1057</v>
      </c>
    </row>
    <row r="4" spans="2:4" ht="12.75" customHeight="1" x14ac:dyDescent="0.2">
      <c r="B4" s="99" t="s">
        <v>1671</v>
      </c>
      <c r="C4" s="100">
        <f>SUM(DatosViolenciaDoméstica!C48:C54)</f>
        <v>48</v>
      </c>
      <c r="D4" s="100">
        <f>SUM(DatosViolenciaDoméstica!D48:D54)</f>
        <v>14</v>
      </c>
    </row>
    <row r="5" spans="2:4" x14ac:dyDescent="0.2">
      <c r="B5" s="99" t="s">
        <v>1626</v>
      </c>
      <c r="C5" s="100">
        <f>SUM(DatosViolenciaDoméstica!C55:C58)</f>
        <v>0</v>
      </c>
      <c r="D5" s="100">
        <f>SUM(DatosViolenciaDoméstica!D55:D58)</f>
        <v>0</v>
      </c>
    </row>
    <row r="6" spans="2:4" ht="12.75" customHeight="1" x14ac:dyDescent="0.2">
      <c r="B6" s="99" t="s">
        <v>1672</v>
      </c>
      <c r="C6" s="100">
        <f>DatosViolenciaDoméstica!C59</f>
        <v>0</v>
      </c>
      <c r="D6" s="100">
        <f>DatosViolenciaDoméstica!D59</f>
        <v>0</v>
      </c>
    </row>
    <row r="7" spans="2:4" ht="12.75" customHeight="1" x14ac:dyDescent="0.2">
      <c r="B7" s="99" t="s">
        <v>1673</v>
      </c>
      <c r="C7" s="100">
        <f>SUM(DatosViolenciaDoméstica!C60:C62)</f>
        <v>0</v>
      </c>
      <c r="D7" s="100">
        <f>SUM(DatosViolenciaDoméstica!D60:D62)</f>
        <v>1</v>
      </c>
    </row>
    <row r="8" spans="2:4" ht="12.75" customHeight="1" x14ac:dyDescent="0.2">
      <c r="B8" s="99" t="s">
        <v>1674</v>
      </c>
      <c r="C8" s="100">
        <f>DatosViolenciaDoméstica!C66</f>
        <v>0</v>
      </c>
      <c r="D8" s="100">
        <f>DatosViolenciaDoméstica!D66</f>
        <v>0</v>
      </c>
    </row>
    <row r="9" spans="2:4" ht="12.75" customHeight="1" x14ac:dyDescent="0.2">
      <c r="B9" s="99" t="s">
        <v>1675</v>
      </c>
      <c r="C9" s="100">
        <f>DatosViolenciaDoméstica!C63</f>
        <v>0</v>
      </c>
      <c r="D9" s="100">
        <f>DatosViolenciaDoméstica!D63</f>
        <v>0</v>
      </c>
    </row>
    <row r="10" spans="2:4" ht="12.75" customHeight="1" x14ac:dyDescent="0.2">
      <c r="B10" s="99" t="s">
        <v>1676</v>
      </c>
      <c r="C10" s="100">
        <f>SUM(DatosViolenciaDoméstica!C64:C65)</f>
        <v>27</v>
      </c>
      <c r="D10" s="100">
        <f>SUM(DatosViolenciaDoméstica!D64:D65)</f>
        <v>12</v>
      </c>
    </row>
    <row r="14" spans="2:4" ht="12.95" customHeight="1" thickTop="1" thickBot="1" x14ac:dyDescent="0.25">
      <c r="B14" s="221" t="s">
        <v>1677</v>
      </c>
      <c r="C14" s="221"/>
    </row>
    <row r="15" spans="2:4" ht="13.5" thickTop="1" x14ac:dyDescent="0.2">
      <c r="B15" s="101" t="s">
        <v>1678</v>
      </c>
      <c r="C15" s="102">
        <f>DatosViolenciaDoméstica!C33</f>
        <v>10</v>
      </c>
    </row>
    <row r="16" spans="2:4" ht="13.5" thickBot="1" x14ac:dyDescent="0.25">
      <c r="B16" s="103" t="s">
        <v>1679</v>
      </c>
      <c r="C16" s="104">
        <f>DatosViolenciaDoméstica!C34</f>
        <v>4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41DFC-DD65-461A-9D10-51E577BEDEED}">
  <dimension ref="B3:C14"/>
  <sheetViews>
    <sheetView workbookViewId="0">
      <selection activeCell="C27" sqref="C27"/>
    </sheetView>
  </sheetViews>
  <sheetFormatPr baseColWidth="10" defaultColWidth="11.42578125" defaultRowHeight="12.75" x14ac:dyDescent="0.2"/>
  <cols>
    <col min="1" max="1" width="3" style="92" customWidth="1"/>
    <col min="2" max="2" width="20.85546875" style="92" customWidth="1"/>
    <col min="3" max="3" width="44" style="92" customWidth="1"/>
    <col min="4" max="4" width="6.28515625" style="92" customWidth="1"/>
    <col min="5" max="16384" width="11.42578125" style="92"/>
  </cols>
  <sheetData>
    <row r="3" spans="2:3" ht="12.95" customHeight="1" x14ac:dyDescent="0.2">
      <c r="B3" s="222" t="s">
        <v>1661</v>
      </c>
      <c r="C3" s="222"/>
    </row>
    <row r="4" spans="2:3" x14ac:dyDescent="0.2">
      <c r="B4" s="93" t="s">
        <v>1662</v>
      </c>
      <c r="C4" s="94">
        <f>DatosMenores!C69</f>
        <v>3</v>
      </c>
    </row>
    <row r="5" spans="2:3" x14ac:dyDescent="0.2">
      <c r="B5" s="93" t="s">
        <v>1663</v>
      </c>
      <c r="C5" s="95">
        <f>DatosMenores!C70</f>
        <v>3</v>
      </c>
    </row>
    <row r="6" spans="2:3" x14ac:dyDescent="0.2">
      <c r="B6" s="93" t="s">
        <v>1664</v>
      </c>
      <c r="C6" s="95">
        <f>DatosMenores!C71</f>
        <v>4</v>
      </c>
    </row>
    <row r="7" spans="2:3" ht="25.5" x14ac:dyDescent="0.2">
      <c r="B7" s="93" t="s">
        <v>1665</v>
      </c>
      <c r="C7" s="95">
        <f>DatosMenores!C74</f>
        <v>0</v>
      </c>
    </row>
    <row r="8" spans="2:3" ht="25.5" x14ac:dyDescent="0.2">
      <c r="B8" s="93" t="s">
        <v>1016</v>
      </c>
      <c r="C8" s="95">
        <f>DatosMenores!C75</f>
        <v>1</v>
      </c>
    </row>
    <row r="9" spans="2:3" ht="25.5" x14ac:dyDescent="0.2">
      <c r="B9" s="93" t="s">
        <v>1666</v>
      </c>
      <c r="C9" s="95">
        <f>DatosMenores!C76</f>
        <v>0</v>
      </c>
    </row>
    <row r="10" spans="2:3" ht="25.5" x14ac:dyDescent="0.2">
      <c r="B10" s="93" t="s">
        <v>260</v>
      </c>
      <c r="C10" s="95">
        <f>DatosMenores!C78</f>
        <v>2</v>
      </c>
    </row>
    <row r="11" spans="2:3" x14ac:dyDescent="0.2">
      <c r="B11" s="93" t="s">
        <v>1667</v>
      </c>
      <c r="C11" s="95">
        <f>DatosMenores!C77</f>
        <v>1</v>
      </c>
    </row>
    <row r="12" spans="2:3" x14ac:dyDescent="0.2">
      <c r="B12" s="93" t="s">
        <v>1668</v>
      </c>
      <c r="C12" s="95">
        <f>DatosMenores!C79</f>
        <v>0</v>
      </c>
    </row>
    <row r="13" spans="2:3" ht="25.5" x14ac:dyDescent="0.2">
      <c r="B13" s="93" t="s">
        <v>1669</v>
      </c>
      <c r="C13" s="95">
        <f>DatosMenores!C72</f>
        <v>0</v>
      </c>
    </row>
    <row r="14" spans="2:3" ht="25.5" x14ac:dyDescent="0.2">
      <c r="B14" s="93" t="s">
        <v>1670</v>
      </c>
      <c r="C14" s="95">
        <f>DatosMenores!C73</f>
        <v>1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CD4FE-4A74-4D28-A707-A458DBFA7603}"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64" customWidth="1"/>
    <col min="2" max="4" width="13.85546875" style="64" customWidth="1"/>
    <col min="5" max="6" width="15" style="64" customWidth="1"/>
    <col min="7" max="13" width="13.85546875" style="64" customWidth="1"/>
    <col min="14" max="16384" width="11.42578125" style="64"/>
  </cols>
  <sheetData>
    <row r="2" spans="2:13" s="60" customFormat="1" ht="15.75" x14ac:dyDescent="0.25">
      <c r="B2" s="60" t="s">
        <v>1613</v>
      </c>
    </row>
    <row r="4" spans="2:13" ht="39" thickBot="1" x14ac:dyDescent="0.25">
      <c r="B4" s="61" t="s">
        <v>299</v>
      </c>
      <c r="C4" s="62" t="s">
        <v>1614</v>
      </c>
      <c r="D4" s="62" t="s">
        <v>1615</v>
      </c>
      <c r="E4" s="62" t="s">
        <v>1616</v>
      </c>
      <c r="F4" s="62" t="s">
        <v>1617</v>
      </c>
      <c r="G4" s="62" t="s">
        <v>1618</v>
      </c>
      <c r="H4" s="62" t="s">
        <v>1619</v>
      </c>
      <c r="I4" s="62" t="s">
        <v>1620</v>
      </c>
      <c r="J4" s="62" t="s">
        <v>1621</v>
      </c>
      <c r="K4" s="62" t="s">
        <v>310</v>
      </c>
      <c r="L4" s="62" t="s">
        <v>1622</v>
      </c>
      <c r="M4" s="63" t="s">
        <v>312</v>
      </c>
    </row>
    <row r="5" spans="2:13" s="70" customFormat="1" ht="22.5" customHeight="1" thickBot="1" x14ac:dyDescent="0.3">
      <c r="B5" s="65">
        <v>1</v>
      </c>
      <c r="C5" s="66">
        <v>2</v>
      </c>
      <c r="D5" s="66">
        <v>2</v>
      </c>
      <c r="E5" s="67">
        <v>1</v>
      </c>
      <c r="F5" s="67">
        <v>1</v>
      </c>
      <c r="G5" s="67">
        <v>1</v>
      </c>
      <c r="H5" s="67">
        <v>1</v>
      </c>
      <c r="I5" s="67">
        <v>1</v>
      </c>
      <c r="J5" s="67">
        <v>1</v>
      </c>
      <c r="K5" s="68">
        <v>3</v>
      </c>
      <c r="L5" s="67">
        <v>1</v>
      </c>
      <c r="M5" s="69">
        <v>1</v>
      </c>
    </row>
    <row r="8" spans="2:13" ht="15.75" x14ac:dyDescent="0.25">
      <c r="B8" s="71" t="s">
        <v>1623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</row>
    <row r="10" spans="2:13" ht="39" thickBot="1" x14ac:dyDescent="0.25">
      <c r="D10" s="73" t="s">
        <v>299</v>
      </c>
      <c r="E10" s="74" t="s">
        <v>1616</v>
      </c>
      <c r="F10" s="74" t="s">
        <v>1617</v>
      </c>
      <c r="G10" s="74" t="s">
        <v>1618</v>
      </c>
      <c r="H10" s="74" t="s">
        <v>1619</v>
      </c>
      <c r="I10" s="74" t="s">
        <v>1620</v>
      </c>
      <c r="J10" s="74" t="s">
        <v>1621</v>
      </c>
      <c r="K10" s="74" t="s">
        <v>1622</v>
      </c>
      <c r="L10" s="75" t="s">
        <v>312</v>
      </c>
      <c r="M10" s="76"/>
    </row>
    <row r="11" spans="2:13" ht="13.15" customHeight="1" x14ac:dyDescent="0.2">
      <c r="B11" s="223" t="s">
        <v>1624</v>
      </c>
      <c r="C11" s="223"/>
      <c r="D11" s="77">
        <f>DatosDelitos!C5+DatosDelitos!C13-DatosDelitos!C17</f>
        <v>1257</v>
      </c>
      <c r="E11" s="78">
        <f>DatosDelitos!H5+DatosDelitos!H13-DatosDelitos!H17</f>
        <v>102</v>
      </c>
      <c r="F11" s="78">
        <f>DatosDelitos!I5+DatosDelitos!I13-DatosDelitos!I17</f>
        <v>86</v>
      </c>
      <c r="G11" s="78">
        <f>DatosDelitos!J5+DatosDelitos!J13-DatosDelitos!J17</f>
        <v>3</v>
      </c>
      <c r="H11" s="79">
        <f>DatosDelitos!K5+DatosDelitos!K13-DatosDelitos!K17</f>
        <v>3</v>
      </c>
      <c r="I11" s="79">
        <f>DatosDelitos!L5+DatosDelitos!L13-DatosDelitos!L17</f>
        <v>2</v>
      </c>
      <c r="J11" s="79">
        <f>DatosDelitos!M5+DatosDelitos!M13-DatosDelitos!M17</f>
        <v>0</v>
      </c>
      <c r="K11" s="79">
        <f>DatosDelitos!O5+DatosDelitos!O13-DatosDelitos!O17</f>
        <v>6</v>
      </c>
      <c r="L11" s="80">
        <f>DatosDelitos!P5+DatosDelitos!P13-DatosDelitos!P17</f>
        <v>90</v>
      </c>
    </row>
    <row r="12" spans="2:13" ht="13.15" customHeight="1" x14ac:dyDescent="0.2">
      <c r="B12" s="224" t="s">
        <v>324</v>
      </c>
      <c r="C12" s="224"/>
      <c r="D12" s="81">
        <f>DatosDelitos!C10</f>
        <v>0</v>
      </c>
      <c r="E12" s="82">
        <f>DatosDelitos!H10</f>
        <v>0</v>
      </c>
      <c r="F12" s="82">
        <f>DatosDelitos!I10</f>
        <v>0</v>
      </c>
      <c r="G12" s="82">
        <f>DatosDelitos!J10</f>
        <v>0</v>
      </c>
      <c r="H12" s="82">
        <f>DatosDelitos!K10</f>
        <v>0</v>
      </c>
      <c r="I12" s="82">
        <f>DatosDelitos!L10</f>
        <v>0</v>
      </c>
      <c r="J12" s="82">
        <f>DatosDelitos!M10</f>
        <v>0</v>
      </c>
      <c r="K12" s="82">
        <f>DatosDelitos!O10</f>
        <v>0</v>
      </c>
      <c r="L12" s="83">
        <f>DatosDelitos!P10</f>
        <v>0</v>
      </c>
    </row>
    <row r="13" spans="2:13" ht="13.15" customHeight="1" x14ac:dyDescent="0.2">
      <c r="B13" s="224" t="s">
        <v>342</v>
      </c>
      <c r="C13" s="224"/>
      <c r="D13" s="81">
        <f>DatosDelitos!C20</f>
        <v>0</v>
      </c>
      <c r="E13" s="82">
        <f>DatosDelitos!H20</f>
        <v>0</v>
      </c>
      <c r="F13" s="82">
        <f>DatosDelitos!I20</f>
        <v>0</v>
      </c>
      <c r="G13" s="82">
        <f>DatosDelitos!J20</f>
        <v>0</v>
      </c>
      <c r="H13" s="82">
        <f>DatosDelitos!K20</f>
        <v>0</v>
      </c>
      <c r="I13" s="82">
        <f>DatosDelitos!L20</f>
        <v>0</v>
      </c>
      <c r="J13" s="82">
        <f>DatosDelitos!M20</f>
        <v>0</v>
      </c>
      <c r="K13" s="82">
        <f>DatosDelitos!O20</f>
        <v>0</v>
      </c>
      <c r="L13" s="83">
        <f>DatosDelitos!P20</f>
        <v>0</v>
      </c>
    </row>
    <row r="14" spans="2:13" ht="13.15" customHeight="1" x14ac:dyDescent="0.2">
      <c r="B14" s="224" t="s">
        <v>347</v>
      </c>
      <c r="C14" s="224"/>
      <c r="D14" s="81">
        <f>DatosDelitos!C23</f>
        <v>0</v>
      </c>
      <c r="E14" s="82">
        <f>DatosDelitos!H23</f>
        <v>0</v>
      </c>
      <c r="F14" s="82">
        <f>DatosDelitos!I23</f>
        <v>0</v>
      </c>
      <c r="G14" s="82">
        <f>DatosDelitos!J23</f>
        <v>0</v>
      </c>
      <c r="H14" s="82">
        <f>DatosDelitos!K23</f>
        <v>0</v>
      </c>
      <c r="I14" s="82">
        <f>DatosDelitos!L23</f>
        <v>0</v>
      </c>
      <c r="J14" s="82">
        <f>DatosDelitos!M23</f>
        <v>0</v>
      </c>
      <c r="K14" s="82">
        <f>DatosDelitos!O23</f>
        <v>0</v>
      </c>
      <c r="L14" s="83">
        <f>DatosDelitos!P23</f>
        <v>0</v>
      </c>
    </row>
    <row r="15" spans="2:13" ht="13.15" customHeight="1" x14ac:dyDescent="0.2">
      <c r="B15" s="224" t="s">
        <v>1625</v>
      </c>
      <c r="C15" s="224"/>
      <c r="D15" s="81">
        <f>DatosDelitos!C17+DatosDelitos!C44</f>
        <v>528</v>
      </c>
      <c r="E15" s="82">
        <f>DatosDelitos!H17+DatosDelitos!H44</f>
        <v>151</v>
      </c>
      <c r="F15" s="82">
        <f>DatosDelitos!I16+DatosDelitos!I44</f>
        <v>33</v>
      </c>
      <c r="G15" s="82">
        <f>DatosDelitos!J17+DatosDelitos!J44</f>
        <v>1</v>
      </c>
      <c r="H15" s="82">
        <f>DatosDelitos!K17+DatosDelitos!K44</f>
        <v>0</v>
      </c>
      <c r="I15" s="82">
        <f>DatosDelitos!L17+DatosDelitos!L44</f>
        <v>0</v>
      </c>
      <c r="J15" s="82">
        <f>DatosDelitos!M17+DatosDelitos!M44</f>
        <v>0</v>
      </c>
      <c r="K15" s="82">
        <f>DatosDelitos!O17+DatosDelitos!O44</f>
        <v>2</v>
      </c>
      <c r="L15" s="83">
        <f>DatosDelitos!P17+DatosDelitos!P44</f>
        <v>119</v>
      </c>
    </row>
    <row r="16" spans="2:13" ht="13.15" customHeight="1" x14ac:dyDescent="0.2">
      <c r="B16" s="224" t="s">
        <v>1626</v>
      </c>
      <c r="C16" s="224"/>
      <c r="D16" s="81">
        <f>DatosDelitos!C30</f>
        <v>361</v>
      </c>
      <c r="E16" s="82">
        <f>DatosDelitos!H30</f>
        <v>50</v>
      </c>
      <c r="F16" s="82">
        <f>DatosDelitos!I30</f>
        <v>60</v>
      </c>
      <c r="G16" s="82">
        <f>DatosDelitos!J30</f>
        <v>0</v>
      </c>
      <c r="H16" s="82">
        <f>DatosDelitos!K30</f>
        <v>0</v>
      </c>
      <c r="I16" s="82">
        <f>DatosDelitos!L30</f>
        <v>0</v>
      </c>
      <c r="J16" s="82">
        <f>DatosDelitos!M30</f>
        <v>0</v>
      </c>
      <c r="K16" s="82">
        <f>DatosDelitos!O30</f>
        <v>0</v>
      </c>
      <c r="L16" s="83">
        <f>DatosDelitos!P30</f>
        <v>66</v>
      </c>
    </row>
    <row r="17" spans="2:12" ht="13.15" customHeight="1" x14ac:dyDescent="0.2">
      <c r="B17" s="225" t="s">
        <v>1627</v>
      </c>
      <c r="C17" s="225"/>
      <c r="D17" s="81">
        <f>DatosDelitos!C42-DatosDelitos!C44</f>
        <v>13</v>
      </c>
      <c r="E17" s="82">
        <f>DatosDelitos!H42-DatosDelitos!H44</f>
        <v>1</v>
      </c>
      <c r="F17" s="82">
        <f>DatosDelitos!I42-DatosDelitos!I44</f>
        <v>0</v>
      </c>
      <c r="G17" s="82">
        <f>DatosDelitos!J42-DatosDelitos!J44</f>
        <v>0</v>
      </c>
      <c r="H17" s="82">
        <f>DatosDelitos!K42-DatosDelitos!K44</f>
        <v>0</v>
      </c>
      <c r="I17" s="82">
        <f>DatosDelitos!L42-DatosDelitos!L44</f>
        <v>0</v>
      </c>
      <c r="J17" s="82">
        <f>DatosDelitos!M42-DatosDelitos!M44</f>
        <v>0</v>
      </c>
      <c r="K17" s="82">
        <f>DatosDelitos!O42-DatosDelitos!O44</f>
        <v>0</v>
      </c>
      <c r="L17" s="83">
        <f>DatosDelitos!P42-DatosDelitos!P44</f>
        <v>0</v>
      </c>
    </row>
    <row r="18" spans="2:12" ht="13.15" customHeight="1" x14ac:dyDescent="0.2">
      <c r="B18" s="224" t="s">
        <v>1628</v>
      </c>
      <c r="C18" s="224"/>
      <c r="D18" s="81">
        <f>DatosDelitos!C50</f>
        <v>181</v>
      </c>
      <c r="E18" s="82">
        <f>DatosDelitos!H50</f>
        <v>23</v>
      </c>
      <c r="F18" s="82">
        <f>DatosDelitos!I50</f>
        <v>21</v>
      </c>
      <c r="G18" s="82">
        <f>DatosDelitos!J50</f>
        <v>8</v>
      </c>
      <c r="H18" s="82">
        <f>DatosDelitos!K50</f>
        <v>8</v>
      </c>
      <c r="I18" s="82">
        <f>DatosDelitos!L50</f>
        <v>0</v>
      </c>
      <c r="J18" s="82">
        <f>DatosDelitos!M50</f>
        <v>0</v>
      </c>
      <c r="K18" s="82">
        <f>DatosDelitos!O50</f>
        <v>4</v>
      </c>
      <c r="L18" s="83">
        <f>DatosDelitos!P50</f>
        <v>15</v>
      </c>
    </row>
    <row r="19" spans="2:12" ht="13.15" customHeight="1" x14ac:dyDescent="0.2">
      <c r="B19" s="224" t="s">
        <v>1629</v>
      </c>
      <c r="C19" s="224"/>
      <c r="D19" s="81">
        <f>DatosDelitos!C72</f>
        <v>4</v>
      </c>
      <c r="E19" s="82">
        <f>DatosDelitos!H72</f>
        <v>0</v>
      </c>
      <c r="F19" s="82">
        <f>DatosDelitos!I72</f>
        <v>0</v>
      </c>
      <c r="G19" s="82">
        <f>DatosDelitos!J72</f>
        <v>0</v>
      </c>
      <c r="H19" s="82">
        <f>DatosDelitos!K72</f>
        <v>0</v>
      </c>
      <c r="I19" s="82">
        <f>DatosDelitos!L72</f>
        <v>0</v>
      </c>
      <c r="J19" s="82">
        <f>DatosDelitos!M72</f>
        <v>0</v>
      </c>
      <c r="K19" s="82">
        <f>DatosDelitos!O72</f>
        <v>0</v>
      </c>
      <c r="L19" s="83">
        <f>DatosDelitos!P72</f>
        <v>0</v>
      </c>
    </row>
    <row r="20" spans="2:12" ht="27" customHeight="1" x14ac:dyDescent="0.2">
      <c r="B20" s="224" t="s">
        <v>1630</v>
      </c>
      <c r="C20" s="224"/>
      <c r="D20" s="81">
        <f>DatosDelitos!C74</f>
        <v>26</v>
      </c>
      <c r="E20" s="82">
        <f>DatosDelitos!H74</f>
        <v>4</v>
      </c>
      <c r="F20" s="82">
        <f>DatosDelitos!I74</f>
        <v>5</v>
      </c>
      <c r="G20" s="82">
        <f>DatosDelitos!J74</f>
        <v>0</v>
      </c>
      <c r="H20" s="82">
        <f>DatosDelitos!K74</f>
        <v>0</v>
      </c>
      <c r="I20" s="82">
        <f>DatosDelitos!L74</f>
        <v>3</v>
      </c>
      <c r="J20" s="82">
        <f>DatosDelitos!M74</f>
        <v>1</v>
      </c>
      <c r="K20" s="82">
        <f>DatosDelitos!O74</f>
        <v>0</v>
      </c>
      <c r="L20" s="83">
        <f>DatosDelitos!P74</f>
        <v>3</v>
      </c>
    </row>
    <row r="21" spans="2:12" ht="13.15" customHeight="1" x14ac:dyDescent="0.2">
      <c r="B21" s="225" t="s">
        <v>1631</v>
      </c>
      <c r="C21" s="225"/>
      <c r="D21" s="81">
        <f>DatosDelitos!C82</f>
        <v>67</v>
      </c>
      <c r="E21" s="82">
        <f>DatosDelitos!H82</f>
        <v>4</v>
      </c>
      <c r="F21" s="82">
        <f>DatosDelitos!I82</f>
        <v>1</v>
      </c>
      <c r="G21" s="82">
        <f>DatosDelitos!J82</f>
        <v>0</v>
      </c>
      <c r="H21" s="82">
        <f>DatosDelitos!K82</f>
        <v>0</v>
      </c>
      <c r="I21" s="82">
        <f>DatosDelitos!L82</f>
        <v>0</v>
      </c>
      <c r="J21" s="82">
        <f>DatosDelitos!M82</f>
        <v>0</v>
      </c>
      <c r="K21" s="82">
        <f>DatosDelitos!O82</f>
        <v>0</v>
      </c>
      <c r="L21" s="83">
        <f>DatosDelitos!P82</f>
        <v>1</v>
      </c>
    </row>
    <row r="22" spans="2:12" ht="13.15" customHeight="1" x14ac:dyDescent="0.2">
      <c r="B22" s="224" t="s">
        <v>1632</v>
      </c>
      <c r="C22" s="224"/>
      <c r="D22" s="81">
        <f>DatosDelitos!C85</f>
        <v>122</v>
      </c>
      <c r="E22" s="82">
        <f>DatosDelitos!H85</f>
        <v>41</v>
      </c>
      <c r="F22" s="82">
        <f>DatosDelitos!I85</f>
        <v>36</v>
      </c>
      <c r="G22" s="82">
        <f>DatosDelitos!J85</f>
        <v>0</v>
      </c>
      <c r="H22" s="82">
        <f>DatosDelitos!K85</f>
        <v>0</v>
      </c>
      <c r="I22" s="82">
        <f>DatosDelitos!L85</f>
        <v>0</v>
      </c>
      <c r="J22" s="82">
        <f>DatosDelitos!M85</f>
        <v>0</v>
      </c>
      <c r="K22" s="82">
        <f>DatosDelitos!O85</f>
        <v>0</v>
      </c>
      <c r="L22" s="83">
        <f>DatosDelitos!P85</f>
        <v>19</v>
      </c>
    </row>
    <row r="23" spans="2:12" ht="13.15" customHeight="1" x14ac:dyDescent="0.2">
      <c r="B23" s="224" t="s">
        <v>970</v>
      </c>
      <c r="C23" s="224"/>
      <c r="D23" s="81">
        <f>DatosDelitos!C97</f>
        <v>1831</v>
      </c>
      <c r="E23" s="82">
        <f>DatosDelitos!H97</f>
        <v>375</v>
      </c>
      <c r="F23" s="82">
        <f>DatosDelitos!I97</f>
        <v>287</v>
      </c>
      <c r="G23" s="82">
        <f>DatosDelitos!J97</f>
        <v>0</v>
      </c>
      <c r="H23" s="82">
        <f>DatosDelitos!K97</f>
        <v>0</v>
      </c>
      <c r="I23" s="82">
        <f>DatosDelitos!L97</f>
        <v>0</v>
      </c>
      <c r="J23" s="82">
        <f>DatosDelitos!M97</f>
        <v>0</v>
      </c>
      <c r="K23" s="82">
        <f>DatosDelitos!O97</f>
        <v>26</v>
      </c>
      <c r="L23" s="83">
        <f>DatosDelitos!P97</f>
        <v>239</v>
      </c>
    </row>
    <row r="24" spans="2:12" ht="27" customHeight="1" x14ac:dyDescent="0.2">
      <c r="B24" s="224" t="s">
        <v>1633</v>
      </c>
      <c r="C24" s="224"/>
      <c r="D24" s="81">
        <f>DatosDelitos!C131</f>
        <v>1</v>
      </c>
      <c r="E24" s="82">
        <f>DatosDelitos!H131</f>
        <v>3</v>
      </c>
      <c r="F24" s="82">
        <f>DatosDelitos!I131</f>
        <v>2</v>
      </c>
      <c r="G24" s="82">
        <f>DatosDelitos!J131</f>
        <v>0</v>
      </c>
      <c r="H24" s="82">
        <f>DatosDelitos!K131</f>
        <v>0</v>
      </c>
      <c r="I24" s="82">
        <f>DatosDelitos!L131</f>
        <v>0</v>
      </c>
      <c r="J24" s="82">
        <f>DatosDelitos!M131</f>
        <v>0</v>
      </c>
      <c r="K24" s="82">
        <f>DatosDelitos!O131</f>
        <v>0</v>
      </c>
      <c r="L24" s="83">
        <f>DatosDelitos!P131</f>
        <v>1</v>
      </c>
    </row>
    <row r="25" spans="2:12" ht="13.15" customHeight="1" x14ac:dyDescent="0.2">
      <c r="B25" s="224" t="s">
        <v>1634</v>
      </c>
      <c r="C25" s="224"/>
      <c r="D25" s="81">
        <f>DatosDelitos!C137</f>
        <v>15</v>
      </c>
      <c r="E25" s="82">
        <f>DatosDelitos!H137</f>
        <v>0</v>
      </c>
      <c r="F25" s="82">
        <f>DatosDelitos!I137</f>
        <v>1</v>
      </c>
      <c r="G25" s="82">
        <f>DatosDelitos!J137</f>
        <v>0</v>
      </c>
      <c r="H25" s="82">
        <f>DatosDelitos!K137</f>
        <v>0</v>
      </c>
      <c r="I25" s="82">
        <f>DatosDelitos!L137</f>
        <v>0</v>
      </c>
      <c r="J25" s="82">
        <f>DatosDelitos!M137</f>
        <v>0</v>
      </c>
      <c r="K25" s="82">
        <f>DatosDelitos!O137</f>
        <v>0</v>
      </c>
      <c r="L25" s="83">
        <f>DatosDelitos!P137</f>
        <v>0</v>
      </c>
    </row>
    <row r="26" spans="2:12" ht="13.15" customHeight="1" x14ac:dyDescent="0.2">
      <c r="B26" s="225" t="s">
        <v>1635</v>
      </c>
      <c r="C26" s="225"/>
      <c r="D26" s="81">
        <f>DatosDelitos!C144</f>
        <v>3</v>
      </c>
      <c r="E26" s="82">
        <f>DatosDelitos!H144</f>
        <v>0</v>
      </c>
      <c r="F26" s="82">
        <f>DatosDelitos!I144</f>
        <v>1</v>
      </c>
      <c r="G26" s="82">
        <f>DatosDelitos!J144</f>
        <v>0</v>
      </c>
      <c r="H26" s="82">
        <f>DatosDelitos!K144</f>
        <v>0</v>
      </c>
      <c r="I26" s="82">
        <f>DatosDelitos!L144</f>
        <v>0</v>
      </c>
      <c r="J26" s="82">
        <f>DatosDelitos!M144</f>
        <v>0</v>
      </c>
      <c r="K26" s="82">
        <f>DatosDelitos!O144</f>
        <v>0</v>
      </c>
      <c r="L26" s="83">
        <f>DatosDelitos!P144</f>
        <v>0</v>
      </c>
    </row>
    <row r="27" spans="2:12" ht="38.25" customHeight="1" x14ac:dyDescent="0.2">
      <c r="B27" s="224" t="s">
        <v>1636</v>
      </c>
      <c r="C27" s="224"/>
      <c r="D27" s="81">
        <f>DatosDelitos!C147</f>
        <v>30</v>
      </c>
      <c r="E27" s="82">
        <f>DatosDelitos!H147</f>
        <v>24</v>
      </c>
      <c r="F27" s="82">
        <f>DatosDelitos!I147</f>
        <v>20</v>
      </c>
      <c r="G27" s="82">
        <f>DatosDelitos!J147</f>
        <v>0</v>
      </c>
      <c r="H27" s="82">
        <f>DatosDelitos!K147</f>
        <v>0</v>
      </c>
      <c r="I27" s="82">
        <f>DatosDelitos!L147</f>
        <v>0</v>
      </c>
      <c r="J27" s="82">
        <f>DatosDelitos!M147</f>
        <v>0</v>
      </c>
      <c r="K27" s="82">
        <f>DatosDelitos!O147</f>
        <v>0</v>
      </c>
      <c r="L27" s="83">
        <f>DatosDelitos!P147</f>
        <v>11</v>
      </c>
    </row>
    <row r="28" spans="2:12" ht="13.15" customHeight="1" x14ac:dyDescent="0.2">
      <c r="B28" s="224" t="s">
        <v>1637</v>
      </c>
      <c r="C28" s="224"/>
      <c r="D28" s="81">
        <f>DatosDelitos!C156+SUM(DatosDelitos!C167:C172)</f>
        <v>83</v>
      </c>
      <c r="E28" s="82">
        <f>DatosDelitos!H156+SUM(DatosDelitos!H167:H172)</f>
        <v>19</v>
      </c>
      <c r="F28" s="82">
        <f>DatosDelitos!I156+SUM(DatosDelitos!I167:I172)</f>
        <v>15</v>
      </c>
      <c r="G28" s="82">
        <f>DatosDelitos!J156+SUM(DatosDelitos!J167:J172)</f>
        <v>0</v>
      </c>
      <c r="H28" s="82">
        <f>DatosDelitos!K156+SUM(DatosDelitos!K167:K172)</f>
        <v>0</v>
      </c>
      <c r="I28" s="82">
        <f>DatosDelitos!L156+SUM(DatosDelitos!L167:L172)</f>
        <v>0</v>
      </c>
      <c r="J28" s="82">
        <f>DatosDelitos!M156+SUM(DatosDelitos!M167:M172)</f>
        <v>0</v>
      </c>
      <c r="K28" s="82">
        <f>DatosDelitos!O156+SUM(DatosDelitos!O167:O172)</f>
        <v>4</v>
      </c>
      <c r="L28" s="82">
        <f>DatosDelitos!P156+SUM(DatosDelitos!P167:Q172)</f>
        <v>15</v>
      </c>
    </row>
    <row r="29" spans="2:12" ht="13.15" customHeight="1" x14ac:dyDescent="0.2">
      <c r="B29" s="224" t="s">
        <v>1638</v>
      </c>
      <c r="C29" s="224"/>
      <c r="D29" s="81">
        <f>SUM(DatosDelitos!C173:C177)</f>
        <v>95</v>
      </c>
      <c r="E29" s="82">
        <f>SUM(DatosDelitos!H173:H177)</f>
        <v>34</v>
      </c>
      <c r="F29" s="82">
        <f>SUM(DatosDelitos!I173:I177)</f>
        <v>19</v>
      </c>
      <c r="G29" s="82">
        <f>SUM(DatosDelitos!J173:J177)</f>
        <v>0</v>
      </c>
      <c r="H29" s="82">
        <f>SUM(DatosDelitos!K173:K177)</f>
        <v>1</v>
      </c>
      <c r="I29" s="82">
        <f>SUM(DatosDelitos!L173:L177)</f>
        <v>0</v>
      </c>
      <c r="J29" s="82">
        <f>SUM(DatosDelitos!M173:M177)</f>
        <v>0</v>
      </c>
      <c r="K29" s="82">
        <f>SUM(DatosDelitos!O173:O177)</f>
        <v>16</v>
      </c>
      <c r="L29" s="82">
        <f>SUM(DatosDelitos!P173:P177)</f>
        <v>25</v>
      </c>
    </row>
    <row r="30" spans="2:12" ht="13.15" customHeight="1" x14ac:dyDescent="0.2">
      <c r="B30" s="224" t="s">
        <v>1639</v>
      </c>
      <c r="C30" s="224"/>
      <c r="D30" s="81">
        <f>DatosDelitos!C178</f>
        <v>211</v>
      </c>
      <c r="E30" s="82">
        <f>DatosDelitos!H178</f>
        <v>123</v>
      </c>
      <c r="F30" s="82">
        <f>DatosDelitos!I178</f>
        <v>102</v>
      </c>
      <c r="G30" s="82">
        <f>DatosDelitos!J178</f>
        <v>0</v>
      </c>
      <c r="H30" s="82">
        <f>DatosDelitos!K178</f>
        <v>0</v>
      </c>
      <c r="I30" s="82">
        <f>DatosDelitos!L178</f>
        <v>0</v>
      </c>
      <c r="J30" s="82">
        <f>DatosDelitos!M178</f>
        <v>0</v>
      </c>
      <c r="K30" s="82">
        <f>DatosDelitos!O178</f>
        <v>1</v>
      </c>
      <c r="L30" s="82">
        <f>DatosDelitos!P178</f>
        <v>798</v>
      </c>
    </row>
    <row r="31" spans="2:12" ht="13.15" customHeight="1" x14ac:dyDescent="0.2">
      <c r="B31" s="224" t="s">
        <v>1640</v>
      </c>
      <c r="C31" s="224"/>
      <c r="D31" s="81">
        <f>DatosDelitos!C186</f>
        <v>108</v>
      </c>
      <c r="E31" s="82">
        <f>DatosDelitos!H186</f>
        <v>19</v>
      </c>
      <c r="F31" s="82">
        <f>DatosDelitos!I186</f>
        <v>12</v>
      </c>
      <c r="G31" s="82">
        <f>DatosDelitos!J186</f>
        <v>0</v>
      </c>
      <c r="H31" s="82">
        <f>DatosDelitos!K186</f>
        <v>0</v>
      </c>
      <c r="I31" s="82">
        <f>DatosDelitos!L186</f>
        <v>0</v>
      </c>
      <c r="J31" s="82">
        <f>DatosDelitos!M186</f>
        <v>0</v>
      </c>
      <c r="K31" s="82">
        <f>DatosDelitos!O186</f>
        <v>0</v>
      </c>
      <c r="L31" s="82">
        <f>DatosDelitos!P186</f>
        <v>12</v>
      </c>
    </row>
    <row r="32" spans="2:12" ht="13.15" customHeight="1" x14ac:dyDescent="0.2">
      <c r="B32" s="224" t="s">
        <v>1641</v>
      </c>
      <c r="C32" s="224"/>
      <c r="D32" s="81">
        <f>DatosDelitos!C201</f>
        <v>19</v>
      </c>
      <c r="E32" s="82">
        <f>DatosDelitos!H201</f>
        <v>1</v>
      </c>
      <c r="F32" s="82">
        <f>DatosDelitos!I201</f>
        <v>0</v>
      </c>
      <c r="G32" s="82">
        <f>DatosDelitos!J201</f>
        <v>0</v>
      </c>
      <c r="H32" s="82">
        <f>DatosDelitos!K201</f>
        <v>0</v>
      </c>
      <c r="I32" s="82">
        <f>DatosDelitos!L201</f>
        <v>0</v>
      </c>
      <c r="J32" s="82">
        <f>DatosDelitos!M201</f>
        <v>0</v>
      </c>
      <c r="K32" s="82">
        <f>DatosDelitos!O201</f>
        <v>0</v>
      </c>
      <c r="L32" s="82">
        <f>DatosDelitos!P201</f>
        <v>0</v>
      </c>
    </row>
    <row r="33" spans="2:13" ht="13.15" customHeight="1" x14ac:dyDescent="0.2">
      <c r="B33" s="224" t="s">
        <v>1642</v>
      </c>
      <c r="C33" s="224"/>
      <c r="D33" s="81">
        <f>DatosDelitos!C223</f>
        <v>604</v>
      </c>
      <c r="E33" s="82">
        <f>DatosDelitos!H223</f>
        <v>148</v>
      </c>
      <c r="F33" s="82">
        <f>DatosDelitos!I223</f>
        <v>116</v>
      </c>
      <c r="G33" s="82">
        <f>DatosDelitos!J223</f>
        <v>0</v>
      </c>
      <c r="H33" s="82">
        <f>DatosDelitos!K223</f>
        <v>0</v>
      </c>
      <c r="I33" s="82">
        <f>DatosDelitos!L223</f>
        <v>0</v>
      </c>
      <c r="J33" s="82">
        <f>DatosDelitos!M223</f>
        <v>0</v>
      </c>
      <c r="K33" s="82">
        <f>DatosDelitos!O223</f>
        <v>7</v>
      </c>
      <c r="L33" s="82">
        <f>DatosDelitos!P223</f>
        <v>116</v>
      </c>
    </row>
    <row r="34" spans="2:13" ht="13.15" customHeight="1" x14ac:dyDescent="0.2">
      <c r="B34" s="224" t="s">
        <v>1643</v>
      </c>
      <c r="C34" s="224"/>
      <c r="D34" s="81">
        <f>DatosDelitos!C244</f>
        <v>0</v>
      </c>
      <c r="E34" s="82">
        <f>DatosDelitos!H244</f>
        <v>0</v>
      </c>
      <c r="F34" s="82">
        <f>DatosDelitos!I244</f>
        <v>0</v>
      </c>
      <c r="G34" s="82">
        <f>DatosDelitos!J244</f>
        <v>0</v>
      </c>
      <c r="H34" s="82">
        <f>DatosDelitos!K244</f>
        <v>0</v>
      </c>
      <c r="I34" s="82">
        <f>DatosDelitos!L244</f>
        <v>0</v>
      </c>
      <c r="J34" s="82">
        <f>DatosDelitos!M244</f>
        <v>0</v>
      </c>
      <c r="K34" s="82">
        <f>DatosDelitos!O244</f>
        <v>0</v>
      </c>
      <c r="L34" s="82">
        <f>DatosDelitos!P244</f>
        <v>0</v>
      </c>
    </row>
    <row r="35" spans="2:13" ht="13.15" customHeight="1" x14ac:dyDescent="0.2">
      <c r="B35" s="224" t="s">
        <v>1644</v>
      </c>
      <c r="C35" s="224"/>
      <c r="D35" s="81">
        <f>DatosDelitos!C271</f>
        <v>81</v>
      </c>
      <c r="E35" s="82">
        <f>DatosDelitos!H271</f>
        <v>56</v>
      </c>
      <c r="F35" s="82">
        <f>DatosDelitos!I271</f>
        <v>61</v>
      </c>
      <c r="G35" s="82">
        <f>DatosDelitos!J271</f>
        <v>0</v>
      </c>
      <c r="H35" s="82">
        <f>DatosDelitos!K271</f>
        <v>0</v>
      </c>
      <c r="I35" s="82">
        <f>DatosDelitos!L271</f>
        <v>0</v>
      </c>
      <c r="J35" s="82">
        <f>DatosDelitos!M271</f>
        <v>0</v>
      </c>
      <c r="K35" s="82">
        <f>DatosDelitos!O271</f>
        <v>4</v>
      </c>
      <c r="L35" s="82">
        <f>DatosDelitos!P271</f>
        <v>71</v>
      </c>
    </row>
    <row r="36" spans="2:13" ht="38.25" customHeight="1" x14ac:dyDescent="0.2">
      <c r="B36" s="224" t="s">
        <v>1645</v>
      </c>
      <c r="C36" s="224"/>
      <c r="D36" s="81">
        <f>DatosDelitos!C301</f>
        <v>0</v>
      </c>
      <c r="E36" s="82">
        <f>DatosDelitos!H301</f>
        <v>0</v>
      </c>
      <c r="F36" s="82">
        <f>DatosDelitos!I301</f>
        <v>0</v>
      </c>
      <c r="G36" s="82">
        <f>DatosDelitos!J301</f>
        <v>0</v>
      </c>
      <c r="H36" s="82">
        <f>DatosDelitos!K301</f>
        <v>0</v>
      </c>
      <c r="I36" s="82">
        <f>DatosDelitos!L301</f>
        <v>0</v>
      </c>
      <c r="J36" s="82">
        <f>DatosDelitos!M301</f>
        <v>0</v>
      </c>
      <c r="K36" s="82">
        <f>DatosDelitos!O301</f>
        <v>0</v>
      </c>
      <c r="L36" s="82">
        <f>DatosDelitos!P301</f>
        <v>0</v>
      </c>
    </row>
    <row r="37" spans="2:13" ht="13.15" customHeight="1" x14ac:dyDescent="0.2">
      <c r="B37" s="224" t="s">
        <v>1646</v>
      </c>
      <c r="C37" s="224"/>
      <c r="D37" s="81">
        <f>DatosDelitos!C305</f>
        <v>0</v>
      </c>
      <c r="E37" s="82">
        <f>DatosDelitos!H305</f>
        <v>0</v>
      </c>
      <c r="F37" s="82">
        <f>DatosDelitos!I305</f>
        <v>0</v>
      </c>
      <c r="G37" s="82">
        <f>DatosDelitos!J305</f>
        <v>0</v>
      </c>
      <c r="H37" s="82">
        <f>DatosDelitos!K305</f>
        <v>0</v>
      </c>
      <c r="I37" s="82">
        <f>DatosDelitos!L305</f>
        <v>0</v>
      </c>
      <c r="J37" s="82">
        <f>DatosDelitos!M305</f>
        <v>0</v>
      </c>
      <c r="K37" s="82">
        <f>DatosDelitos!O305</f>
        <v>0</v>
      </c>
      <c r="L37" s="82">
        <f>DatosDelitos!P305</f>
        <v>0</v>
      </c>
    </row>
    <row r="38" spans="2:13" ht="13.15" customHeight="1" x14ac:dyDescent="0.2">
      <c r="B38" s="224" t="s">
        <v>1647</v>
      </c>
      <c r="C38" s="224"/>
      <c r="D38" s="81">
        <f>DatosDelitos!C312+DatosDelitos!C318+DatosDelitos!C320</f>
        <v>0</v>
      </c>
      <c r="E38" s="82">
        <f>DatosDelitos!H312+DatosDelitos!H318+DatosDelitos!H320</f>
        <v>0</v>
      </c>
      <c r="F38" s="82">
        <f>DatosDelitos!I312+DatosDelitos!I318+DatosDelitos!I320</f>
        <v>0</v>
      </c>
      <c r="G38" s="82">
        <f>DatosDelitos!J312+DatosDelitos!J318+DatosDelitos!J320</f>
        <v>0</v>
      </c>
      <c r="H38" s="82">
        <f>DatosDelitos!K312+DatosDelitos!K318+DatosDelitos!K320</f>
        <v>0</v>
      </c>
      <c r="I38" s="82">
        <f>DatosDelitos!L312+DatosDelitos!L318+DatosDelitos!L320</f>
        <v>0</v>
      </c>
      <c r="J38" s="82">
        <f>DatosDelitos!M312+DatosDelitos!M318+DatosDelitos!M320</f>
        <v>0</v>
      </c>
      <c r="K38" s="82">
        <f>DatosDelitos!O312+DatosDelitos!O318+DatosDelitos!O320</f>
        <v>0</v>
      </c>
      <c r="L38" s="82">
        <f>DatosDelitos!P312+DatosDelitos!P318+DatosDelitos!P320</f>
        <v>1</v>
      </c>
    </row>
    <row r="39" spans="2:13" ht="13.15" customHeight="1" x14ac:dyDescent="0.2">
      <c r="B39" s="224" t="s">
        <v>1648</v>
      </c>
      <c r="C39" s="224"/>
      <c r="D39" s="81">
        <f>DatosDelitos!C323</f>
        <v>1360</v>
      </c>
      <c r="E39" s="82">
        <f>DatosDelitos!H323</f>
        <v>27</v>
      </c>
      <c r="F39" s="82">
        <f>DatosDelitos!I323</f>
        <v>0</v>
      </c>
      <c r="G39" s="82">
        <f>DatosDelitos!J323</f>
        <v>0</v>
      </c>
      <c r="H39" s="82">
        <f>DatosDelitos!K323</f>
        <v>0</v>
      </c>
      <c r="I39" s="82">
        <f>DatosDelitos!L323</f>
        <v>0</v>
      </c>
      <c r="J39" s="82">
        <f>DatosDelitos!M323</f>
        <v>0</v>
      </c>
      <c r="K39" s="82">
        <f>DatosDelitos!O323</f>
        <v>0</v>
      </c>
      <c r="L39" s="82">
        <f>DatosDelitos!P323</f>
        <v>0</v>
      </c>
    </row>
    <row r="40" spans="2:13" ht="13.15" customHeight="1" x14ac:dyDescent="0.2">
      <c r="B40" s="224" t="s">
        <v>1649</v>
      </c>
      <c r="C40" s="224"/>
      <c r="D40" s="81">
        <f>DatosDelitos!C325</f>
        <v>3</v>
      </c>
      <c r="E40" s="81">
        <f>DatosDelitos!H325</f>
        <v>0</v>
      </c>
      <c r="F40" s="81">
        <f>DatosDelitos!I325</f>
        <v>0</v>
      </c>
      <c r="G40" s="81">
        <f>DatosDelitos!J325</f>
        <v>0</v>
      </c>
      <c r="H40" s="81">
        <f>DatosDelitos!K325</f>
        <v>0</v>
      </c>
      <c r="I40" s="81">
        <f>DatosDelitos!L325</f>
        <v>0</v>
      </c>
      <c r="J40" s="81">
        <f>DatosDelitos!M325</f>
        <v>0</v>
      </c>
      <c r="K40" s="81">
        <f>DatosDelitos!O325</f>
        <v>0</v>
      </c>
      <c r="L40" s="81">
        <f>DatosDelitos!P325</f>
        <v>0</v>
      </c>
    </row>
    <row r="41" spans="2:13" ht="13.15" customHeight="1" x14ac:dyDescent="0.2">
      <c r="B41" s="224" t="s">
        <v>947</v>
      </c>
      <c r="C41" s="224"/>
      <c r="D41" s="81">
        <f>DatosDelitos!C337</f>
        <v>0</v>
      </c>
      <c r="E41" s="81">
        <f>DatosDelitos!H337</f>
        <v>0</v>
      </c>
      <c r="F41" s="81">
        <f>DatosDelitos!I337</f>
        <v>0</v>
      </c>
      <c r="G41" s="81">
        <f>DatosDelitos!J337</f>
        <v>0</v>
      </c>
      <c r="H41" s="81">
        <f>DatosDelitos!K337</f>
        <v>0</v>
      </c>
      <c r="I41" s="81">
        <f>DatosDelitos!L337</f>
        <v>0</v>
      </c>
      <c r="J41" s="81">
        <f>DatosDelitos!M337</f>
        <v>0</v>
      </c>
      <c r="K41" s="81">
        <f>DatosDelitos!O337</f>
        <v>0</v>
      </c>
      <c r="L41" s="81">
        <f>DatosDelitos!P337</f>
        <v>0</v>
      </c>
    </row>
    <row r="42" spans="2:13" ht="13.15" customHeight="1" x14ac:dyDescent="0.2">
      <c r="B42" s="224" t="s">
        <v>1650</v>
      </c>
      <c r="C42" s="224"/>
      <c r="D42" s="81">
        <f>DatosDelitos!C339</f>
        <v>0</v>
      </c>
      <c r="E42" s="81">
        <f>DatosDelitos!H339</f>
        <v>0</v>
      </c>
      <c r="F42" s="81">
        <f>DatosDelitos!I339</f>
        <v>0</v>
      </c>
      <c r="G42" s="81">
        <f>DatosDelitos!J339</f>
        <v>0</v>
      </c>
      <c r="H42" s="81">
        <f>DatosDelitos!K339</f>
        <v>0</v>
      </c>
      <c r="I42" s="81">
        <f>DatosDelitos!L339</f>
        <v>0</v>
      </c>
      <c r="J42" s="81">
        <f>DatosDelitos!M339</f>
        <v>0</v>
      </c>
      <c r="K42" s="81">
        <f>DatosDelitos!O339</f>
        <v>0</v>
      </c>
      <c r="L42" s="81">
        <f>DatosDelitos!P339</f>
        <v>0</v>
      </c>
    </row>
    <row r="43" spans="2:13" ht="13.9" customHeight="1" thickBot="1" x14ac:dyDescent="0.25">
      <c r="B43" s="227" t="s">
        <v>951</v>
      </c>
      <c r="C43" s="227"/>
      <c r="D43" s="84">
        <f>SUM(D11:D42)</f>
        <v>7003</v>
      </c>
      <c r="E43" s="84">
        <f t="shared" ref="E43:L43" si="0">SUM(E11:E42)</f>
        <v>1205</v>
      </c>
      <c r="F43" s="84">
        <f t="shared" si="0"/>
        <v>878</v>
      </c>
      <c r="G43" s="84">
        <f t="shared" si="0"/>
        <v>12</v>
      </c>
      <c r="H43" s="84">
        <f t="shared" si="0"/>
        <v>12</v>
      </c>
      <c r="I43" s="84">
        <f t="shared" si="0"/>
        <v>5</v>
      </c>
      <c r="J43" s="84">
        <f t="shared" si="0"/>
        <v>1</v>
      </c>
      <c r="K43" s="84">
        <f t="shared" si="0"/>
        <v>70</v>
      </c>
      <c r="L43" s="84">
        <f t="shared" si="0"/>
        <v>1602</v>
      </c>
    </row>
    <row r="46" spans="2:13" ht="15.75" x14ac:dyDescent="0.25">
      <c r="B46" s="85" t="s">
        <v>1651</v>
      </c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</row>
    <row r="48" spans="2:13" ht="39" thickBot="1" x14ac:dyDescent="0.25">
      <c r="D48" s="61" t="s">
        <v>1614</v>
      </c>
      <c r="E48" s="63" t="s">
        <v>1615</v>
      </c>
    </row>
    <row r="49" spans="2:5" ht="13.15" customHeight="1" x14ac:dyDescent="0.25">
      <c r="B49" s="226" t="s">
        <v>1652</v>
      </c>
      <c r="C49" s="226"/>
      <c r="D49" s="87">
        <f>DatosDelitos!F5</f>
        <v>0</v>
      </c>
      <c r="E49" s="87">
        <f>DatosDelitos!G5</f>
        <v>0</v>
      </c>
    </row>
    <row r="50" spans="2:5" ht="13.15" customHeight="1" x14ac:dyDescent="0.25">
      <c r="B50" s="226" t="s">
        <v>1653</v>
      </c>
      <c r="C50" s="226"/>
      <c r="D50" s="87">
        <f>DatosDelitos!F13-DatosDelitos!F17</f>
        <v>30</v>
      </c>
      <c r="E50" s="87">
        <f>DatosDelitos!G13-DatosDelitos!G17</f>
        <v>30</v>
      </c>
    </row>
    <row r="51" spans="2:5" ht="13.15" customHeight="1" x14ac:dyDescent="0.25">
      <c r="B51" s="226" t="s">
        <v>324</v>
      </c>
      <c r="C51" s="226"/>
      <c r="D51" s="87">
        <f>DatosDelitos!F10</f>
        <v>0</v>
      </c>
      <c r="E51" s="87">
        <f>DatosDelitos!G10</f>
        <v>0</v>
      </c>
    </row>
    <row r="52" spans="2:5" ht="13.15" customHeight="1" x14ac:dyDescent="0.25">
      <c r="B52" s="226" t="s">
        <v>342</v>
      </c>
      <c r="C52" s="226"/>
      <c r="D52" s="87">
        <f>DatosDelitos!F20</f>
        <v>0</v>
      </c>
      <c r="E52" s="87">
        <f>DatosDelitos!G20</f>
        <v>0</v>
      </c>
    </row>
    <row r="53" spans="2:5" ht="13.15" customHeight="1" x14ac:dyDescent="0.25">
      <c r="B53" s="226" t="s">
        <v>347</v>
      </c>
      <c r="C53" s="226"/>
      <c r="D53" s="87">
        <f>DatosDelitos!F23</f>
        <v>0</v>
      </c>
      <c r="E53" s="87">
        <f>DatosDelitos!G23</f>
        <v>0</v>
      </c>
    </row>
    <row r="54" spans="2:5" ht="13.15" customHeight="1" x14ac:dyDescent="0.25">
      <c r="B54" s="226" t="s">
        <v>1625</v>
      </c>
      <c r="C54" s="226"/>
      <c r="D54" s="87">
        <f>DatosDelitos!F17+DatosDelitos!F44</f>
        <v>184</v>
      </c>
      <c r="E54" s="87">
        <f>DatosDelitos!G17+DatosDelitos!G44</f>
        <v>56</v>
      </c>
    </row>
    <row r="55" spans="2:5" ht="13.15" customHeight="1" x14ac:dyDescent="0.25">
      <c r="B55" s="226" t="s">
        <v>1626</v>
      </c>
      <c r="C55" s="226"/>
      <c r="D55" s="87">
        <f>DatosDelitos!F30</f>
        <v>5</v>
      </c>
      <c r="E55" s="87">
        <f>DatosDelitos!G30</f>
        <v>25</v>
      </c>
    </row>
    <row r="56" spans="2:5" ht="13.15" customHeight="1" x14ac:dyDescent="0.25">
      <c r="B56" s="226" t="s">
        <v>1627</v>
      </c>
      <c r="C56" s="226"/>
      <c r="D56" s="87">
        <f>DatosDelitos!F42-DatosDelitos!F44</f>
        <v>3</v>
      </c>
      <c r="E56" s="87">
        <f>DatosDelitos!G42-DatosDelitos!G44</f>
        <v>0</v>
      </c>
    </row>
    <row r="57" spans="2:5" ht="13.15" customHeight="1" x14ac:dyDescent="0.25">
      <c r="B57" s="226" t="s">
        <v>1628</v>
      </c>
      <c r="C57" s="226"/>
      <c r="D57" s="87">
        <f>DatosDelitos!F50</f>
        <v>1</v>
      </c>
      <c r="E57" s="87">
        <f>DatosDelitos!G50</f>
        <v>0</v>
      </c>
    </row>
    <row r="58" spans="2:5" ht="13.15" customHeight="1" x14ac:dyDescent="0.25">
      <c r="B58" s="226" t="s">
        <v>1629</v>
      </c>
      <c r="C58" s="226"/>
      <c r="D58" s="87">
        <f>DatosDelitos!F72</f>
        <v>0</v>
      </c>
      <c r="E58" s="87">
        <f>DatosDelitos!G72</f>
        <v>0</v>
      </c>
    </row>
    <row r="59" spans="2:5" ht="27" customHeight="1" x14ac:dyDescent="0.25">
      <c r="B59" s="226" t="s">
        <v>1654</v>
      </c>
      <c r="C59" s="226"/>
      <c r="D59" s="87">
        <f>DatosDelitos!F74</f>
        <v>0</v>
      </c>
      <c r="E59" s="87">
        <f>DatosDelitos!G74</f>
        <v>0</v>
      </c>
    </row>
    <row r="60" spans="2:5" ht="13.15" customHeight="1" x14ac:dyDescent="0.25">
      <c r="B60" s="226" t="s">
        <v>1631</v>
      </c>
      <c r="C60" s="226"/>
      <c r="D60" s="87">
        <f>DatosDelitos!F82</f>
        <v>0</v>
      </c>
      <c r="E60" s="87">
        <f>DatosDelitos!G82</f>
        <v>1</v>
      </c>
    </row>
    <row r="61" spans="2:5" ht="13.15" customHeight="1" x14ac:dyDescent="0.25">
      <c r="B61" s="226" t="s">
        <v>1632</v>
      </c>
      <c r="C61" s="226"/>
      <c r="D61" s="87">
        <f>DatosDelitos!F85</f>
        <v>2</v>
      </c>
      <c r="E61" s="87">
        <f>DatosDelitos!G85</f>
        <v>0</v>
      </c>
    </row>
    <row r="62" spans="2:5" ht="13.15" customHeight="1" x14ac:dyDescent="0.25">
      <c r="B62" s="226" t="s">
        <v>970</v>
      </c>
      <c r="C62" s="226"/>
      <c r="D62" s="87">
        <f>DatosDelitos!F97</f>
        <v>56</v>
      </c>
      <c r="E62" s="87">
        <f>DatosDelitos!G97</f>
        <v>66</v>
      </c>
    </row>
    <row r="63" spans="2:5" ht="27" customHeight="1" x14ac:dyDescent="0.25">
      <c r="B63" s="226" t="s">
        <v>1655</v>
      </c>
      <c r="C63" s="226"/>
      <c r="D63" s="87">
        <f>DatosDelitos!F131</f>
        <v>0</v>
      </c>
      <c r="E63" s="87">
        <f>DatosDelitos!G131</f>
        <v>1</v>
      </c>
    </row>
    <row r="64" spans="2:5" ht="13.15" customHeight="1" x14ac:dyDescent="0.25">
      <c r="B64" s="226" t="s">
        <v>1634</v>
      </c>
      <c r="C64" s="226"/>
      <c r="D64" s="87">
        <f>DatosDelitos!F137</f>
        <v>0</v>
      </c>
      <c r="E64" s="87">
        <f>DatosDelitos!G137</f>
        <v>0</v>
      </c>
    </row>
    <row r="65" spans="2:5" ht="13.15" customHeight="1" x14ac:dyDescent="0.25">
      <c r="B65" s="226" t="s">
        <v>1635</v>
      </c>
      <c r="C65" s="226"/>
      <c r="D65" s="87">
        <f>DatosDelitos!F144</f>
        <v>0</v>
      </c>
      <c r="E65" s="87">
        <f>DatosDelitos!G144</f>
        <v>0</v>
      </c>
    </row>
    <row r="66" spans="2:5" ht="40.5" customHeight="1" x14ac:dyDescent="0.25">
      <c r="B66" s="226" t="s">
        <v>1636</v>
      </c>
      <c r="C66" s="226"/>
      <c r="D66" s="87">
        <f>DatosDelitos!F147</f>
        <v>0</v>
      </c>
      <c r="E66" s="87">
        <f>DatosDelitos!G147</f>
        <v>0</v>
      </c>
    </row>
    <row r="67" spans="2:5" ht="13.15" customHeight="1" x14ac:dyDescent="0.25">
      <c r="B67" s="226" t="s">
        <v>1637</v>
      </c>
      <c r="C67" s="226"/>
      <c r="D67" s="87">
        <f>DatosDelitos!F156+SUM(DatosDelitos!F167:G172)</f>
        <v>0</v>
      </c>
      <c r="E67" s="87">
        <f>DatosDelitos!G156+SUM(DatosDelitos!G167:H172)</f>
        <v>0</v>
      </c>
    </row>
    <row r="68" spans="2:5" ht="13.15" customHeight="1" x14ac:dyDescent="0.25">
      <c r="B68" s="226" t="s">
        <v>1638</v>
      </c>
      <c r="C68" s="226"/>
      <c r="D68" s="87">
        <f>SUM(DatosDelitos!F173:G177)</f>
        <v>3</v>
      </c>
      <c r="E68" s="87">
        <f>SUM(DatosDelitos!G173:H177)</f>
        <v>35</v>
      </c>
    </row>
    <row r="69" spans="2:5" ht="13.15" customHeight="1" x14ac:dyDescent="0.25">
      <c r="B69" s="226" t="s">
        <v>1639</v>
      </c>
      <c r="C69" s="226"/>
      <c r="D69" s="87">
        <f>DatosDelitos!F178</f>
        <v>737</v>
      </c>
      <c r="E69" s="87">
        <f>DatosDelitos!G178</f>
        <v>671</v>
      </c>
    </row>
    <row r="70" spans="2:5" ht="13.15" customHeight="1" x14ac:dyDescent="0.25">
      <c r="B70" s="226" t="s">
        <v>1640</v>
      </c>
      <c r="C70" s="226"/>
      <c r="D70" s="87">
        <f>DatosDelitos!F186</f>
        <v>3</v>
      </c>
      <c r="E70" s="87">
        <f>DatosDelitos!G186</f>
        <v>3</v>
      </c>
    </row>
    <row r="71" spans="2:5" ht="13.15" customHeight="1" x14ac:dyDescent="0.25">
      <c r="B71" s="226" t="s">
        <v>1641</v>
      </c>
      <c r="C71" s="226"/>
      <c r="D71" s="87">
        <f>DatosDelitos!F201</f>
        <v>0</v>
      </c>
      <c r="E71" s="87">
        <f>DatosDelitos!G201</f>
        <v>0</v>
      </c>
    </row>
    <row r="72" spans="2:5" ht="13.15" customHeight="1" x14ac:dyDescent="0.25">
      <c r="B72" s="226" t="s">
        <v>1642</v>
      </c>
      <c r="C72" s="226"/>
      <c r="D72" s="87">
        <f>DatosDelitos!F223</f>
        <v>54</v>
      </c>
      <c r="E72" s="87">
        <f>DatosDelitos!G223</f>
        <v>66</v>
      </c>
    </row>
    <row r="73" spans="2:5" ht="13.15" customHeight="1" x14ac:dyDescent="0.25">
      <c r="B73" s="226" t="s">
        <v>1643</v>
      </c>
      <c r="C73" s="226"/>
      <c r="D73" s="87">
        <f>DatosDelitos!F244</f>
        <v>0</v>
      </c>
      <c r="E73" s="87">
        <f>DatosDelitos!G244</f>
        <v>0</v>
      </c>
    </row>
    <row r="74" spans="2:5" ht="13.15" customHeight="1" x14ac:dyDescent="0.25">
      <c r="B74" s="226" t="s">
        <v>1644</v>
      </c>
      <c r="C74" s="226"/>
      <c r="D74" s="87">
        <f>DatosDelitos!F271</f>
        <v>16</v>
      </c>
      <c r="E74" s="87">
        <f>DatosDelitos!G271</f>
        <v>14</v>
      </c>
    </row>
    <row r="75" spans="2:5" ht="38.25" customHeight="1" x14ac:dyDescent="0.25">
      <c r="B75" s="226" t="s">
        <v>1645</v>
      </c>
      <c r="C75" s="226"/>
      <c r="D75" s="87">
        <f>DatosDelitos!F301</f>
        <v>0</v>
      </c>
      <c r="E75" s="87">
        <f>DatosDelitos!G301</f>
        <v>0</v>
      </c>
    </row>
    <row r="76" spans="2:5" ht="13.15" customHeight="1" x14ac:dyDescent="0.25">
      <c r="B76" s="226" t="s">
        <v>1646</v>
      </c>
      <c r="C76" s="226"/>
      <c r="D76" s="87">
        <f>DatosDelitos!F305</f>
        <v>0</v>
      </c>
      <c r="E76" s="87">
        <f>DatosDelitos!G305</f>
        <v>0</v>
      </c>
    </row>
    <row r="77" spans="2:5" ht="13.15" customHeight="1" x14ac:dyDescent="0.25">
      <c r="B77" s="226" t="s">
        <v>1647</v>
      </c>
      <c r="C77" s="226"/>
      <c r="D77" s="87">
        <f>DatosDelitos!F312+DatosDelitos!F318+DatosDelitos!F320</f>
        <v>0</v>
      </c>
      <c r="E77" s="87">
        <f>DatosDelitos!G312+DatosDelitos!G318+DatosDelitos!G320</f>
        <v>0</v>
      </c>
    </row>
    <row r="78" spans="2:5" ht="13.9" customHeight="1" x14ac:dyDescent="0.25">
      <c r="B78" s="226" t="s">
        <v>1648</v>
      </c>
      <c r="C78" s="226"/>
      <c r="D78" s="87">
        <f>DatosDelitos!F323</f>
        <v>3</v>
      </c>
      <c r="E78" s="87">
        <f>DatosDelitos!G323</f>
        <v>0</v>
      </c>
    </row>
    <row r="79" spans="2:5" ht="15" customHeight="1" x14ac:dyDescent="0.25">
      <c r="B79" s="228" t="s">
        <v>1649</v>
      </c>
      <c r="C79" s="228"/>
      <c r="D79" s="87">
        <f>DatosDelitos!F325</f>
        <v>0</v>
      </c>
      <c r="E79" s="87">
        <f>DatosDelitos!G325</f>
        <v>0</v>
      </c>
    </row>
    <row r="80" spans="2:5" ht="15" customHeight="1" x14ac:dyDescent="0.25">
      <c r="B80" s="228" t="s">
        <v>947</v>
      </c>
      <c r="C80" s="228"/>
      <c r="D80" s="87">
        <f>DatosDelitos!F337</f>
        <v>0</v>
      </c>
      <c r="E80" s="87">
        <f>DatosDelitos!G337</f>
        <v>0</v>
      </c>
    </row>
    <row r="81" spans="2:13" ht="15" customHeight="1" x14ac:dyDescent="0.25">
      <c r="B81" s="228" t="s">
        <v>1650</v>
      </c>
      <c r="C81" s="228"/>
      <c r="D81" s="87">
        <f>DatosDelitos!F339</f>
        <v>0</v>
      </c>
      <c r="E81" s="87">
        <f>DatosDelitos!G339</f>
        <v>0</v>
      </c>
    </row>
    <row r="82" spans="2:13" ht="15" customHeight="1" x14ac:dyDescent="0.25">
      <c r="B82" s="228" t="s">
        <v>1656</v>
      </c>
      <c r="C82" s="228"/>
      <c r="D82" s="87">
        <f>SUM(D49:D81)</f>
        <v>1097</v>
      </c>
      <c r="E82" s="87">
        <f>SUM(E49:E81)</f>
        <v>968</v>
      </c>
    </row>
    <row r="84" spans="2:13" s="90" customFormat="1" ht="15.75" x14ac:dyDescent="0.25">
      <c r="B84" s="88" t="s">
        <v>1657</v>
      </c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</row>
    <row r="86" spans="2:13" ht="25.5" x14ac:dyDescent="0.2">
      <c r="D86" s="91" t="s">
        <v>310</v>
      </c>
    </row>
    <row r="87" spans="2:13" ht="13.15" customHeight="1" x14ac:dyDescent="0.25">
      <c r="B87" s="226" t="s">
        <v>1624</v>
      </c>
      <c r="C87" s="226"/>
      <c r="D87" s="87">
        <f>DatosDelitos!N5+DatosDelitos!N13-DatosDelitos!N17</f>
        <v>2</v>
      </c>
    </row>
    <row r="88" spans="2:13" ht="13.15" customHeight="1" x14ac:dyDescent="0.25">
      <c r="B88" s="226" t="s">
        <v>324</v>
      </c>
      <c r="C88" s="226"/>
      <c r="D88" s="87">
        <f>DatosDelitos!N10</f>
        <v>0</v>
      </c>
    </row>
    <row r="89" spans="2:13" ht="13.15" customHeight="1" x14ac:dyDescent="0.25">
      <c r="B89" s="226" t="s">
        <v>342</v>
      </c>
      <c r="C89" s="226"/>
      <c r="D89" s="87">
        <f>DatosDelitos!N20</f>
        <v>0</v>
      </c>
    </row>
    <row r="90" spans="2:13" ht="13.15" customHeight="1" x14ac:dyDescent="0.25">
      <c r="B90" s="226" t="s">
        <v>347</v>
      </c>
      <c r="C90" s="226"/>
      <c r="D90" s="87">
        <f>DatosDelitos!N23</f>
        <v>0</v>
      </c>
    </row>
    <row r="91" spans="2:13" ht="13.15" customHeight="1" x14ac:dyDescent="0.25">
      <c r="B91" s="226" t="s">
        <v>1658</v>
      </c>
      <c r="C91" s="226"/>
      <c r="D91" s="87">
        <f>SUM(DatosDelitos!N17,DatosDelitos!N44)</f>
        <v>2</v>
      </c>
    </row>
    <row r="92" spans="2:13" ht="13.15" customHeight="1" x14ac:dyDescent="0.25">
      <c r="B92" s="226" t="s">
        <v>1626</v>
      </c>
      <c r="C92" s="226"/>
      <c r="D92" s="87">
        <f>DatosDelitos!N30</f>
        <v>8</v>
      </c>
    </row>
    <row r="93" spans="2:13" ht="13.15" customHeight="1" x14ac:dyDescent="0.25">
      <c r="B93" s="226" t="s">
        <v>1627</v>
      </c>
      <c r="C93" s="226"/>
      <c r="D93" s="87">
        <f>DatosDelitos!N42-DatosDelitos!N44</f>
        <v>15</v>
      </c>
    </row>
    <row r="94" spans="2:13" ht="13.15" customHeight="1" x14ac:dyDescent="0.25">
      <c r="B94" s="226" t="s">
        <v>1628</v>
      </c>
      <c r="C94" s="226"/>
      <c r="D94" s="87">
        <f>DatosDelitos!N50</f>
        <v>6</v>
      </c>
    </row>
    <row r="95" spans="2:13" ht="13.15" customHeight="1" x14ac:dyDescent="0.25">
      <c r="B95" s="226" t="s">
        <v>1629</v>
      </c>
      <c r="C95" s="226"/>
      <c r="D95" s="87">
        <f>DatosDelitos!N72</f>
        <v>1</v>
      </c>
    </row>
    <row r="96" spans="2:13" ht="27" customHeight="1" x14ac:dyDescent="0.25">
      <c r="B96" s="226" t="s">
        <v>1654</v>
      </c>
      <c r="C96" s="226"/>
      <c r="D96" s="87">
        <f>DatosDelitos!N74</f>
        <v>2</v>
      </c>
    </row>
    <row r="97" spans="2:4" ht="13.15" customHeight="1" x14ac:dyDescent="0.25">
      <c r="B97" s="226" t="s">
        <v>1631</v>
      </c>
      <c r="C97" s="226"/>
      <c r="D97" s="87">
        <f>DatosDelitos!N82</f>
        <v>2</v>
      </c>
    </row>
    <row r="98" spans="2:4" ht="13.15" customHeight="1" x14ac:dyDescent="0.25">
      <c r="B98" s="226" t="s">
        <v>1632</v>
      </c>
      <c r="C98" s="226"/>
      <c r="D98" s="87">
        <f>DatosDelitos!N85</f>
        <v>1</v>
      </c>
    </row>
    <row r="99" spans="2:4" ht="13.15" customHeight="1" x14ac:dyDescent="0.25">
      <c r="B99" s="226" t="s">
        <v>970</v>
      </c>
      <c r="C99" s="226"/>
      <c r="D99" s="87">
        <f>DatosDelitos!N97</f>
        <v>20</v>
      </c>
    </row>
    <row r="100" spans="2:4" ht="27" customHeight="1" x14ac:dyDescent="0.25">
      <c r="B100" s="226" t="s">
        <v>1655</v>
      </c>
      <c r="C100" s="226"/>
      <c r="D100" s="87">
        <f>DatosDelitos!N131</f>
        <v>0</v>
      </c>
    </row>
    <row r="101" spans="2:4" ht="13.15" customHeight="1" x14ac:dyDescent="0.25">
      <c r="B101" s="226" t="s">
        <v>1634</v>
      </c>
      <c r="C101" s="226"/>
      <c r="D101" s="87">
        <f>DatosDelitos!N137</f>
        <v>32</v>
      </c>
    </row>
    <row r="102" spans="2:4" ht="13.15" customHeight="1" x14ac:dyDescent="0.25">
      <c r="B102" s="226" t="s">
        <v>1635</v>
      </c>
      <c r="C102" s="226"/>
      <c r="D102" s="87">
        <f>DatosDelitos!N144</f>
        <v>1</v>
      </c>
    </row>
    <row r="103" spans="2:4" ht="13.15" customHeight="1" x14ac:dyDescent="0.25">
      <c r="B103" s="226" t="s">
        <v>1659</v>
      </c>
      <c r="C103" s="226"/>
      <c r="D103" s="87">
        <f>DatosDelitos!N148</f>
        <v>7</v>
      </c>
    </row>
    <row r="104" spans="2:4" ht="13.15" customHeight="1" x14ac:dyDescent="0.25">
      <c r="B104" s="226" t="s">
        <v>1181</v>
      </c>
      <c r="C104" s="226"/>
      <c r="D104" s="87">
        <f>SUM(DatosDelitos!N149,DatosDelitos!N150)</f>
        <v>10</v>
      </c>
    </row>
    <row r="105" spans="2:4" ht="13.15" customHeight="1" x14ac:dyDescent="0.25">
      <c r="B105" s="226" t="s">
        <v>1179</v>
      </c>
      <c r="C105" s="226"/>
      <c r="D105" s="87">
        <f>SUM(DatosDelitos!N151:N155)</f>
        <v>14</v>
      </c>
    </row>
    <row r="106" spans="2:4" ht="13.15" customHeight="1" x14ac:dyDescent="0.25">
      <c r="B106" s="226" t="s">
        <v>1637</v>
      </c>
      <c r="C106" s="226"/>
      <c r="D106" s="87">
        <f>SUM(SUM(DatosDelitos!N157:N160),SUM(DatosDelitos!N167:N172))</f>
        <v>0</v>
      </c>
    </row>
    <row r="107" spans="2:4" ht="13.15" customHeight="1" x14ac:dyDescent="0.25">
      <c r="B107" s="226" t="s">
        <v>1660</v>
      </c>
      <c r="C107" s="226"/>
      <c r="D107" s="87">
        <f>SUM(DatosDelitos!N161:N165)</f>
        <v>10</v>
      </c>
    </row>
    <row r="108" spans="2:4" ht="13.15" customHeight="1" x14ac:dyDescent="0.25">
      <c r="B108" s="226" t="s">
        <v>1638</v>
      </c>
      <c r="C108" s="226"/>
      <c r="D108" s="87">
        <f>SUM(DatosDelitos!N173:N177)</f>
        <v>0</v>
      </c>
    </row>
    <row r="109" spans="2:4" ht="13.15" customHeight="1" x14ac:dyDescent="0.25">
      <c r="B109" s="226" t="s">
        <v>1639</v>
      </c>
      <c r="C109" s="226"/>
      <c r="D109" s="87">
        <f>DatosDelitos!N178</f>
        <v>0</v>
      </c>
    </row>
    <row r="110" spans="2:4" ht="13.15" customHeight="1" x14ac:dyDescent="0.25">
      <c r="B110" s="226" t="s">
        <v>1640</v>
      </c>
      <c r="C110" s="226"/>
      <c r="D110" s="87">
        <f>DatosDelitos!N186</f>
        <v>13</v>
      </c>
    </row>
    <row r="111" spans="2:4" ht="13.15" customHeight="1" x14ac:dyDescent="0.25">
      <c r="B111" s="226" t="s">
        <v>1641</v>
      </c>
      <c r="C111" s="226"/>
      <c r="D111" s="87">
        <f>DatosDelitos!N201</f>
        <v>46</v>
      </c>
    </row>
    <row r="112" spans="2:4" ht="13.15" customHeight="1" x14ac:dyDescent="0.25">
      <c r="B112" s="226" t="s">
        <v>1642</v>
      </c>
      <c r="C112" s="226"/>
      <c r="D112" s="87">
        <f>DatosDelitos!N223</f>
        <v>5</v>
      </c>
    </row>
    <row r="113" spans="2:4" ht="13.15" customHeight="1" x14ac:dyDescent="0.25">
      <c r="B113" s="226" t="s">
        <v>1643</v>
      </c>
      <c r="C113" s="226"/>
      <c r="D113" s="87">
        <f>DatosDelitos!N244</f>
        <v>0</v>
      </c>
    </row>
    <row r="114" spans="2:4" ht="13.15" customHeight="1" x14ac:dyDescent="0.25">
      <c r="B114" s="226" t="s">
        <v>1644</v>
      </c>
      <c r="C114" s="226"/>
      <c r="D114" s="87">
        <f>DatosDelitos!N271</f>
        <v>4</v>
      </c>
    </row>
    <row r="115" spans="2:4" ht="38.25" customHeight="1" x14ac:dyDescent="0.25">
      <c r="B115" s="226" t="s">
        <v>1645</v>
      </c>
      <c r="C115" s="226"/>
      <c r="D115" s="87">
        <f>DatosDelitos!N301</f>
        <v>0</v>
      </c>
    </row>
    <row r="116" spans="2:4" ht="13.15" customHeight="1" x14ac:dyDescent="0.25">
      <c r="B116" s="226" t="s">
        <v>1646</v>
      </c>
      <c r="C116" s="226"/>
      <c r="D116" s="87">
        <f>DatosDelitos!N305</f>
        <v>0</v>
      </c>
    </row>
    <row r="117" spans="2:4" ht="13.15" customHeight="1" x14ac:dyDescent="0.25">
      <c r="B117" s="226" t="s">
        <v>1647</v>
      </c>
      <c r="C117" s="226"/>
      <c r="D117" s="87">
        <f>DatosDelitos!N312+DatosDelitos!N320</f>
        <v>0</v>
      </c>
    </row>
    <row r="118" spans="2:4" ht="13.15" customHeight="1" x14ac:dyDescent="0.25">
      <c r="B118" s="226" t="s">
        <v>913</v>
      </c>
      <c r="C118" s="226"/>
      <c r="D118" s="87">
        <f>DatosDelitos!N318</f>
        <v>0</v>
      </c>
    </row>
    <row r="119" spans="2:4" ht="13.9" customHeight="1" x14ac:dyDescent="0.25">
      <c r="B119" s="226" t="s">
        <v>1648</v>
      </c>
      <c r="C119" s="226"/>
      <c r="D119" s="87">
        <f>DatosDelitos!N323</f>
        <v>0</v>
      </c>
    </row>
    <row r="120" spans="2:4" ht="12.75" customHeight="1" x14ac:dyDescent="0.25">
      <c r="B120" s="228" t="s">
        <v>1649</v>
      </c>
      <c r="C120" s="228"/>
      <c r="D120" s="87">
        <f>DatosDelitos!N325</f>
        <v>1</v>
      </c>
    </row>
    <row r="121" spans="2:4" ht="15" customHeight="1" x14ac:dyDescent="0.25">
      <c r="B121" s="228" t="s">
        <v>947</v>
      </c>
      <c r="C121" s="228"/>
      <c r="D121" s="87">
        <f>DatosDelitos!N337</f>
        <v>0</v>
      </c>
    </row>
    <row r="122" spans="2:4" ht="15" customHeight="1" x14ac:dyDescent="0.25">
      <c r="B122" s="228" t="s">
        <v>1650</v>
      </c>
      <c r="C122" s="228"/>
      <c r="D122" s="87">
        <f>DatosDelitos!N339</f>
        <v>0</v>
      </c>
    </row>
    <row r="123" spans="2:4" ht="15" customHeight="1" x14ac:dyDescent="0.25">
      <c r="B123" s="226" t="s">
        <v>1656</v>
      </c>
      <c r="C123" s="226"/>
      <c r="D123" s="87">
        <f>SUM(D87:D122)</f>
        <v>202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297</v>
      </c>
    </row>
    <row r="3" spans="1:16" x14ac:dyDescent="0.25">
      <c r="A3" s="25"/>
    </row>
    <row r="4" spans="1:16" ht="45" x14ac:dyDescent="0.25">
      <c r="A4" s="9" t="s">
        <v>298</v>
      </c>
      <c r="B4" s="9" t="s">
        <v>10</v>
      </c>
      <c r="C4" s="26" t="s">
        <v>299</v>
      </c>
      <c r="D4" s="26" t="s">
        <v>300</v>
      </c>
      <c r="E4" s="26" t="s">
        <v>301</v>
      </c>
      <c r="F4" s="26" t="s">
        <v>302</v>
      </c>
      <c r="G4" s="26" t="s">
        <v>303</v>
      </c>
      <c r="H4" s="26" t="s">
        <v>304</v>
      </c>
      <c r="I4" s="26" t="s">
        <v>305</v>
      </c>
      <c r="J4" s="26" t="s">
        <v>306</v>
      </c>
      <c r="K4" s="26" t="s">
        <v>307</v>
      </c>
      <c r="L4" s="26" t="s">
        <v>308</v>
      </c>
      <c r="M4" s="26" t="s">
        <v>309</v>
      </c>
      <c r="N4" s="26" t="s">
        <v>310</v>
      </c>
      <c r="O4" s="26" t="s">
        <v>311</v>
      </c>
      <c r="P4" s="26" t="s">
        <v>312</v>
      </c>
    </row>
    <row r="5" spans="1:16" x14ac:dyDescent="0.25">
      <c r="A5" s="190" t="s">
        <v>313</v>
      </c>
      <c r="B5" s="191"/>
      <c r="C5" s="27">
        <v>52</v>
      </c>
      <c r="D5" s="27">
        <v>71</v>
      </c>
      <c r="E5" s="28">
        <v>-0.26760563380281699</v>
      </c>
      <c r="F5" s="27">
        <v>0</v>
      </c>
      <c r="G5" s="27">
        <v>0</v>
      </c>
      <c r="H5" s="27">
        <v>0</v>
      </c>
      <c r="I5" s="27">
        <v>2</v>
      </c>
      <c r="J5" s="27">
        <v>1</v>
      </c>
      <c r="K5" s="27">
        <v>3</v>
      </c>
      <c r="L5" s="27">
        <v>2</v>
      </c>
      <c r="M5" s="27">
        <v>0</v>
      </c>
      <c r="N5" s="27">
        <v>0</v>
      </c>
      <c r="O5" s="27">
        <v>2</v>
      </c>
      <c r="P5" s="29">
        <v>6</v>
      </c>
    </row>
    <row r="6" spans="1:16" x14ac:dyDescent="0.25">
      <c r="A6" s="30" t="s">
        <v>314</v>
      </c>
      <c r="B6" s="30" t="s">
        <v>315</v>
      </c>
      <c r="C6" s="14">
        <v>47</v>
      </c>
      <c r="D6" s="14">
        <v>52</v>
      </c>
      <c r="E6" s="31">
        <v>-9.6153846153846201E-2</v>
      </c>
      <c r="F6" s="14">
        <v>0</v>
      </c>
      <c r="G6" s="14">
        <v>0</v>
      </c>
      <c r="H6" s="14">
        <v>0</v>
      </c>
      <c r="I6" s="14">
        <v>0</v>
      </c>
      <c r="J6" s="14">
        <v>1</v>
      </c>
      <c r="K6" s="14">
        <v>2</v>
      </c>
      <c r="L6" s="14">
        <v>2</v>
      </c>
      <c r="M6" s="14">
        <v>0</v>
      </c>
      <c r="N6" s="14">
        <v>0</v>
      </c>
      <c r="O6" s="14">
        <v>2</v>
      </c>
      <c r="P6" s="24">
        <v>2</v>
      </c>
    </row>
    <row r="7" spans="1:16" x14ac:dyDescent="0.25">
      <c r="A7" s="30" t="s">
        <v>316</v>
      </c>
      <c r="B7" s="30" t="s">
        <v>317</v>
      </c>
      <c r="C7" s="14">
        <v>0</v>
      </c>
      <c r="D7" s="14">
        <v>0</v>
      </c>
      <c r="E7" s="31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1</v>
      </c>
      <c r="L7" s="14">
        <v>0</v>
      </c>
      <c r="M7" s="14">
        <v>0</v>
      </c>
      <c r="N7" s="14">
        <v>0</v>
      </c>
      <c r="O7" s="14">
        <v>0</v>
      </c>
      <c r="P7" s="24">
        <v>2</v>
      </c>
    </row>
    <row r="8" spans="1:16" x14ac:dyDescent="0.25">
      <c r="A8" s="30" t="s">
        <v>318</v>
      </c>
      <c r="B8" s="30" t="s">
        <v>319</v>
      </c>
      <c r="C8" s="14">
        <v>5</v>
      </c>
      <c r="D8" s="14">
        <v>19</v>
      </c>
      <c r="E8" s="31">
        <v>-0.73684210526315796</v>
      </c>
      <c r="F8" s="14">
        <v>0</v>
      </c>
      <c r="G8" s="14">
        <v>0</v>
      </c>
      <c r="H8" s="14">
        <v>0</v>
      </c>
      <c r="I8" s="14">
        <v>2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2</v>
      </c>
    </row>
    <row r="9" spans="1:16" x14ac:dyDescent="0.25">
      <c r="A9" s="30" t="s">
        <v>320</v>
      </c>
      <c r="B9" s="30" t="s">
        <v>321</v>
      </c>
      <c r="C9" s="14">
        <v>0</v>
      </c>
      <c r="D9" s="14">
        <v>0</v>
      </c>
      <c r="E9" s="31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0</v>
      </c>
    </row>
    <row r="10" spans="1:16" x14ac:dyDescent="0.25">
      <c r="A10" s="190" t="s">
        <v>322</v>
      </c>
      <c r="B10" s="191"/>
      <c r="C10" s="27">
        <v>0</v>
      </c>
      <c r="D10" s="27">
        <v>0</v>
      </c>
      <c r="E10" s="28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9">
        <v>0</v>
      </c>
    </row>
    <row r="11" spans="1:16" x14ac:dyDescent="0.25">
      <c r="A11" s="30" t="s">
        <v>323</v>
      </c>
      <c r="B11" s="30" t="s">
        <v>324</v>
      </c>
      <c r="C11" s="14">
        <v>0</v>
      </c>
      <c r="D11" s="14">
        <v>0</v>
      </c>
      <c r="E11" s="31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  <row r="12" spans="1:16" x14ac:dyDescent="0.25">
      <c r="A12" s="30" t="s">
        <v>325</v>
      </c>
      <c r="B12" s="30" t="s">
        <v>326</v>
      </c>
      <c r="C12" s="14">
        <v>0</v>
      </c>
      <c r="D12" s="14">
        <v>0</v>
      </c>
      <c r="E12" s="31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4">
        <v>0</v>
      </c>
    </row>
    <row r="13" spans="1:16" x14ac:dyDescent="0.25">
      <c r="A13" s="190" t="s">
        <v>327</v>
      </c>
      <c r="B13" s="191"/>
      <c r="C13" s="27">
        <v>1628</v>
      </c>
      <c r="D13" s="27">
        <v>1581</v>
      </c>
      <c r="E13" s="28">
        <v>2.9728020240354199E-2</v>
      </c>
      <c r="F13" s="27">
        <v>159</v>
      </c>
      <c r="G13" s="27">
        <v>79</v>
      </c>
      <c r="H13" s="27">
        <v>216</v>
      </c>
      <c r="I13" s="27">
        <v>184</v>
      </c>
      <c r="J13" s="27">
        <v>3</v>
      </c>
      <c r="K13" s="27">
        <v>0</v>
      </c>
      <c r="L13" s="27">
        <v>0</v>
      </c>
      <c r="M13" s="27">
        <v>0</v>
      </c>
      <c r="N13" s="27">
        <v>3</v>
      </c>
      <c r="O13" s="27">
        <v>6</v>
      </c>
      <c r="P13" s="29">
        <v>183</v>
      </c>
    </row>
    <row r="14" spans="1:16" x14ac:dyDescent="0.25">
      <c r="A14" s="30" t="s">
        <v>328</v>
      </c>
      <c r="B14" s="30" t="s">
        <v>329</v>
      </c>
      <c r="C14" s="14">
        <v>817</v>
      </c>
      <c r="D14" s="14">
        <v>718</v>
      </c>
      <c r="E14" s="31">
        <v>0.13788300835654599</v>
      </c>
      <c r="F14" s="14">
        <v>18</v>
      </c>
      <c r="G14" s="14">
        <v>18</v>
      </c>
      <c r="H14" s="14">
        <v>91</v>
      </c>
      <c r="I14" s="14">
        <v>75</v>
      </c>
      <c r="J14" s="14">
        <v>2</v>
      </c>
      <c r="K14" s="14">
        <v>0</v>
      </c>
      <c r="L14" s="14">
        <v>0</v>
      </c>
      <c r="M14" s="14">
        <v>0</v>
      </c>
      <c r="N14" s="14">
        <v>2</v>
      </c>
      <c r="O14" s="14">
        <v>3</v>
      </c>
      <c r="P14" s="24">
        <v>75</v>
      </c>
    </row>
    <row r="15" spans="1:16" x14ac:dyDescent="0.25">
      <c r="A15" s="30" t="s">
        <v>330</v>
      </c>
      <c r="B15" s="30" t="s">
        <v>331</v>
      </c>
      <c r="C15" s="14">
        <v>22</v>
      </c>
      <c r="D15" s="14">
        <v>25</v>
      </c>
      <c r="E15" s="31">
        <v>-0.12</v>
      </c>
      <c r="F15" s="14">
        <v>0</v>
      </c>
      <c r="G15" s="14">
        <v>0</v>
      </c>
      <c r="H15" s="14">
        <v>2</v>
      </c>
      <c r="I15" s="14">
        <v>4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4">
        <v>0</v>
      </c>
    </row>
    <row r="16" spans="1:16" x14ac:dyDescent="0.25">
      <c r="A16" s="30" t="s">
        <v>332</v>
      </c>
      <c r="B16" s="30" t="s">
        <v>333</v>
      </c>
      <c r="C16" s="14">
        <v>364</v>
      </c>
      <c r="D16" s="14">
        <v>399</v>
      </c>
      <c r="E16" s="31">
        <v>-8.7719298245614002E-2</v>
      </c>
      <c r="F16" s="14">
        <v>12</v>
      </c>
      <c r="G16" s="14">
        <v>12</v>
      </c>
      <c r="H16" s="14">
        <v>9</v>
      </c>
      <c r="I16" s="14">
        <v>5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1</v>
      </c>
      <c r="P16" s="24">
        <v>9</v>
      </c>
    </row>
    <row r="17" spans="1:16" ht="33.75" x14ac:dyDescent="0.25">
      <c r="A17" s="30" t="s">
        <v>334</v>
      </c>
      <c r="B17" s="30" t="s">
        <v>335</v>
      </c>
      <c r="C17" s="14">
        <v>423</v>
      </c>
      <c r="D17" s="14">
        <v>437</v>
      </c>
      <c r="E17" s="31">
        <v>-3.20366132723112E-2</v>
      </c>
      <c r="F17" s="14">
        <v>129</v>
      </c>
      <c r="G17" s="14">
        <v>49</v>
      </c>
      <c r="H17" s="14">
        <v>114</v>
      </c>
      <c r="I17" s="14">
        <v>100</v>
      </c>
      <c r="J17" s="14">
        <v>1</v>
      </c>
      <c r="K17" s="14">
        <v>0</v>
      </c>
      <c r="L17" s="14">
        <v>0</v>
      </c>
      <c r="M17" s="14">
        <v>0</v>
      </c>
      <c r="N17" s="14">
        <v>1</v>
      </c>
      <c r="O17" s="14">
        <v>2</v>
      </c>
      <c r="P17" s="24">
        <v>99</v>
      </c>
    </row>
    <row r="18" spans="1:16" x14ac:dyDescent="0.25">
      <c r="A18" s="30" t="s">
        <v>336</v>
      </c>
      <c r="B18" s="30" t="s">
        <v>337</v>
      </c>
      <c r="C18" s="14">
        <v>2</v>
      </c>
      <c r="D18" s="14">
        <v>2</v>
      </c>
      <c r="E18" s="31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4">
        <v>0</v>
      </c>
    </row>
    <row r="19" spans="1:16" x14ac:dyDescent="0.25">
      <c r="A19" s="30" t="s">
        <v>338</v>
      </c>
      <c r="B19" s="30" t="s">
        <v>339</v>
      </c>
      <c r="C19" s="14">
        <v>0</v>
      </c>
      <c r="D19" s="14">
        <v>0</v>
      </c>
      <c r="E19" s="31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4">
        <v>0</v>
      </c>
    </row>
    <row r="20" spans="1:16" x14ac:dyDescent="0.25">
      <c r="A20" s="190" t="s">
        <v>340</v>
      </c>
      <c r="B20" s="191"/>
      <c r="C20" s="27">
        <v>0</v>
      </c>
      <c r="D20" s="27">
        <v>2</v>
      </c>
      <c r="E20" s="28">
        <v>-1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9">
        <v>0</v>
      </c>
    </row>
    <row r="21" spans="1:16" x14ac:dyDescent="0.25">
      <c r="A21" s="30" t="s">
        <v>341</v>
      </c>
      <c r="B21" s="30" t="s">
        <v>342</v>
      </c>
      <c r="C21" s="14">
        <v>0</v>
      </c>
      <c r="D21" s="14">
        <v>0</v>
      </c>
      <c r="E21" s="31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4">
        <v>0</v>
      </c>
    </row>
    <row r="22" spans="1:16" ht="22.5" x14ac:dyDescent="0.25">
      <c r="A22" s="30" t="s">
        <v>343</v>
      </c>
      <c r="B22" s="30" t="s">
        <v>344</v>
      </c>
      <c r="C22" s="14">
        <v>0</v>
      </c>
      <c r="D22" s="14">
        <v>2</v>
      </c>
      <c r="E22" s="31">
        <v>-1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4">
        <v>0</v>
      </c>
    </row>
    <row r="23" spans="1:16" x14ac:dyDescent="0.25">
      <c r="A23" s="190" t="s">
        <v>345</v>
      </c>
      <c r="B23" s="191"/>
      <c r="C23" s="27">
        <v>0</v>
      </c>
      <c r="D23" s="27">
        <v>0</v>
      </c>
      <c r="E23" s="28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9">
        <v>0</v>
      </c>
    </row>
    <row r="24" spans="1:16" x14ac:dyDescent="0.25">
      <c r="A24" s="30" t="s">
        <v>346</v>
      </c>
      <c r="B24" s="30" t="s">
        <v>347</v>
      </c>
      <c r="C24" s="14">
        <v>0</v>
      </c>
      <c r="D24" s="14">
        <v>0</v>
      </c>
      <c r="E24" s="31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4">
        <v>0</v>
      </c>
    </row>
    <row r="25" spans="1:16" ht="22.5" x14ac:dyDescent="0.25">
      <c r="A25" s="30" t="s">
        <v>348</v>
      </c>
      <c r="B25" s="30" t="s">
        <v>349</v>
      </c>
      <c r="C25" s="14">
        <v>0</v>
      </c>
      <c r="D25" s="14">
        <v>0</v>
      </c>
      <c r="E25" s="31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4">
        <v>0</v>
      </c>
    </row>
    <row r="26" spans="1:16" ht="22.5" x14ac:dyDescent="0.25">
      <c r="A26" s="30" t="s">
        <v>350</v>
      </c>
      <c r="B26" s="30" t="s">
        <v>351</v>
      </c>
      <c r="C26" s="14">
        <v>0</v>
      </c>
      <c r="D26" s="14">
        <v>0</v>
      </c>
      <c r="E26" s="31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4">
        <v>0</v>
      </c>
    </row>
    <row r="27" spans="1:16" x14ac:dyDescent="0.25">
      <c r="A27" s="30" t="s">
        <v>352</v>
      </c>
      <c r="B27" s="30" t="s">
        <v>353</v>
      </c>
      <c r="C27" s="14">
        <v>0</v>
      </c>
      <c r="D27" s="14">
        <v>0</v>
      </c>
      <c r="E27" s="31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4">
        <v>0</v>
      </c>
    </row>
    <row r="28" spans="1:16" x14ac:dyDescent="0.25">
      <c r="A28" s="30" t="s">
        <v>354</v>
      </c>
      <c r="B28" s="30" t="s">
        <v>355</v>
      </c>
      <c r="C28" s="14">
        <v>0</v>
      </c>
      <c r="D28" s="14">
        <v>0</v>
      </c>
      <c r="E28" s="31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4">
        <v>0</v>
      </c>
    </row>
    <row r="29" spans="1:16" ht="22.5" x14ac:dyDescent="0.25">
      <c r="A29" s="30" t="s">
        <v>356</v>
      </c>
      <c r="B29" s="30" t="s">
        <v>357</v>
      </c>
      <c r="C29" s="14">
        <v>0</v>
      </c>
      <c r="D29" s="14">
        <v>0</v>
      </c>
      <c r="E29" s="31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4">
        <v>0</v>
      </c>
    </row>
    <row r="30" spans="1:16" x14ac:dyDescent="0.25">
      <c r="A30" s="190" t="s">
        <v>358</v>
      </c>
      <c r="B30" s="191"/>
      <c r="C30" s="27">
        <v>361</v>
      </c>
      <c r="D30" s="27">
        <v>406</v>
      </c>
      <c r="E30" s="28">
        <v>-0.110837438423645</v>
      </c>
      <c r="F30" s="27">
        <v>5</v>
      </c>
      <c r="G30" s="27">
        <v>25</v>
      </c>
      <c r="H30" s="27">
        <v>50</v>
      </c>
      <c r="I30" s="27">
        <v>60</v>
      </c>
      <c r="J30" s="27">
        <v>0</v>
      </c>
      <c r="K30" s="27">
        <v>0</v>
      </c>
      <c r="L30" s="27">
        <v>0</v>
      </c>
      <c r="M30" s="27">
        <v>0</v>
      </c>
      <c r="N30" s="27">
        <v>8</v>
      </c>
      <c r="O30" s="27">
        <v>0</v>
      </c>
      <c r="P30" s="29">
        <v>66</v>
      </c>
    </row>
    <row r="31" spans="1:16" x14ac:dyDescent="0.25">
      <c r="A31" s="30" t="s">
        <v>359</v>
      </c>
      <c r="B31" s="30" t="s">
        <v>360</v>
      </c>
      <c r="C31" s="14">
        <v>7</v>
      </c>
      <c r="D31" s="14">
        <v>3</v>
      </c>
      <c r="E31" s="31">
        <v>1.3333333333333299</v>
      </c>
      <c r="F31" s="14">
        <v>1</v>
      </c>
      <c r="G31" s="14">
        <v>0</v>
      </c>
      <c r="H31" s="14">
        <v>0</v>
      </c>
      <c r="I31" s="14">
        <v>1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4">
        <v>1</v>
      </c>
    </row>
    <row r="32" spans="1:16" x14ac:dyDescent="0.25">
      <c r="A32" s="30" t="s">
        <v>361</v>
      </c>
      <c r="B32" s="30" t="s">
        <v>362</v>
      </c>
      <c r="C32" s="14">
        <v>0</v>
      </c>
      <c r="D32" s="14">
        <v>1</v>
      </c>
      <c r="E32" s="31">
        <v>-1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4">
        <v>0</v>
      </c>
    </row>
    <row r="33" spans="1:16" ht="22.5" x14ac:dyDescent="0.25">
      <c r="A33" s="30" t="s">
        <v>363</v>
      </c>
      <c r="B33" s="30" t="s">
        <v>364</v>
      </c>
      <c r="C33" s="14">
        <v>204</v>
      </c>
      <c r="D33" s="14">
        <v>215</v>
      </c>
      <c r="E33" s="31">
        <v>-5.1162790697674397E-2</v>
      </c>
      <c r="F33" s="14">
        <v>2</v>
      </c>
      <c r="G33" s="14">
        <v>10</v>
      </c>
      <c r="H33" s="14">
        <v>19</v>
      </c>
      <c r="I33" s="14">
        <v>18</v>
      </c>
      <c r="J33" s="14">
        <v>0</v>
      </c>
      <c r="K33" s="14">
        <v>0</v>
      </c>
      <c r="L33" s="14">
        <v>0</v>
      </c>
      <c r="M33" s="14">
        <v>0</v>
      </c>
      <c r="N33" s="14">
        <v>4</v>
      </c>
      <c r="O33" s="14">
        <v>0</v>
      </c>
      <c r="P33" s="24">
        <v>28</v>
      </c>
    </row>
    <row r="34" spans="1:16" x14ac:dyDescent="0.25">
      <c r="A34" s="30" t="s">
        <v>365</v>
      </c>
      <c r="B34" s="30" t="s">
        <v>366</v>
      </c>
      <c r="C34" s="14">
        <v>13</v>
      </c>
      <c r="D34" s="14">
        <v>4</v>
      </c>
      <c r="E34" s="31">
        <v>2.25</v>
      </c>
      <c r="F34" s="14">
        <v>0</v>
      </c>
      <c r="G34" s="14">
        <v>1</v>
      </c>
      <c r="H34" s="14">
        <v>1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4">
        <v>1</v>
      </c>
    </row>
    <row r="35" spans="1:16" x14ac:dyDescent="0.25">
      <c r="A35" s="30" t="s">
        <v>367</v>
      </c>
      <c r="B35" s="30" t="s">
        <v>368</v>
      </c>
      <c r="C35" s="14">
        <v>81</v>
      </c>
      <c r="D35" s="14">
        <v>114</v>
      </c>
      <c r="E35" s="31">
        <v>-0.28947368421052599</v>
      </c>
      <c r="F35" s="14">
        <v>0</v>
      </c>
      <c r="G35" s="14">
        <v>6</v>
      </c>
      <c r="H35" s="14">
        <v>7</v>
      </c>
      <c r="I35" s="14">
        <v>10</v>
      </c>
      <c r="J35" s="14">
        <v>0</v>
      </c>
      <c r="K35" s="14">
        <v>0</v>
      </c>
      <c r="L35" s="14">
        <v>0</v>
      </c>
      <c r="M35" s="14">
        <v>0</v>
      </c>
      <c r="N35" s="14">
        <v>2</v>
      </c>
      <c r="O35" s="14">
        <v>0</v>
      </c>
      <c r="P35" s="24">
        <v>12</v>
      </c>
    </row>
    <row r="36" spans="1:16" ht="22.5" x14ac:dyDescent="0.25">
      <c r="A36" s="30" t="s">
        <v>369</v>
      </c>
      <c r="B36" s="30" t="s">
        <v>370</v>
      </c>
      <c r="C36" s="14">
        <v>19</v>
      </c>
      <c r="D36" s="14">
        <v>16</v>
      </c>
      <c r="E36" s="31">
        <v>0.1875</v>
      </c>
      <c r="F36" s="14">
        <v>1</v>
      </c>
      <c r="G36" s="14">
        <v>5</v>
      </c>
      <c r="H36" s="14">
        <v>18</v>
      </c>
      <c r="I36" s="14">
        <v>20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4">
        <v>11</v>
      </c>
    </row>
    <row r="37" spans="1:16" ht="22.5" x14ac:dyDescent="0.25">
      <c r="A37" s="30" t="s">
        <v>371</v>
      </c>
      <c r="B37" s="30" t="s">
        <v>372</v>
      </c>
      <c r="C37" s="14">
        <v>5</v>
      </c>
      <c r="D37" s="14">
        <v>3</v>
      </c>
      <c r="E37" s="31">
        <v>0.66666666666666696</v>
      </c>
      <c r="F37" s="14">
        <v>1</v>
      </c>
      <c r="G37" s="14">
        <v>2</v>
      </c>
      <c r="H37" s="14">
        <v>0</v>
      </c>
      <c r="I37" s="14">
        <v>4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4">
        <v>4</v>
      </c>
    </row>
    <row r="38" spans="1:16" ht="22.5" x14ac:dyDescent="0.25">
      <c r="A38" s="30" t="s">
        <v>373</v>
      </c>
      <c r="B38" s="30" t="s">
        <v>374</v>
      </c>
      <c r="C38" s="14">
        <v>2</v>
      </c>
      <c r="D38" s="14">
        <v>2</v>
      </c>
      <c r="E38" s="31">
        <v>0</v>
      </c>
      <c r="F38" s="14">
        <v>0</v>
      </c>
      <c r="G38" s="14">
        <v>0</v>
      </c>
      <c r="H38" s="14">
        <v>1</v>
      </c>
      <c r="I38" s="14">
        <v>3</v>
      </c>
      <c r="J38" s="14">
        <v>0</v>
      </c>
      <c r="K38" s="14">
        <v>0</v>
      </c>
      <c r="L38" s="14">
        <v>0</v>
      </c>
      <c r="M38" s="14">
        <v>0</v>
      </c>
      <c r="N38" s="14">
        <v>1</v>
      </c>
      <c r="O38" s="14">
        <v>0</v>
      </c>
      <c r="P38" s="24">
        <v>2</v>
      </c>
    </row>
    <row r="39" spans="1:16" ht="33.75" x14ac:dyDescent="0.25">
      <c r="A39" s="30" t="s">
        <v>375</v>
      </c>
      <c r="B39" s="30" t="s">
        <v>376</v>
      </c>
      <c r="C39" s="14">
        <v>0</v>
      </c>
      <c r="D39" s="14">
        <v>0</v>
      </c>
      <c r="E39" s="31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4">
        <v>0</v>
      </c>
    </row>
    <row r="40" spans="1:16" ht="22.5" x14ac:dyDescent="0.25">
      <c r="A40" s="30" t="s">
        <v>377</v>
      </c>
      <c r="B40" s="30" t="s">
        <v>378</v>
      </c>
      <c r="C40" s="14">
        <v>0</v>
      </c>
      <c r="D40" s="14">
        <v>0</v>
      </c>
      <c r="E40" s="31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4">
        <v>0</v>
      </c>
    </row>
    <row r="41" spans="1:16" x14ac:dyDescent="0.25">
      <c r="A41" s="30" t="s">
        <v>379</v>
      </c>
      <c r="B41" s="30" t="s">
        <v>380</v>
      </c>
      <c r="C41" s="14">
        <v>30</v>
      </c>
      <c r="D41" s="14">
        <v>48</v>
      </c>
      <c r="E41" s="31">
        <v>-0.375</v>
      </c>
      <c r="F41" s="14">
        <v>0</v>
      </c>
      <c r="G41" s="14">
        <v>1</v>
      </c>
      <c r="H41" s="14">
        <v>4</v>
      </c>
      <c r="I41" s="14">
        <v>4</v>
      </c>
      <c r="J41" s="14">
        <v>0</v>
      </c>
      <c r="K41" s="14">
        <v>0</v>
      </c>
      <c r="L41" s="14">
        <v>0</v>
      </c>
      <c r="M41" s="14">
        <v>0</v>
      </c>
      <c r="N41" s="14">
        <v>1</v>
      </c>
      <c r="O41" s="14">
        <v>0</v>
      </c>
      <c r="P41" s="24">
        <v>7</v>
      </c>
    </row>
    <row r="42" spans="1:16" x14ac:dyDescent="0.25">
      <c r="A42" s="190" t="s">
        <v>381</v>
      </c>
      <c r="B42" s="191"/>
      <c r="C42" s="27">
        <v>118</v>
      </c>
      <c r="D42" s="27">
        <v>140</v>
      </c>
      <c r="E42" s="28">
        <v>-0.157142857142857</v>
      </c>
      <c r="F42" s="27">
        <v>58</v>
      </c>
      <c r="G42" s="27">
        <v>7</v>
      </c>
      <c r="H42" s="27">
        <v>38</v>
      </c>
      <c r="I42" s="27">
        <v>28</v>
      </c>
      <c r="J42" s="27">
        <v>0</v>
      </c>
      <c r="K42" s="27">
        <v>0</v>
      </c>
      <c r="L42" s="27">
        <v>0</v>
      </c>
      <c r="M42" s="27">
        <v>0</v>
      </c>
      <c r="N42" s="27">
        <v>16</v>
      </c>
      <c r="O42" s="27">
        <v>0</v>
      </c>
      <c r="P42" s="29">
        <v>20</v>
      </c>
    </row>
    <row r="43" spans="1:16" x14ac:dyDescent="0.25">
      <c r="A43" s="30" t="s">
        <v>382</v>
      </c>
      <c r="B43" s="30" t="s">
        <v>383</v>
      </c>
      <c r="C43" s="14">
        <v>9</v>
      </c>
      <c r="D43" s="14">
        <v>8</v>
      </c>
      <c r="E43" s="31">
        <v>0.125</v>
      </c>
      <c r="F43" s="14">
        <v>3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3</v>
      </c>
      <c r="O43" s="14">
        <v>0</v>
      </c>
      <c r="P43" s="24">
        <v>0</v>
      </c>
    </row>
    <row r="44" spans="1:16" ht="22.5" x14ac:dyDescent="0.25">
      <c r="A44" s="30" t="s">
        <v>384</v>
      </c>
      <c r="B44" s="30" t="s">
        <v>385</v>
      </c>
      <c r="C44" s="14">
        <v>105</v>
      </c>
      <c r="D44" s="14">
        <v>124</v>
      </c>
      <c r="E44" s="31">
        <v>-0.15322580645161299</v>
      </c>
      <c r="F44" s="14">
        <v>55</v>
      </c>
      <c r="G44" s="14">
        <v>7</v>
      </c>
      <c r="H44" s="14">
        <v>37</v>
      </c>
      <c r="I44" s="14">
        <v>28</v>
      </c>
      <c r="J44" s="14">
        <v>0</v>
      </c>
      <c r="K44" s="14">
        <v>0</v>
      </c>
      <c r="L44" s="14">
        <v>0</v>
      </c>
      <c r="M44" s="14">
        <v>0</v>
      </c>
      <c r="N44" s="14">
        <v>1</v>
      </c>
      <c r="O44" s="14">
        <v>0</v>
      </c>
      <c r="P44" s="24">
        <v>20</v>
      </c>
    </row>
    <row r="45" spans="1:16" x14ac:dyDescent="0.25">
      <c r="A45" s="30" t="s">
        <v>386</v>
      </c>
      <c r="B45" s="30" t="s">
        <v>387</v>
      </c>
      <c r="C45" s="14">
        <v>0</v>
      </c>
      <c r="D45" s="14">
        <v>0</v>
      </c>
      <c r="E45" s="31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4">
        <v>0</v>
      </c>
    </row>
    <row r="46" spans="1:16" ht="22.5" x14ac:dyDescent="0.25">
      <c r="A46" s="30" t="s">
        <v>388</v>
      </c>
      <c r="B46" s="30" t="s">
        <v>389</v>
      </c>
      <c r="C46" s="14">
        <v>1</v>
      </c>
      <c r="D46" s="14">
        <v>2</v>
      </c>
      <c r="E46" s="31">
        <v>-0.5</v>
      </c>
      <c r="F46" s="14">
        <v>0</v>
      </c>
      <c r="G46" s="14">
        <v>0</v>
      </c>
      <c r="H46" s="14">
        <v>1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1</v>
      </c>
      <c r="O46" s="14">
        <v>0</v>
      </c>
      <c r="P46" s="24">
        <v>0</v>
      </c>
    </row>
    <row r="47" spans="1:16" ht="22.5" x14ac:dyDescent="0.25">
      <c r="A47" s="30" t="s">
        <v>390</v>
      </c>
      <c r="B47" s="30" t="s">
        <v>391</v>
      </c>
      <c r="C47" s="14">
        <v>0</v>
      </c>
      <c r="D47" s="14">
        <v>0</v>
      </c>
      <c r="E47" s="31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4">
        <v>0</v>
      </c>
    </row>
    <row r="48" spans="1:16" x14ac:dyDescent="0.25">
      <c r="A48" s="30" t="s">
        <v>392</v>
      </c>
      <c r="B48" s="30" t="s">
        <v>393</v>
      </c>
      <c r="C48" s="14">
        <v>3</v>
      </c>
      <c r="D48" s="14">
        <v>5</v>
      </c>
      <c r="E48" s="31">
        <v>-0.4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11</v>
      </c>
      <c r="O48" s="14">
        <v>0</v>
      </c>
      <c r="P48" s="24">
        <v>0</v>
      </c>
    </row>
    <row r="49" spans="1:16" x14ac:dyDescent="0.25">
      <c r="A49" s="30" t="s">
        <v>394</v>
      </c>
      <c r="B49" s="30" t="s">
        <v>395</v>
      </c>
      <c r="C49" s="14">
        <v>0</v>
      </c>
      <c r="D49" s="14">
        <v>1</v>
      </c>
      <c r="E49" s="31">
        <v>-1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4">
        <v>0</v>
      </c>
    </row>
    <row r="50" spans="1:16" x14ac:dyDescent="0.25">
      <c r="A50" s="190" t="s">
        <v>396</v>
      </c>
      <c r="B50" s="191"/>
      <c r="C50" s="27">
        <v>181</v>
      </c>
      <c r="D50" s="27">
        <v>164</v>
      </c>
      <c r="E50" s="28">
        <v>0.103658536585366</v>
      </c>
      <c r="F50" s="27">
        <v>1</v>
      </c>
      <c r="G50" s="27">
        <v>0</v>
      </c>
      <c r="H50" s="27">
        <v>23</v>
      </c>
      <c r="I50" s="27">
        <v>21</v>
      </c>
      <c r="J50" s="27">
        <v>8</v>
      </c>
      <c r="K50" s="27">
        <v>8</v>
      </c>
      <c r="L50" s="27">
        <v>0</v>
      </c>
      <c r="M50" s="27">
        <v>0</v>
      </c>
      <c r="N50" s="27">
        <v>6</v>
      </c>
      <c r="O50" s="27">
        <v>4</v>
      </c>
      <c r="P50" s="29">
        <v>15</v>
      </c>
    </row>
    <row r="51" spans="1:16" x14ac:dyDescent="0.25">
      <c r="A51" s="30" t="s">
        <v>397</v>
      </c>
      <c r="B51" s="30" t="s">
        <v>398</v>
      </c>
      <c r="C51" s="14">
        <v>67</v>
      </c>
      <c r="D51" s="14">
        <v>41</v>
      </c>
      <c r="E51" s="31">
        <v>0.63414634146341498</v>
      </c>
      <c r="F51" s="14">
        <v>1</v>
      </c>
      <c r="G51" s="14">
        <v>0</v>
      </c>
      <c r="H51" s="14">
        <v>0</v>
      </c>
      <c r="I51" s="14">
        <v>2</v>
      </c>
      <c r="J51" s="14">
        <v>4</v>
      </c>
      <c r="K51" s="14">
        <v>2</v>
      </c>
      <c r="L51" s="14">
        <v>0</v>
      </c>
      <c r="M51" s="14">
        <v>0</v>
      </c>
      <c r="N51" s="14">
        <v>1</v>
      </c>
      <c r="O51" s="14">
        <v>2</v>
      </c>
      <c r="P51" s="24">
        <v>1</v>
      </c>
    </row>
    <row r="52" spans="1:16" x14ac:dyDescent="0.25">
      <c r="A52" s="30" t="s">
        <v>399</v>
      </c>
      <c r="B52" s="30" t="s">
        <v>400</v>
      </c>
      <c r="C52" s="14">
        <v>0</v>
      </c>
      <c r="D52" s="14">
        <v>0</v>
      </c>
      <c r="E52" s="31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24">
        <v>1</v>
      </c>
    </row>
    <row r="53" spans="1:16" x14ac:dyDescent="0.25">
      <c r="A53" s="30" t="s">
        <v>401</v>
      </c>
      <c r="B53" s="30" t="s">
        <v>402</v>
      </c>
      <c r="C53" s="14">
        <v>48</v>
      </c>
      <c r="D53" s="14">
        <v>57</v>
      </c>
      <c r="E53" s="31">
        <v>-0.157894736842105</v>
      </c>
      <c r="F53" s="14">
        <v>0</v>
      </c>
      <c r="G53" s="14">
        <v>0</v>
      </c>
      <c r="H53" s="14">
        <v>12</v>
      </c>
      <c r="I53" s="14">
        <v>7</v>
      </c>
      <c r="J53" s="14">
        <v>1</v>
      </c>
      <c r="K53" s="14">
        <v>3</v>
      </c>
      <c r="L53" s="14">
        <v>0</v>
      </c>
      <c r="M53" s="14">
        <v>0</v>
      </c>
      <c r="N53" s="14">
        <v>2</v>
      </c>
      <c r="O53" s="14">
        <v>0</v>
      </c>
      <c r="P53" s="24">
        <v>8</v>
      </c>
    </row>
    <row r="54" spans="1:16" ht="22.5" x14ac:dyDescent="0.25">
      <c r="A54" s="30" t="s">
        <v>403</v>
      </c>
      <c r="B54" s="30" t="s">
        <v>404</v>
      </c>
      <c r="C54" s="14">
        <v>4</v>
      </c>
      <c r="D54" s="14">
        <v>5</v>
      </c>
      <c r="E54" s="31">
        <v>-0.2</v>
      </c>
      <c r="F54" s="14">
        <v>0</v>
      </c>
      <c r="G54" s="14">
        <v>0</v>
      </c>
      <c r="H54" s="14">
        <v>0</v>
      </c>
      <c r="I54" s="14">
        <v>0</v>
      </c>
      <c r="J54" s="14">
        <v>1</v>
      </c>
      <c r="K54" s="14">
        <v>2</v>
      </c>
      <c r="L54" s="14">
        <v>0</v>
      </c>
      <c r="M54" s="14">
        <v>0</v>
      </c>
      <c r="N54" s="14">
        <v>0</v>
      </c>
      <c r="O54" s="14">
        <v>0</v>
      </c>
      <c r="P54" s="24">
        <v>1</v>
      </c>
    </row>
    <row r="55" spans="1:16" x14ac:dyDescent="0.25">
      <c r="A55" s="30" t="s">
        <v>405</v>
      </c>
      <c r="B55" s="30" t="s">
        <v>406</v>
      </c>
      <c r="C55" s="14">
        <v>1</v>
      </c>
      <c r="D55" s="14">
        <v>0</v>
      </c>
      <c r="E55" s="31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4">
        <v>1</v>
      </c>
    </row>
    <row r="56" spans="1:16" x14ac:dyDescent="0.25">
      <c r="A56" s="30" t="s">
        <v>407</v>
      </c>
      <c r="B56" s="30" t="s">
        <v>408</v>
      </c>
      <c r="C56" s="14">
        <v>6</v>
      </c>
      <c r="D56" s="14">
        <v>11</v>
      </c>
      <c r="E56" s="31">
        <v>-0.45454545454545398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4">
        <v>0</v>
      </c>
    </row>
    <row r="57" spans="1:16" ht="22.5" x14ac:dyDescent="0.25">
      <c r="A57" s="30" t="s">
        <v>409</v>
      </c>
      <c r="B57" s="30" t="s">
        <v>410</v>
      </c>
      <c r="C57" s="14">
        <v>8</v>
      </c>
      <c r="D57" s="14">
        <v>2</v>
      </c>
      <c r="E57" s="31">
        <v>3</v>
      </c>
      <c r="F57" s="14">
        <v>0</v>
      </c>
      <c r="G57" s="14">
        <v>0</v>
      </c>
      <c r="H57" s="14">
        <v>0</v>
      </c>
      <c r="I57" s="14">
        <v>2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4">
        <v>0</v>
      </c>
    </row>
    <row r="58" spans="1:16" ht="22.5" x14ac:dyDescent="0.25">
      <c r="A58" s="30" t="s">
        <v>411</v>
      </c>
      <c r="B58" s="30" t="s">
        <v>412</v>
      </c>
      <c r="C58" s="14">
        <v>1</v>
      </c>
      <c r="D58" s="14">
        <v>1</v>
      </c>
      <c r="E58" s="31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4">
        <v>1</v>
      </c>
    </row>
    <row r="59" spans="1:16" ht="22.5" x14ac:dyDescent="0.25">
      <c r="A59" s="30" t="s">
        <v>413</v>
      </c>
      <c r="B59" s="30" t="s">
        <v>414</v>
      </c>
      <c r="C59" s="14">
        <v>3</v>
      </c>
      <c r="D59" s="14">
        <v>1</v>
      </c>
      <c r="E59" s="31">
        <v>2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4">
        <v>0</v>
      </c>
    </row>
    <row r="60" spans="1:16" ht="22.5" x14ac:dyDescent="0.25">
      <c r="A60" s="30" t="s">
        <v>415</v>
      </c>
      <c r="B60" s="30" t="s">
        <v>416</v>
      </c>
      <c r="C60" s="14">
        <v>6</v>
      </c>
      <c r="D60" s="14">
        <v>8</v>
      </c>
      <c r="E60" s="31">
        <v>-0.25</v>
      </c>
      <c r="F60" s="14">
        <v>0</v>
      </c>
      <c r="G60" s="14">
        <v>0</v>
      </c>
      <c r="H60" s="14">
        <v>1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4">
        <v>0</v>
      </c>
    </row>
    <row r="61" spans="1:16" ht="33.75" x14ac:dyDescent="0.25">
      <c r="A61" s="30" t="s">
        <v>417</v>
      </c>
      <c r="B61" s="30" t="s">
        <v>418</v>
      </c>
      <c r="C61" s="14">
        <v>6</v>
      </c>
      <c r="D61" s="14">
        <v>6</v>
      </c>
      <c r="E61" s="31">
        <v>0</v>
      </c>
      <c r="F61" s="14">
        <v>0</v>
      </c>
      <c r="G61" s="14">
        <v>0</v>
      </c>
      <c r="H61" s="14">
        <v>2</v>
      </c>
      <c r="I61" s="14">
        <v>1</v>
      </c>
      <c r="J61" s="14">
        <v>0</v>
      </c>
      <c r="K61" s="14">
        <v>0</v>
      </c>
      <c r="L61" s="14">
        <v>0</v>
      </c>
      <c r="M61" s="14">
        <v>0</v>
      </c>
      <c r="N61" s="14">
        <v>1</v>
      </c>
      <c r="O61" s="14">
        <v>0</v>
      </c>
      <c r="P61" s="24">
        <v>0</v>
      </c>
    </row>
    <row r="62" spans="1:16" x14ac:dyDescent="0.25">
      <c r="A62" s="30" t="s">
        <v>419</v>
      </c>
      <c r="B62" s="30" t="s">
        <v>420</v>
      </c>
      <c r="C62" s="14">
        <v>7</v>
      </c>
      <c r="D62" s="14">
        <v>4</v>
      </c>
      <c r="E62" s="31">
        <v>0.75</v>
      </c>
      <c r="F62" s="14">
        <v>0</v>
      </c>
      <c r="G62" s="14">
        <v>0</v>
      </c>
      <c r="H62" s="14">
        <v>2</v>
      </c>
      <c r="I62" s="14">
        <v>1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4">
        <v>1</v>
      </c>
    </row>
    <row r="63" spans="1:16" ht="22.5" x14ac:dyDescent="0.25">
      <c r="A63" s="30" t="s">
        <v>421</v>
      </c>
      <c r="B63" s="30" t="s">
        <v>422</v>
      </c>
      <c r="C63" s="14">
        <v>16</v>
      </c>
      <c r="D63" s="14">
        <v>21</v>
      </c>
      <c r="E63" s="31">
        <v>-0.238095238095238</v>
      </c>
      <c r="F63" s="14">
        <v>0</v>
      </c>
      <c r="G63" s="14">
        <v>0</v>
      </c>
      <c r="H63" s="14">
        <v>6</v>
      </c>
      <c r="I63" s="14">
        <v>6</v>
      </c>
      <c r="J63" s="14">
        <v>1</v>
      </c>
      <c r="K63" s="14">
        <v>1</v>
      </c>
      <c r="L63" s="14">
        <v>0</v>
      </c>
      <c r="M63" s="14">
        <v>0</v>
      </c>
      <c r="N63" s="14">
        <v>2</v>
      </c>
      <c r="O63" s="14">
        <v>0</v>
      </c>
      <c r="P63" s="24">
        <v>1</v>
      </c>
    </row>
    <row r="64" spans="1:16" ht="22.5" x14ac:dyDescent="0.25">
      <c r="A64" s="30" t="s">
        <v>423</v>
      </c>
      <c r="B64" s="30" t="s">
        <v>424</v>
      </c>
      <c r="C64" s="14">
        <v>5</v>
      </c>
      <c r="D64" s="14">
        <v>5</v>
      </c>
      <c r="E64" s="31">
        <v>0</v>
      </c>
      <c r="F64" s="14">
        <v>0</v>
      </c>
      <c r="G64" s="14">
        <v>0</v>
      </c>
      <c r="H64" s="14">
        <v>0</v>
      </c>
      <c r="I64" s="14">
        <v>0</v>
      </c>
      <c r="J64" s="14">
        <v>1</v>
      </c>
      <c r="K64" s="14">
        <v>0</v>
      </c>
      <c r="L64" s="14">
        <v>0</v>
      </c>
      <c r="M64" s="14">
        <v>0</v>
      </c>
      <c r="N64" s="14">
        <v>0</v>
      </c>
      <c r="O64" s="14">
        <v>2</v>
      </c>
      <c r="P64" s="24">
        <v>0</v>
      </c>
    </row>
    <row r="65" spans="1:16" ht="33.75" x14ac:dyDescent="0.25">
      <c r="A65" s="30" t="s">
        <v>425</v>
      </c>
      <c r="B65" s="30" t="s">
        <v>426</v>
      </c>
      <c r="C65" s="14">
        <v>1</v>
      </c>
      <c r="D65" s="14">
        <v>2</v>
      </c>
      <c r="E65" s="31">
        <v>-0.5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4">
        <v>0</v>
      </c>
    </row>
    <row r="66" spans="1:16" ht="33.75" x14ac:dyDescent="0.25">
      <c r="A66" s="30" t="s">
        <v>427</v>
      </c>
      <c r="B66" s="30" t="s">
        <v>428</v>
      </c>
      <c r="C66" s="14">
        <v>0</v>
      </c>
      <c r="D66" s="14">
        <v>0</v>
      </c>
      <c r="E66" s="31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4">
        <v>0</v>
      </c>
    </row>
    <row r="67" spans="1:16" ht="33.75" x14ac:dyDescent="0.25">
      <c r="A67" s="30" t="s">
        <v>429</v>
      </c>
      <c r="B67" s="30" t="s">
        <v>430</v>
      </c>
      <c r="C67" s="14">
        <v>1</v>
      </c>
      <c r="D67" s="14">
        <v>0</v>
      </c>
      <c r="E67" s="31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4">
        <v>0</v>
      </c>
    </row>
    <row r="68" spans="1:16" ht="33.75" x14ac:dyDescent="0.25">
      <c r="A68" s="30" t="s">
        <v>431</v>
      </c>
      <c r="B68" s="30" t="s">
        <v>432</v>
      </c>
      <c r="C68" s="14">
        <v>0</v>
      </c>
      <c r="D68" s="14">
        <v>0</v>
      </c>
      <c r="E68" s="31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4">
        <v>0</v>
      </c>
    </row>
    <row r="69" spans="1:16" ht="33.75" x14ac:dyDescent="0.25">
      <c r="A69" s="30" t="s">
        <v>433</v>
      </c>
      <c r="B69" s="30" t="s">
        <v>434</v>
      </c>
      <c r="C69" s="14">
        <v>1</v>
      </c>
      <c r="D69" s="14">
        <v>0</v>
      </c>
      <c r="E69" s="31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4">
        <v>0</v>
      </c>
    </row>
    <row r="70" spans="1:16" ht="33.75" x14ac:dyDescent="0.25">
      <c r="A70" s="30" t="s">
        <v>435</v>
      </c>
      <c r="B70" s="30" t="s">
        <v>436</v>
      </c>
      <c r="C70" s="14">
        <v>0</v>
      </c>
      <c r="D70" s="14">
        <v>0</v>
      </c>
      <c r="E70" s="31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4">
        <v>0</v>
      </c>
    </row>
    <row r="71" spans="1:16" ht="22.5" x14ac:dyDescent="0.25">
      <c r="A71" s="30" t="s">
        <v>437</v>
      </c>
      <c r="B71" s="30" t="s">
        <v>438</v>
      </c>
      <c r="C71" s="14">
        <v>0</v>
      </c>
      <c r="D71" s="14">
        <v>0</v>
      </c>
      <c r="E71" s="31">
        <v>0</v>
      </c>
      <c r="F71" s="14">
        <v>0</v>
      </c>
      <c r="G71" s="14">
        <v>0</v>
      </c>
      <c r="H71" s="14">
        <v>0</v>
      </c>
      <c r="I71" s="14">
        <v>2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4">
        <v>0</v>
      </c>
    </row>
    <row r="72" spans="1:16" x14ac:dyDescent="0.25">
      <c r="A72" s="190" t="s">
        <v>439</v>
      </c>
      <c r="B72" s="191"/>
      <c r="C72" s="27">
        <v>4</v>
      </c>
      <c r="D72" s="27">
        <v>3</v>
      </c>
      <c r="E72" s="28">
        <v>0.33333333333333298</v>
      </c>
      <c r="F72" s="27">
        <v>0</v>
      </c>
      <c r="G72" s="27">
        <v>0</v>
      </c>
      <c r="H72" s="27">
        <v>0</v>
      </c>
      <c r="I72" s="27">
        <v>0</v>
      </c>
      <c r="J72" s="27">
        <v>0</v>
      </c>
      <c r="K72" s="27">
        <v>0</v>
      </c>
      <c r="L72" s="27">
        <v>0</v>
      </c>
      <c r="M72" s="27">
        <v>0</v>
      </c>
      <c r="N72" s="27">
        <v>1</v>
      </c>
      <c r="O72" s="27">
        <v>0</v>
      </c>
      <c r="P72" s="29">
        <v>0</v>
      </c>
    </row>
    <row r="73" spans="1:16" x14ac:dyDescent="0.25">
      <c r="A73" s="30" t="s">
        <v>440</v>
      </c>
      <c r="B73" s="30" t="s">
        <v>441</v>
      </c>
      <c r="C73" s="14">
        <v>4</v>
      </c>
      <c r="D73" s="14">
        <v>3</v>
      </c>
      <c r="E73" s="31">
        <v>0.33333333333333298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1</v>
      </c>
      <c r="O73" s="14">
        <v>0</v>
      </c>
      <c r="P73" s="24">
        <v>0</v>
      </c>
    </row>
    <row r="74" spans="1:16" x14ac:dyDescent="0.25">
      <c r="A74" s="190" t="s">
        <v>442</v>
      </c>
      <c r="B74" s="191"/>
      <c r="C74" s="27">
        <v>26</v>
      </c>
      <c r="D74" s="27">
        <v>43</v>
      </c>
      <c r="E74" s="28">
        <v>-0.39534883720930197</v>
      </c>
      <c r="F74" s="27">
        <v>0</v>
      </c>
      <c r="G74" s="27">
        <v>0</v>
      </c>
      <c r="H74" s="27">
        <v>4</v>
      </c>
      <c r="I74" s="27">
        <v>5</v>
      </c>
      <c r="J74" s="27">
        <v>0</v>
      </c>
      <c r="K74" s="27">
        <v>0</v>
      </c>
      <c r="L74" s="27">
        <v>3</v>
      </c>
      <c r="M74" s="27">
        <v>1</v>
      </c>
      <c r="N74" s="27">
        <v>2</v>
      </c>
      <c r="O74" s="27">
        <v>0</v>
      </c>
      <c r="P74" s="29">
        <v>3</v>
      </c>
    </row>
    <row r="75" spans="1:16" x14ac:dyDescent="0.25">
      <c r="A75" s="30" t="s">
        <v>443</v>
      </c>
      <c r="B75" s="30" t="s">
        <v>444</v>
      </c>
      <c r="C75" s="14">
        <v>6</v>
      </c>
      <c r="D75" s="14">
        <v>12</v>
      </c>
      <c r="E75" s="31">
        <v>-0.5</v>
      </c>
      <c r="F75" s="14">
        <v>0</v>
      </c>
      <c r="G75" s="14">
        <v>0</v>
      </c>
      <c r="H75" s="14">
        <v>1</v>
      </c>
      <c r="I75" s="14">
        <v>3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4">
        <v>0</v>
      </c>
    </row>
    <row r="76" spans="1:16" ht="33.75" x14ac:dyDescent="0.25">
      <c r="A76" s="30" t="s">
        <v>445</v>
      </c>
      <c r="B76" s="30" t="s">
        <v>446</v>
      </c>
      <c r="C76" s="14">
        <v>1</v>
      </c>
      <c r="D76" s="14">
        <v>2</v>
      </c>
      <c r="E76" s="31">
        <v>-0.5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4">
        <v>0</v>
      </c>
    </row>
    <row r="77" spans="1:16" x14ac:dyDescent="0.25">
      <c r="A77" s="30" t="s">
        <v>447</v>
      </c>
      <c r="B77" s="30" t="s">
        <v>448</v>
      </c>
      <c r="C77" s="14">
        <v>10</v>
      </c>
      <c r="D77" s="14">
        <v>17</v>
      </c>
      <c r="E77" s="31">
        <v>-0.41176470588235298</v>
      </c>
      <c r="F77" s="14">
        <v>0</v>
      </c>
      <c r="G77" s="14">
        <v>0</v>
      </c>
      <c r="H77" s="14">
        <v>2</v>
      </c>
      <c r="I77" s="14">
        <v>0</v>
      </c>
      <c r="J77" s="14">
        <v>0</v>
      </c>
      <c r="K77" s="14">
        <v>0</v>
      </c>
      <c r="L77" s="14">
        <v>3</v>
      </c>
      <c r="M77" s="14">
        <v>1</v>
      </c>
      <c r="N77" s="14">
        <v>0</v>
      </c>
      <c r="O77" s="14">
        <v>0</v>
      </c>
      <c r="P77" s="24">
        <v>1</v>
      </c>
    </row>
    <row r="78" spans="1:16" x14ac:dyDescent="0.25">
      <c r="A78" s="30" t="s">
        <v>449</v>
      </c>
      <c r="B78" s="30" t="s">
        <v>450</v>
      </c>
      <c r="C78" s="14">
        <v>0</v>
      </c>
      <c r="D78" s="14">
        <v>0</v>
      </c>
      <c r="E78" s="31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4">
        <v>0</v>
      </c>
    </row>
    <row r="79" spans="1:16" ht="22.5" x14ac:dyDescent="0.25">
      <c r="A79" s="30" t="s">
        <v>451</v>
      </c>
      <c r="B79" s="30" t="s">
        <v>452</v>
      </c>
      <c r="C79" s="14">
        <v>7</v>
      </c>
      <c r="D79" s="14">
        <v>12</v>
      </c>
      <c r="E79" s="31">
        <v>-0.41666666666666702</v>
      </c>
      <c r="F79" s="14">
        <v>0</v>
      </c>
      <c r="G79" s="14">
        <v>0</v>
      </c>
      <c r="H79" s="14">
        <v>1</v>
      </c>
      <c r="I79" s="14">
        <v>1</v>
      </c>
      <c r="J79" s="14">
        <v>0</v>
      </c>
      <c r="K79" s="14">
        <v>0</v>
      </c>
      <c r="L79" s="14">
        <v>0</v>
      </c>
      <c r="M79" s="14">
        <v>0</v>
      </c>
      <c r="N79" s="14">
        <v>2</v>
      </c>
      <c r="O79" s="14">
        <v>0</v>
      </c>
      <c r="P79" s="24">
        <v>1</v>
      </c>
    </row>
    <row r="80" spans="1:16" ht="33.75" x14ac:dyDescent="0.25">
      <c r="A80" s="30" t="s">
        <v>453</v>
      </c>
      <c r="B80" s="30" t="s">
        <v>454</v>
      </c>
      <c r="C80" s="14">
        <v>1</v>
      </c>
      <c r="D80" s="14">
        <v>0</v>
      </c>
      <c r="E80" s="31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4">
        <v>0</v>
      </c>
    </row>
    <row r="81" spans="1:16" ht="22.5" x14ac:dyDescent="0.25">
      <c r="A81" s="30" t="s">
        <v>455</v>
      </c>
      <c r="B81" s="30" t="s">
        <v>456</v>
      </c>
      <c r="C81" s="14">
        <v>1</v>
      </c>
      <c r="D81" s="14">
        <v>0</v>
      </c>
      <c r="E81" s="31">
        <v>0</v>
      </c>
      <c r="F81" s="14">
        <v>0</v>
      </c>
      <c r="G81" s="14">
        <v>0</v>
      </c>
      <c r="H81" s="14">
        <v>0</v>
      </c>
      <c r="I81" s="14">
        <v>1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4">
        <v>1</v>
      </c>
    </row>
    <row r="82" spans="1:16" x14ac:dyDescent="0.25">
      <c r="A82" s="190" t="s">
        <v>457</v>
      </c>
      <c r="B82" s="191"/>
      <c r="C82" s="27">
        <v>67</v>
      </c>
      <c r="D82" s="27">
        <v>57</v>
      </c>
      <c r="E82" s="28">
        <v>0.175438596491228</v>
      </c>
      <c r="F82" s="27">
        <v>0</v>
      </c>
      <c r="G82" s="27">
        <v>1</v>
      </c>
      <c r="H82" s="27">
        <v>4</v>
      </c>
      <c r="I82" s="27">
        <v>1</v>
      </c>
      <c r="J82" s="27">
        <v>0</v>
      </c>
      <c r="K82" s="27">
        <v>0</v>
      </c>
      <c r="L82" s="27">
        <v>0</v>
      </c>
      <c r="M82" s="27">
        <v>0</v>
      </c>
      <c r="N82" s="27">
        <v>2</v>
      </c>
      <c r="O82" s="27">
        <v>0</v>
      </c>
      <c r="P82" s="29">
        <v>1</v>
      </c>
    </row>
    <row r="83" spans="1:16" x14ac:dyDescent="0.25">
      <c r="A83" s="30" t="s">
        <v>458</v>
      </c>
      <c r="B83" s="30" t="s">
        <v>459</v>
      </c>
      <c r="C83" s="14">
        <v>20</v>
      </c>
      <c r="D83" s="14">
        <v>13</v>
      </c>
      <c r="E83" s="31">
        <v>0.53846153846153799</v>
      </c>
      <c r="F83" s="14">
        <v>0</v>
      </c>
      <c r="G83" s="14">
        <v>0</v>
      </c>
      <c r="H83" s="14">
        <v>1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1</v>
      </c>
      <c r="O83" s="14">
        <v>0</v>
      </c>
      <c r="P83" s="24">
        <v>0</v>
      </c>
    </row>
    <row r="84" spans="1:16" x14ac:dyDescent="0.25">
      <c r="A84" s="30" t="s">
        <v>460</v>
      </c>
      <c r="B84" s="30" t="s">
        <v>461</v>
      </c>
      <c r="C84" s="14">
        <v>47</v>
      </c>
      <c r="D84" s="14">
        <v>44</v>
      </c>
      <c r="E84" s="31">
        <v>6.8181818181818205E-2</v>
      </c>
      <c r="F84" s="14">
        <v>0</v>
      </c>
      <c r="G84" s="14">
        <v>1</v>
      </c>
      <c r="H84" s="14">
        <v>3</v>
      </c>
      <c r="I84" s="14">
        <v>1</v>
      </c>
      <c r="J84" s="14">
        <v>0</v>
      </c>
      <c r="K84" s="14">
        <v>0</v>
      </c>
      <c r="L84" s="14">
        <v>0</v>
      </c>
      <c r="M84" s="14">
        <v>0</v>
      </c>
      <c r="N84" s="14">
        <v>1</v>
      </c>
      <c r="O84" s="14">
        <v>0</v>
      </c>
      <c r="P84" s="24">
        <v>1</v>
      </c>
    </row>
    <row r="85" spans="1:16" x14ac:dyDescent="0.25">
      <c r="A85" s="190" t="s">
        <v>462</v>
      </c>
      <c r="B85" s="191"/>
      <c r="C85" s="27">
        <v>122</v>
      </c>
      <c r="D85" s="27">
        <v>134</v>
      </c>
      <c r="E85" s="28">
        <v>-8.9552238805970102E-2</v>
      </c>
      <c r="F85" s="27">
        <v>2</v>
      </c>
      <c r="G85" s="27">
        <v>0</v>
      </c>
      <c r="H85" s="27">
        <v>41</v>
      </c>
      <c r="I85" s="27">
        <v>36</v>
      </c>
      <c r="J85" s="27">
        <v>0</v>
      </c>
      <c r="K85" s="27">
        <v>0</v>
      </c>
      <c r="L85" s="27">
        <v>0</v>
      </c>
      <c r="M85" s="27">
        <v>0</v>
      </c>
      <c r="N85" s="27">
        <v>1</v>
      </c>
      <c r="O85" s="27">
        <v>0</v>
      </c>
      <c r="P85" s="29">
        <v>19</v>
      </c>
    </row>
    <row r="86" spans="1:16" x14ac:dyDescent="0.25">
      <c r="A86" s="30" t="s">
        <v>463</v>
      </c>
      <c r="B86" s="30" t="s">
        <v>464</v>
      </c>
      <c r="C86" s="14">
        <v>0</v>
      </c>
      <c r="D86" s="14">
        <v>0</v>
      </c>
      <c r="E86" s="31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4">
        <v>0</v>
      </c>
    </row>
    <row r="87" spans="1:16" x14ac:dyDescent="0.25">
      <c r="A87" s="30" t="s">
        <v>465</v>
      </c>
      <c r="B87" s="30" t="s">
        <v>466</v>
      </c>
      <c r="C87" s="14">
        <v>0</v>
      </c>
      <c r="D87" s="14">
        <v>0</v>
      </c>
      <c r="E87" s="31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4">
        <v>0</v>
      </c>
    </row>
    <row r="88" spans="1:16" ht="33.75" x14ac:dyDescent="0.25">
      <c r="A88" s="30" t="s">
        <v>467</v>
      </c>
      <c r="B88" s="30" t="s">
        <v>468</v>
      </c>
      <c r="C88" s="14">
        <v>0</v>
      </c>
      <c r="D88" s="14">
        <v>0</v>
      </c>
      <c r="E88" s="31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4">
        <v>0</v>
      </c>
    </row>
    <row r="89" spans="1:16" ht="22.5" x14ac:dyDescent="0.25">
      <c r="A89" s="30" t="s">
        <v>469</v>
      </c>
      <c r="B89" s="30" t="s">
        <v>470</v>
      </c>
      <c r="C89" s="14">
        <v>27</v>
      </c>
      <c r="D89" s="14">
        <v>33</v>
      </c>
      <c r="E89" s="31">
        <v>-0.18181818181818199</v>
      </c>
      <c r="F89" s="14">
        <v>0</v>
      </c>
      <c r="G89" s="14">
        <v>0</v>
      </c>
      <c r="H89" s="14">
        <v>1</v>
      </c>
      <c r="I89" s="14">
        <v>1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4">
        <v>0</v>
      </c>
    </row>
    <row r="90" spans="1:16" ht="22.5" x14ac:dyDescent="0.25">
      <c r="A90" s="30" t="s">
        <v>471</v>
      </c>
      <c r="B90" s="30" t="s">
        <v>472</v>
      </c>
      <c r="C90" s="14">
        <v>0</v>
      </c>
      <c r="D90" s="14">
        <v>1</v>
      </c>
      <c r="E90" s="31">
        <v>-1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4">
        <v>0</v>
      </c>
    </row>
    <row r="91" spans="1:16" x14ac:dyDescent="0.25">
      <c r="A91" s="30" t="s">
        <v>473</v>
      </c>
      <c r="B91" s="30" t="s">
        <v>474</v>
      </c>
      <c r="C91" s="14">
        <v>11</v>
      </c>
      <c r="D91" s="14">
        <v>11</v>
      </c>
      <c r="E91" s="31">
        <v>0</v>
      </c>
      <c r="F91" s="14">
        <v>0</v>
      </c>
      <c r="G91" s="14">
        <v>0</v>
      </c>
      <c r="H91" s="14">
        <v>2</v>
      </c>
      <c r="I91" s="14">
        <v>1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4">
        <v>0</v>
      </c>
    </row>
    <row r="92" spans="1:16" x14ac:dyDescent="0.25">
      <c r="A92" s="30" t="s">
        <v>475</v>
      </c>
      <c r="B92" s="30" t="s">
        <v>476</v>
      </c>
      <c r="C92" s="14">
        <v>26</v>
      </c>
      <c r="D92" s="14">
        <v>27</v>
      </c>
      <c r="E92" s="31">
        <v>-3.7037037037037E-2</v>
      </c>
      <c r="F92" s="14">
        <v>0</v>
      </c>
      <c r="G92" s="14">
        <v>0</v>
      </c>
      <c r="H92" s="14">
        <v>10</v>
      </c>
      <c r="I92" s="14">
        <v>17</v>
      </c>
      <c r="J92" s="14">
        <v>0</v>
      </c>
      <c r="K92" s="14">
        <v>0</v>
      </c>
      <c r="L92" s="14">
        <v>0</v>
      </c>
      <c r="M92" s="14">
        <v>0</v>
      </c>
      <c r="N92" s="14">
        <v>1</v>
      </c>
      <c r="O92" s="14">
        <v>0</v>
      </c>
      <c r="P92" s="24">
        <v>10</v>
      </c>
    </row>
    <row r="93" spans="1:16" x14ac:dyDescent="0.25">
      <c r="A93" s="30" t="s">
        <v>477</v>
      </c>
      <c r="B93" s="30" t="s">
        <v>478</v>
      </c>
      <c r="C93" s="14">
        <v>3</v>
      </c>
      <c r="D93" s="14">
        <v>1</v>
      </c>
      <c r="E93" s="31">
        <v>2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4">
        <v>0</v>
      </c>
    </row>
    <row r="94" spans="1:16" x14ac:dyDescent="0.25">
      <c r="A94" s="30" t="s">
        <v>479</v>
      </c>
      <c r="B94" s="30" t="s">
        <v>480</v>
      </c>
      <c r="C94" s="14">
        <v>53</v>
      </c>
      <c r="D94" s="14">
        <v>61</v>
      </c>
      <c r="E94" s="31">
        <v>-0.13114754098360601</v>
      </c>
      <c r="F94" s="14">
        <v>2</v>
      </c>
      <c r="G94" s="14">
        <v>0</v>
      </c>
      <c r="H94" s="14">
        <v>28</v>
      </c>
      <c r="I94" s="14">
        <v>17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4">
        <v>9</v>
      </c>
    </row>
    <row r="95" spans="1:16" ht="22.5" x14ac:dyDescent="0.25">
      <c r="A95" s="30" t="s">
        <v>481</v>
      </c>
      <c r="B95" s="30" t="s">
        <v>482</v>
      </c>
      <c r="C95" s="14">
        <v>1</v>
      </c>
      <c r="D95" s="14">
        <v>0</v>
      </c>
      <c r="E95" s="31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4">
        <v>0</v>
      </c>
    </row>
    <row r="96" spans="1:16" ht="22.5" x14ac:dyDescent="0.25">
      <c r="A96" s="30" t="s">
        <v>483</v>
      </c>
      <c r="B96" s="30" t="s">
        <v>484</v>
      </c>
      <c r="C96" s="14">
        <v>1</v>
      </c>
      <c r="D96" s="14">
        <v>0</v>
      </c>
      <c r="E96" s="31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4">
        <v>0</v>
      </c>
    </row>
    <row r="97" spans="1:16" x14ac:dyDescent="0.25">
      <c r="A97" s="190" t="s">
        <v>485</v>
      </c>
      <c r="B97" s="191"/>
      <c r="C97" s="27">
        <v>1831</v>
      </c>
      <c r="D97" s="27">
        <v>1668</v>
      </c>
      <c r="E97" s="28">
        <v>9.7721822541966402E-2</v>
      </c>
      <c r="F97" s="27">
        <v>56</v>
      </c>
      <c r="G97" s="27">
        <v>66</v>
      </c>
      <c r="H97" s="27">
        <v>375</v>
      </c>
      <c r="I97" s="27">
        <v>287</v>
      </c>
      <c r="J97" s="27">
        <v>0</v>
      </c>
      <c r="K97" s="27">
        <v>0</v>
      </c>
      <c r="L97" s="27">
        <v>0</v>
      </c>
      <c r="M97" s="27">
        <v>0</v>
      </c>
      <c r="N97" s="27">
        <v>20</v>
      </c>
      <c r="O97" s="27">
        <v>26</v>
      </c>
      <c r="P97" s="29">
        <v>239</v>
      </c>
    </row>
    <row r="98" spans="1:16" x14ac:dyDescent="0.25">
      <c r="A98" s="30" t="s">
        <v>486</v>
      </c>
      <c r="B98" s="30" t="s">
        <v>487</v>
      </c>
      <c r="C98" s="14">
        <v>276</v>
      </c>
      <c r="D98" s="14">
        <v>194</v>
      </c>
      <c r="E98" s="31">
        <v>0.42268041237113402</v>
      </c>
      <c r="F98" s="14">
        <v>17</v>
      </c>
      <c r="G98" s="14">
        <v>25</v>
      </c>
      <c r="H98" s="14">
        <v>54</v>
      </c>
      <c r="I98" s="14">
        <v>34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24">
        <v>37</v>
      </c>
    </row>
    <row r="99" spans="1:16" x14ac:dyDescent="0.25">
      <c r="A99" s="30" t="s">
        <v>488</v>
      </c>
      <c r="B99" s="30" t="s">
        <v>489</v>
      </c>
      <c r="C99" s="14">
        <v>208</v>
      </c>
      <c r="D99" s="14">
        <v>172</v>
      </c>
      <c r="E99" s="31">
        <v>0.209302325581395</v>
      </c>
      <c r="F99" s="14">
        <v>12</v>
      </c>
      <c r="G99" s="14">
        <v>15</v>
      </c>
      <c r="H99" s="14">
        <v>85</v>
      </c>
      <c r="I99" s="14">
        <v>63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6</v>
      </c>
      <c r="P99" s="24">
        <v>57</v>
      </c>
    </row>
    <row r="100" spans="1:16" ht="33.75" x14ac:dyDescent="0.25">
      <c r="A100" s="30" t="s">
        <v>490</v>
      </c>
      <c r="B100" s="30" t="s">
        <v>491</v>
      </c>
      <c r="C100" s="14">
        <v>17</v>
      </c>
      <c r="D100" s="14">
        <v>28</v>
      </c>
      <c r="E100" s="31">
        <v>-0.39285714285714302</v>
      </c>
      <c r="F100" s="14">
        <v>0</v>
      </c>
      <c r="G100" s="14">
        <v>1</v>
      </c>
      <c r="H100" s="14">
        <v>18</v>
      </c>
      <c r="I100" s="14">
        <v>29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1</v>
      </c>
      <c r="P100" s="24">
        <v>26</v>
      </c>
    </row>
    <row r="101" spans="1:16" ht="22.5" x14ac:dyDescent="0.25">
      <c r="A101" s="30" t="s">
        <v>492</v>
      </c>
      <c r="B101" s="30" t="s">
        <v>493</v>
      </c>
      <c r="C101" s="14">
        <v>95</v>
      </c>
      <c r="D101" s="14">
        <v>82</v>
      </c>
      <c r="E101" s="31">
        <v>0.15853658536585399</v>
      </c>
      <c r="F101" s="14">
        <v>1</v>
      </c>
      <c r="G101" s="14">
        <v>2</v>
      </c>
      <c r="H101" s="14">
        <v>29</v>
      </c>
      <c r="I101" s="14">
        <v>29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18</v>
      </c>
      <c r="P101" s="24">
        <v>30</v>
      </c>
    </row>
    <row r="102" spans="1:16" x14ac:dyDescent="0.25">
      <c r="A102" s="30" t="s">
        <v>494</v>
      </c>
      <c r="B102" s="30" t="s">
        <v>495</v>
      </c>
      <c r="C102" s="14">
        <v>13</v>
      </c>
      <c r="D102" s="14">
        <v>8</v>
      </c>
      <c r="E102" s="31">
        <v>0.625</v>
      </c>
      <c r="F102" s="14">
        <v>0</v>
      </c>
      <c r="G102" s="14">
        <v>0</v>
      </c>
      <c r="H102" s="14">
        <v>7</v>
      </c>
      <c r="I102" s="14">
        <v>1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4">
        <v>0</v>
      </c>
    </row>
    <row r="103" spans="1:16" ht="22.5" x14ac:dyDescent="0.25">
      <c r="A103" s="30" t="s">
        <v>496</v>
      </c>
      <c r="B103" s="30" t="s">
        <v>497</v>
      </c>
      <c r="C103" s="14">
        <v>33</v>
      </c>
      <c r="D103" s="14">
        <v>33</v>
      </c>
      <c r="E103" s="31">
        <v>0</v>
      </c>
      <c r="F103" s="14">
        <v>0</v>
      </c>
      <c r="G103" s="14">
        <v>0</v>
      </c>
      <c r="H103" s="14">
        <v>10</v>
      </c>
      <c r="I103" s="14">
        <v>8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1</v>
      </c>
      <c r="P103" s="24">
        <v>6</v>
      </c>
    </row>
    <row r="104" spans="1:16" x14ac:dyDescent="0.25">
      <c r="A104" s="30" t="s">
        <v>498</v>
      </c>
      <c r="B104" s="30" t="s">
        <v>499</v>
      </c>
      <c r="C104" s="14">
        <v>39</v>
      </c>
      <c r="D104" s="14">
        <v>21</v>
      </c>
      <c r="E104" s="31">
        <v>0.85714285714285698</v>
      </c>
      <c r="F104" s="14">
        <v>0</v>
      </c>
      <c r="G104" s="14">
        <v>0</v>
      </c>
      <c r="H104" s="14">
        <v>2</v>
      </c>
      <c r="I104" s="14">
        <v>1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4">
        <v>4</v>
      </c>
    </row>
    <row r="105" spans="1:16" x14ac:dyDescent="0.25">
      <c r="A105" s="30" t="s">
        <v>500</v>
      </c>
      <c r="B105" s="30" t="s">
        <v>501</v>
      </c>
      <c r="C105" s="14">
        <v>553</v>
      </c>
      <c r="D105" s="14">
        <v>553</v>
      </c>
      <c r="E105" s="31">
        <v>0</v>
      </c>
      <c r="F105" s="14">
        <v>12</v>
      </c>
      <c r="G105" s="14">
        <v>11</v>
      </c>
      <c r="H105" s="14">
        <v>99</v>
      </c>
      <c r="I105" s="14">
        <v>58</v>
      </c>
      <c r="J105" s="14">
        <v>0</v>
      </c>
      <c r="K105" s="14">
        <v>0</v>
      </c>
      <c r="L105" s="14">
        <v>0</v>
      </c>
      <c r="M105" s="14">
        <v>0</v>
      </c>
      <c r="N105" s="14">
        <v>9</v>
      </c>
      <c r="O105" s="14">
        <v>0</v>
      </c>
      <c r="P105" s="24">
        <v>36</v>
      </c>
    </row>
    <row r="106" spans="1:16" ht="22.5" x14ac:dyDescent="0.25">
      <c r="A106" s="30" t="s">
        <v>502</v>
      </c>
      <c r="B106" s="30" t="s">
        <v>503</v>
      </c>
      <c r="C106" s="14">
        <v>163</v>
      </c>
      <c r="D106" s="14">
        <v>167</v>
      </c>
      <c r="E106" s="31">
        <v>-2.39520958083832E-2</v>
      </c>
      <c r="F106" s="14">
        <v>0</v>
      </c>
      <c r="G106" s="14">
        <v>0</v>
      </c>
      <c r="H106" s="14">
        <v>30</v>
      </c>
      <c r="I106" s="14">
        <v>21</v>
      </c>
      <c r="J106" s="14">
        <v>0</v>
      </c>
      <c r="K106" s="14">
        <v>0</v>
      </c>
      <c r="L106" s="14">
        <v>0</v>
      </c>
      <c r="M106" s="14">
        <v>0</v>
      </c>
      <c r="N106" s="14">
        <v>6</v>
      </c>
      <c r="O106" s="14">
        <v>0</v>
      </c>
      <c r="P106" s="24">
        <v>12</v>
      </c>
    </row>
    <row r="107" spans="1:16" ht="22.5" x14ac:dyDescent="0.25">
      <c r="A107" s="30" t="s">
        <v>504</v>
      </c>
      <c r="B107" s="30" t="s">
        <v>505</v>
      </c>
      <c r="C107" s="14">
        <v>11</v>
      </c>
      <c r="D107" s="14">
        <v>7</v>
      </c>
      <c r="E107" s="31">
        <v>0.57142857142857095</v>
      </c>
      <c r="F107" s="14">
        <v>0</v>
      </c>
      <c r="G107" s="14">
        <v>0</v>
      </c>
      <c r="H107" s="14">
        <v>1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4">
        <v>1</v>
      </c>
    </row>
    <row r="108" spans="1:16" x14ac:dyDescent="0.25">
      <c r="A108" s="30" t="s">
        <v>506</v>
      </c>
      <c r="B108" s="30" t="s">
        <v>507</v>
      </c>
      <c r="C108" s="14">
        <v>0</v>
      </c>
      <c r="D108" s="14">
        <v>5</v>
      </c>
      <c r="E108" s="31">
        <v>-1</v>
      </c>
      <c r="F108" s="14">
        <v>0</v>
      </c>
      <c r="G108" s="14">
        <v>0</v>
      </c>
      <c r="H108" s="14">
        <v>1</v>
      </c>
      <c r="I108" s="14">
        <v>1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4">
        <v>0</v>
      </c>
    </row>
    <row r="109" spans="1:16" x14ac:dyDescent="0.25">
      <c r="A109" s="30" t="s">
        <v>508</v>
      </c>
      <c r="B109" s="30" t="s">
        <v>509</v>
      </c>
      <c r="C109" s="14">
        <v>2</v>
      </c>
      <c r="D109" s="14">
        <v>4</v>
      </c>
      <c r="E109" s="31">
        <v>-0.5</v>
      </c>
      <c r="F109" s="14">
        <v>0</v>
      </c>
      <c r="G109" s="14">
        <v>0</v>
      </c>
      <c r="H109" s="14">
        <v>2</v>
      </c>
      <c r="I109" s="14">
        <v>1</v>
      </c>
      <c r="J109" s="14">
        <v>0</v>
      </c>
      <c r="K109" s="14">
        <v>0</v>
      </c>
      <c r="L109" s="14">
        <v>0</v>
      </c>
      <c r="M109" s="14">
        <v>0</v>
      </c>
      <c r="N109" s="14">
        <v>1</v>
      </c>
      <c r="O109" s="14">
        <v>0</v>
      </c>
      <c r="P109" s="24">
        <v>1</v>
      </c>
    </row>
    <row r="110" spans="1:16" ht="33.75" x14ac:dyDescent="0.25">
      <c r="A110" s="30" t="s">
        <v>510</v>
      </c>
      <c r="B110" s="30" t="s">
        <v>511</v>
      </c>
      <c r="C110" s="14">
        <v>0</v>
      </c>
      <c r="D110" s="14">
        <v>0</v>
      </c>
      <c r="E110" s="31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4">
        <v>0</v>
      </c>
    </row>
    <row r="111" spans="1:16" x14ac:dyDescent="0.25">
      <c r="A111" s="30" t="s">
        <v>512</v>
      </c>
      <c r="B111" s="30" t="s">
        <v>513</v>
      </c>
      <c r="C111" s="14">
        <v>385</v>
      </c>
      <c r="D111" s="14">
        <v>370</v>
      </c>
      <c r="E111" s="31">
        <v>4.0540540540540501E-2</v>
      </c>
      <c r="F111" s="14">
        <v>12</v>
      </c>
      <c r="G111" s="14">
        <v>12</v>
      </c>
      <c r="H111" s="14">
        <v>29</v>
      </c>
      <c r="I111" s="14">
        <v>25</v>
      </c>
      <c r="J111" s="14">
        <v>0</v>
      </c>
      <c r="K111" s="14">
        <v>0</v>
      </c>
      <c r="L111" s="14">
        <v>0</v>
      </c>
      <c r="M111" s="14">
        <v>0</v>
      </c>
      <c r="N111" s="14">
        <v>3</v>
      </c>
      <c r="O111" s="14">
        <v>0</v>
      </c>
      <c r="P111" s="24">
        <v>23</v>
      </c>
    </row>
    <row r="112" spans="1:16" ht="22.5" x14ac:dyDescent="0.25">
      <c r="A112" s="30" t="s">
        <v>514</v>
      </c>
      <c r="B112" s="30" t="s">
        <v>515</v>
      </c>
      <c r="C112" s="14">
        <v>0</v>
      </c>
      <c r="D112" s="14">
        <v>0</v>
      </c>
      <c r="E112" s="31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4">
        <v>0</v>
      </c>
    </row>
    <row r="113" spans="1:16" ht="22.5" x14ac:dyDescent="0.25">
      <c r="A113" s="30" t="s">
        <v>516</v>
      </c>
      <c r="B113" s="30" t="s">
        <v>517</v>
      </c>
      <c r="C113" s="14">
        <v>0</v>
      </c>
      <c r="D113" s="14">
        <v>0</v>
      </c>
      <c r="E113" s="31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4">
        <v>0</v>
      </c>
    </row>
    <row r="114" spans="1:16" x14ac:dyDescent="0.25">
      <c r="A114" s="30" t="s">
        <v>518</v>
      </c>
      <c r="B114" s="30" t="s">
        <v>519</v>
      </c>
      <c r="C114" s="14">
        <v>18</v>
      </c>
      <c r="D114" s="14">
        <v>15</v>
      </c>
      <c r="E114" s="31">
        <v>0.2</v>
      </c>
      <c r="F114" s="14">
        <v>2</v>
      </c>
      <c r="G114" s="14">
        <v>0</v>
      </c>
      <c r="H114" s="14">
        <v>0</v>
      </c>
      <c r="I114" s="14">
        <v>1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4">
        <v>0</v>
      </c>
    </row>
    <row r="115" spans="1:16" ht="22.5" x14ac:dyDescent="0.25">
      <c r="A115" s="30" t="s">
        <v>520</v>
      </c>
      <c r="B115" s="30" t="s">
        <v>521</v>
      </c>
      <c r="C115" s="14">
        <v>2</v>
      </c>
      <c r="D115" s="14">
        <v>0</v>
      </c>
      <c r="E115" s="31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4">
        <v>0</v>
      </c>
    </row>
    <row r="116" spans="1:16" ht="33.75" x14ac:dyDescent="0.25">
      <c r="A116" s="30" t="s">
        <v>522</v>
      </c>
      <c r="B116" s="30" t="s">
        <v>523</v>
      </c>
      <c r="C116" s="14">
        <v>4</v>
      </c>
      <c r="D116" s="14">
        <v>1</v>
      </c>
      <c r="E116" s="31">
        <v>3</v>
      </c>
      <c r="F116" s="14">
        <v>0</v>
      </c>
      <c r="G116" s="14">
        <v>0</v>
      </c>
      <c r="H116" s="14">
        <v>1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4">
        <v>0</v>
      </c>
    </row>
    <row r="117" spans="1:16" ht="22.5" x14ac:dyDescent="0.25">
      <c r="A117" s="30" t="s">
        <v>524</v>
      </c>
      <c r="B117" s="30" t="s">
        <v>525</v>
      </c>
      <c r="C117" s="14">
        <v>0</v>
      </c>
      <c r="D117" s="14">
        <v>0</v>
      </c>
      <c r="E117" s="31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4">
        <v>0</v>
      </c>
    </row>
    <row r="118" spans="1:16" ht="22.5" x14ac:dyDescent="0.25">
      <c r="A118" s="30" t="s">
        <v>526</v>
      </c>
      <c r="B118" s="30" t="s">
        <v>527</v>
      </c>
      <c r="C118" s="14">
        <v>0</v>
      </c>
      <c r="D118" s="14">
        <v>0</v>
      </c>
      <c r="E118" s="31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4">
        <v>0</v>
      </c>
    </row>
    <row r="119" spans="1:16" ht="22.5" x14ac:dyDescent="0.25">
      <c r="A119" s="30" t="s">
        <v>528</v>
      </c>
      <c r="B119" s="30" t="s">
        <v>529</v>
      </c>
      <c r="C119" s="14">
        <v>1</v>
      </c>
      <c r="D119" s="14">
        <v>0</v>
      </c>
      <c r="E119" s="31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4">
        <v>0</v>
      </c>
    </row>
    <row r="120" spans="1:16" x14ac:dyDescent="0.25">
      <c r="A120" s="30" t="s">
        <v>530</v>
      </c>
      <c r="B120" s="30" t="s">
        <v>531</v>
      </c>
      <c r="C120" s="14">
        <v>1</v>
      </c>
      <c r="D120" s="14">
        <v>0</v>
      </c>
      <c r="E120" s="31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4">
        <v>0</v>
      </c>
    </row>
    <row r="121" spans="1:16" ht="22.5" x14ac:dyDescent="0.25">
      <c r="A121" s="30" t="s">
        <v>532</v>
      </c>
      <c r="B121" s="30" t="s">
        <v>533</v>
      </c>
      <c r="C121" s="14">
        <v>3</v>
      </c>
      <c r="D121" s="14">
        <v>3</v>
      </c>
      <c r="E121" s="31">
        <v>0</v>
      </c>
      <c r="F121" s="14">
        <v>0</v>
      </c>
      <c r="G121" s="14">
        <v>0</v>
      </c>
      <c r="H121" s="14">
        <v>0</v>
      </c>
      <c r="I121" s="14">
        <v>7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4">
        <v>3</v>
      </c>
    </row>
    <row r="122" spans="1:16" x14ac:dyDescent="0.25">
      <c r="A122" s="30" t="s">
        <v>534</v>
      </c>
      <c r="B122" s="30" t="s">
        <v>535</v>
      </c>
      <c r="C122" s="14">
        <v>3</v>
      </c>
      <c r="D122" s="14">
        <v>1</v>
      </c>
      <c r="E122" s="31">
        <v>2</v>
      </c>
      <c r="F122" s="14">
        <v>0</v>
      </c>
      <c r="G122" s="14">
        <v>0</v>
      </c>
      <c r="H122" s="14">
        <v>4</v>
      </c>
      <c r="I122" s="14">
        <v>5</v>
      </c>
      <c r="J122" s="14">
        <v>0</v>
      </c>
      <c r="K122" s="14">
        <v>0</v>
      </c>
      <c r="L122" s="14">
        <v>0</v>
      </c>
      <c r="M122" s="14">
        <v>0</v>
      </c>
      <c r="N122" s="14">
        <v>1</v>
      </c>
      <c r="O122" s="14">
        <v>0</v>
      </c>
      <c r="P122" s="24">
        <v>3</v>
      </c>
    </row>
    <row r="123" spans="1:16" x14ac:dyDescent="0.25">
      <c r="A123" s="30" t="s">
        <v>536</v>
      </c>
      <c r="B123" s="30" t="s">
        <v>537</v>
      </c>
      <c r="C123" s="14">
        <v>0</v>
      </c>
      <c r="D123" s="14">
        <v>0</v>
      </c>
      <c r="E123" s="31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4">
        <v>0</v>
      </c>
    </row>
    <row r="124" spans="1:16" ht="22.5" x14ac:dyDescent="0.25">
      <c r="A124" s="30" t="s">
        <v>538</v>
      </c>
      <c r="B124" s="30" t="s">
        <v>539</v>
      </c>
      <c r="C124" s="14">
        <v>0</v>
      </c>
      <c r="D124" s="14">
        <v>0</v>
      </c>
      <c r="E124" s="31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4">
        <v>0</v>
      </c>
    </row>
    <row r="125" spans="1:16" x14ac:dyDescent="0.25">
      <c r="A125" s="30" t="s">
        <v>540</v>
      </c>
      <c r="B125" s="30" t="s">
        <v>541</v>
      </c>
      <c r="C125" s="14">
        <v>0</v>
      </c>
      <c r="D125" s="14">
        <v>0</v>
      </c>
      <c r="E125" s="31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4">
        <v>0</v>
      </c>
    </row>
    <row r="126" spans="1:16" x14ac:dyDescent="0.25">
      <c r="A126" s="30" t="s">
        <v>542</v>
      </c>
      <c r="B126" s="30" t="s">
        <v>543</v>
      </c>
      <c r="C126" s="14">
        <v>4</v>
      </c>
      <c r="D126" s="14">
        <v>4</v>
      </c>
      <c r="E126" s="31">
        <v>0</v>
      </c>
      <c r="F126" s="14">
        <v>0</v>
      </c>
      <c r="G126" s="14">
        <v>0</v>
      </c>
      <c r="H126" s="14">
        <v>0</v>
      </c>
      <c r="I126" s="14">
        <v>1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4">
        <v>0</v>
      </c>
    </row>
    <row r="127" spans="1:16" ht="22.5" x14ac:dyDescent="0.25">
      <c r="A127" s="30" t="s">
        <v>544</v>
      </c>
      <c r="B127" s="30" t="s">
        <v>545</v>
      </c>
      <c r="C127" s="14">
        <v>0</v>
      </c>
      <c r="D127" s="14">
        <v>0</v>
      </c>
      <c r="E127" s="31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4">
        <v>0</v>
      </c>
    </row>
    <row r="128" spans="1:16" ht="22.5" x14ac:dyDescent="0.25">
      <c r="A128" s="30" t="s">
        <v>546</v>
      </c>
      <c r="B128" s="30" t="s">
        <v>547</v>
      </c>
      <c r="C128" s="14">
        <v>0</v>
      </c>
      <c r="D128" s="14">
        <v>0</v>
      </c>
      <c r="E128" s="31">
        <v>0</v>
      </c>
      <c r="F128" s="14">
        <v>0</v>
      </c>
      <c r="G128" s="14">
        <v>0</v>
      </c>
      <c r="H128" s="14">
        <v>3</v>
      </c>
      <c r="I128" s="14">
        <v>2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4">
        <v>0</v>
      </c>
    </row>
    <row r="129" spans="1:16" ht="22.5" x14ac:dyDescent="0.25">
      <c r="A129" s="30" t="s">
        <v>548</v>
      </c>
      <c r="B129" s="30" t="s">
        <v>549</v>
      </c>
      <c r="C129" s="14">
        <v>0</v>
      </c>
      <c r="D129" s="14">
        <v>0</v>
      </c>
      <c r="E129" s="31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4">
        <v>0</v>
      </c>
    </row>
    <row r="130" spans="1:16" ht="33.75" x14ac:dyDescent="0.25">
      <c r="A130" s="30" t="s">
        <v>550</v>
      </c>
      <c r="B130" s="30" t="s">
        <v>551</v>
      </c>
      <c r="C130" s="14">
        <v>0</v>
      </c>
      <c r="D130" s="14">
        <v>0</v>
      </c>
      <c r="E130" s="31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4">
        <v>0</v>
      </c>
    </row>
    <row r="131" spans="1:16" x14ac:dyDescent="0.25">
      <c r="A131" s="190" t="s">
        <v>552</v>
      </c>
      <c r="B131" s="191"/>
      <c r="C131" s="27">
        <v>1</v>
      </c>
      <c r="D131" s="27">
        <v>1</v>
      </c>
      <c r="E131" s="28">
        <v>0</v>
      </c>
      <c r="F131" s="27">
        <v>0</v>
      </c>
      <c r="G131" s="27">
        <v>1</v>
      </c>
      <c r="H131" s="27">
        <v>3</v>
      </c>
      <c r="I131" s="27">
        <v>2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9">
        <v>1</v>
      </c>
    </row>
    <row r="132" spans="1:16" x14ac:dyDescent="0.25">
      <c r="A132" s="30" t="s">
        <v>553</v>
      </c>
      <c r="B132" s="30" t="s">
        <v>554</v>
      </c>
      <c r="C132" s="14">
        <v>1</v>
      </c>
      <c r="D132" s="14">
        <v>1</v>
      </c>
      <c r="E132" s="31">
        <v>0</v>
      </c>
      <c r="F132" s="14">
        <v>0</v>
      </c>
      <c r="G132" s="14">
        <v>0</v>
      </c>
      <c r="H132" s="14">
        <v>2</v>
      </c>
      <c r="I132" s="14">
        <v>1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4">
        <v>1</v>
      </c>
    </row>
    <row r="133" spans="1:16" x14ac:dyDescent="0.25">
      <c r="A133" s="30" t="s">
        <v>555</v>
      </c>
      <c r="B133" s="30" t="s">
        <v>556</v>
      </c>
      <c r="C133" s="14">
        <v>0</v>
      </c>
      <c r="D133" s="14">
        <v>0</v>
      </c>
      <c r="E133" s="31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4">
        <v>0</v>
      </c>
    </row>
    <row r="134" spans="1:16" x14ac:dyDescent="0.25">
      <c r="A134" s="30" t="s">
        <v>557</v>
      </c>
      <c r="B134" s="30" t="s">
        <v>558</v>
      </c>
      <c r="C134" s="14">
        <v>0</v>
      </c>
      <c r="D134" s="14">
        <v>0</v>
      </c>
      <c r="E134" s="31">
        <v>0</v>
      </c>
      <c r="F134" s="14">
        <v>0</v>
      </c>
      <c r="G134" s="14">
        <v>1</v>
      </c>
      <c r="H134" s="14">
        <v>1</v>
      </c>
      <c r="I134" s="14">
        <v>1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4">
        <v>0</v>
      </c>
    </row>
    <row r="135" spans="1:16" x14ac:dyDescent="0.25">
      <c r="A135" s="30" t="s">
        <v>559</v>
      </c>
      <c r="B135" s="30" t="s">
        <v>560</v>
      </c>
      <c r="C135" s="14">
        <v>0</v>
      </c>
      <c r="D135" s="14">
        <v>0</v>
      </c>
      <c r="E135" s="31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4">
        <v>0</v>
      </c>
    </row>
    <row r="136" spans="1:16" x14ac:dyDescent="0.25">
      <c r="A136" s="30" t="s">
        <v>561</v>
      </c>
      <c r="B136" s="30" t="s">
        <v>562</v>
      </c>
      <c r="C136" s="14">
        <v>0</v>
      </c>
      <c r="D136" s="14">
        <v>0</v>
      </c>
      <c r="E136" s="31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4">
        <v>0</v>
      </c>
    </row>
    <row r="137" spans="1:16" x14ac:dyDescent="0.25">
      <c r="A137" s="190" t="s">
        <v>563</v>
      </c>
      <c r="B137" s="191"/>
      <c r="C137" s="27">
        <v>15</v>
      </c>
      <c r="D137" s="27">
        <v>10</v>
      </c>
      <c r="E137" s="28">
        <v>0.5</v>
      </c>
      <c r="F137" s="27">
        <v>0</v>
      </c>
      <c r="G137" s="27">
        <v>0</v>
      </c>
      <c r="H137" s="27">
        <v>0</v>
      </c>
      <c r="I137" s="27">
        <v>1</v>
      </c>
      <c r="J137" s="27">
        <v>0</v>
      </c>
      <c r="K137" s="27">
        <v>0</v>
      </c>
      <c r="L137" s="27">
        <v>0</v>
      </c>
      <c r="M137" s="27">
        <v>0</v>
      </c>
      <c r="N137" s="27">
        <v>32</v>
      </c>
      <c r="O137" s="27">
        <v>0</v>
      </c>
      <c r="P137" s="29">
        <v>0</v>
      </c>
    </row>
    <row r="138" spans="1:16" ht="22.5" x14ac:dyDescent="0.25">
      <c r="A138" s="30" t="s">
        <v>564</v>
      </c>
      <c r="B138" s="30" t="s">
        <v>565</v>
      </c>
      <c r="C138" s="14">
        <v>2</v>
      </c>
      <c r="D138" s="14">
        <v>0</v>
      </c>
      <c r="E138" s="31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4">
        <v>0</v>
      </c>
    </row>
    <row r="139" spans="1:16" ht="22.5" x14ac:dyDescent="0.25">
      <c r="A139" s="30" t="s">
        <v>566</v>
      </c>
      <c r="B139" s="30" t="s">
        <v>567</v>
      </c>
      <c r="C139" s="14">
        <v>0</v>
      </c>
      <c r="D139" s="14">
        <v>0</v>
      </c>
      <c r="E139" s="31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31</v>
      </c>
      <c r="O139" s="14">
        <v>0</v>
      </c>
      <c r="P139" s="24">
        <v>0</v>
      </c>
    </row>
    <row r="140" spans="1:16" x14ac:dyDescent="0.25">
      <c r="A140" s="30" t="s">
        <v>568</v>
      </c>
      <c r="B140" s="30" t="s">
        <v>569</v>
      </c>
      <c r="C140" s="14">
        <v>1</v>
      </c>
      <c r="D140" s="14">
        <v>1</v>
      </c>
      <c r="E140" s="31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1</v>
      </c>
      <c r="O140" s="14">
        <v>0</v>
      </c>
      <c r="P140" s="24">
        <v>0</v>
      </c>
    </row>
    <row r="141" spans="1:16" ht="22.5" x14ac:dyDescent="0.25">
      <c r="A141" s="30" t="s">
        <v>570</v>
      </c>
      <c r="B141" s="30" t="s">
        <v>571</v>
      </c>
      <c r="C141" s="14">
        <v>1</v>
      </c>
      <c r="D141" s="14">
        <v>0</v>
      </c>
      <c r="E141" s="31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4">
        <v>0</v>
      </c>
    </row>
    <row r="142" spans="1:16" ht="22.5" x14ac:dyDescent="0.25">
      <c r="A142" s="30" t="s">
        <v>572</v>
      </c>
      <c r="B142" s="30" t="s">
        <v>573</v>
      </c>
      <c r="C142" s="14">
        <v>10</v>
      </c>
      <c r="D142" s="14">
        <v>8</v>
      </c>
      <c r="E142" s="31">
        <v>0.25</v>
      </c>
      <c r="F142" s="14">
        <v>0</v>
      </c>
      <c r="G142" s="14">
        <v>0</v>
      </c>
      <c r="H142" s="14">
        <v>0</v>
      </c>
      <c r="I142" s="14">
        <v>0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4">
        <v>0</v>
      </c>
    </row>
    <row r="143" spans="1:16" ht="33.75" x14ac:dyDescent="0.25">
      <c r="A143" s="30" t="s">
        <v>574</v>
      </c>
      <c r="B143" s="30" t="s">
        <v>575</v>
      </c>
      <c r="C143" s="14">
        <v>1</v>
      </c>
      <c r="D143" s="14">
        <v>1</v>
      </c>
      <c r="E143" s="31">
        <v>0</v>
      </c>
      <c r="F143" s="14">
        <v>0</v>
      </c>
      <c r="G143" s="14">
        <v>0</v>
      </c>
      <c r="H143" s="14">
        <v>0</v>
      </c>
      <c r="I143" s="14">
        <v>1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4">
        <v>0</v>
      </c>
    </row>
    <row r="144" spans="1:16" x14ac:dyDescent="0.25">
      <c r="A144" s="190" t="s">
        <v>576</v>
      </c>
      <c r="B144" s="191"/>
      <c r="C144" s="27">
        <v>3</v>
      </c>
      <c r="D144" s="27">
        <v>0</v>
      </c>
      <c r="E144" s="28">
        <v>0</v>
      </c>
      <c r="F144" s="27">
        <v>0</v>
      </c>
      <c r="G144" s="27">
        <v>0</v>
      </c>
      <c r="H144" s="27">
        <v>0</v>
      </c>
      <c r="I144" s="27">
        <v>1</v>
      </c>
      <c r="J144" s="27">
        <v>0</v>
      </c>
      <c r="K144" s="27">
        <v>0</v>
      </c>
      <c r="L144" s="27">
        <v>0</v>
      </c>
      <c r="M144" s="27">
        <v>0</v>
      </c>
      <c r="N144" s="27">
        <v>1</v>
      </c>
      <c r="O144" s="27">
        <v>0</v>
      </c>
      <c r="P144" s="29">
        <v>0</v>
      </c>
    </row>
    <row r="145" spans="1:16" ht="33.75" x14ac:dyDescent="0.25">
      <c r="A145" s="30" t="s">
        <v>577</v>
      </c>
      <c r="B145" s="30" t="s">
        <v>578</v>
      </c>
      <c r="C145" s="14">
        <v>3</v>
      </c>
      <c r="D145" s="14">
        <v>0</v>
      </c>
      <c r="E145" s="31">
        <v>0</v>
      </c>
      <c r="F145" s="14">
        <v>0</v>
      </c>
      <c r="G145" s="14">
        <v>0</v>
      </c>
      <c r="H145" s="14">
        <v>0</v>
      </c>
      <c r="I145" s="14">
        <v>1</v>
      </c>
      <c r="J145" s="14">
        <v>0</v>
      </c>
      <c r="K145" s="14">
        <v>0</v>
      </c>
      <c r="L145" s="14">
        <v>0</v>
      </c>
      <c r="M145" s="14">
        <v>0</v>
      </c>
      <c r="N145" s="14">
        <v>1</v>
      </c>
      <c r="O145" s="14">
        <v>0</v>
      </c>
      <c r="P145" s="24">
        <v>0</v>
      </c>
    </row>
    <row r="146" spans="1:16" ht="22.5" x14ac:dyDescent="0.25">
      <c r="A146" s="30" t="s">
        <v>579</v>
      </c>
      <c r="B146" s="30" t="s">
        <v>580</v>
      </c>
      <c r="C146" s="14">
        <v>0</v>
      </c>
      <c r="D146" s="14">
        <v>0</v>
      </c>
      <c r="E146" s="31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4">
        <v>0</v>
      </c>
    </row>
    <row r="147" spans="1:16" x14ac:dyDescent="0.25">
      <c r="A147" s="190" t="s">
        <v>581</v>
      </c>
      <c r="B147" s="191"/>
      <c r="C147" s="27">
        <v>30</v>
      </c>
      <c r="D147" s="27">
        <v>46</v>
      </c>
      <c r="E147" s="28">
        <v>-0.34782608695652201</v>
      </c>
      <c r="F147" s="27">
        <v>0</v>
      </c>
      <c r="G147" s="27">
        <v>0</v>
      </c>
      <c r="H147" s="27">
        <v>24</v>
      </c>
      <c r="I147" s="27">
        <v>20</v>
      </c>
      <c r="J147" s="27">
        <v>0</v>
      </c>
      <c r="K147" s="27">
        <v>0</v>
      </c>
      <c r="L147" s="27">
        <v>0</v>
      </c>
      <c r="M147" s="27">
        <v>0</v>
      </c>
      <c r="N147" s="27">
        <v>31</v>
      </c>
      <c r="O147" s="27">
        <v>0</v>
      </c>
      <c r="P147" s="29">
        <v>11</v>
      </c>
    </row>
    <row r="148" spans="1:16" ht="22.5" x14ac:dyDescent="0.25">
      <c r="A148" s="30" t="s">
        <v>582</v>
      </c>
      <c r="B148" s="30" t="s">
        <v>583</v>
      </c>
      <c r="C148" s="14">
        <v>7</v>
      </c>
      <c r="D148" s="14">
        <v>8</v>
      </c>
      <c r="E148" s="31">
        <v>-0.125</v>
      </c>
      <c r="F148" s="14">
        <v>0</v>
      </c>
      <c r="G148" s="14">
        <v>0</v>
      </c>
      <c r="H148" s="14">
        <v>6</v>
      </c>
      <c r="I148" s="14">
        <v>8</v>
      </c>
      <c r="J148" s="14">
        <v>0</v>
      </c>
      <c r="K148" s="14">
        <v>0</v>
      </c>
      <c r="L148" s="14">
        <v>0</v>
      </c>
      <c r="M148" s="14">
        <v>0</v>
      </c>
      <c r="N148" s="14">
        <v>7</v>
      </c>
      <c r="O148" s="14">
        <v>0</v>
      </c>
      <c r="P148" s="24">
        <v>7</v>
      </c>
    </row>
    <row r="149" spans="1:16" ht="22.5" x14ac:dyDescent="0.25">
      <c r="A149" s="30" t="s">
        <v>584</v>
      </c>
      <c r="B149" s="30" t="s">
        <v>585</v>
      </c>
      <c r="C149" s="14">
        <v>3</v>
      </c>
      <c r="D149" s="14">
        <v>3</v>
      </c>
      <c r="E149" s="31">
        <v>0</v>
      </c>
      <c r="F149" s="14">
        <v>0</v>
      </c>
      <c r="G149" s="14">
        <v>0</v>
      </c>
      <c r="H149" s="14">
        <v>2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10</v>
      </c>
      <c r="O149" s="14">
        <v>0</v>
      </c>
      <c r="P149" s="24">
        <v>0</v>
      </c>
    </row>
    <row r="150" spans="1:16" ht="22.5" x14ac:dyDescent="0.25">
      <c r="A150" s="30" t="s">
        <v>586</v>
      </c>
      <c r="B150" s="30" t="s">
        <v>587</v>
      </c>
      <c r="C150" s="14">
        <v>0</v>
      </c>
      <c r="D150" s="14">
        <v>0</v>
      </c>
      <c r="E150" s="31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4">
        <v>0</v>
      </c>
    </row>
    <row r="151" spans="1:16" ht="33.75" x14ac:dyDescent="0.25">
      <c r="A151" s="30" t="s">
        <v>588</v>
      </c>
      <c r="B151" s="30" t="s">
        <v>589</v>
      </c>
      <c r="C151" s="14">
        <v>5</v>
      </c>
      <c r="D151" s="14">
        <v>6</v>
      </c>
      <c r="E151" s="31">
        <v>-0.16666666666666699</v>
      </c>
      <c r="F151" s="14">
        <v>0</v>
      </c>
      <c r="G151" s="14">
        <v>0</v>
      </c>
      <c r="H151" s="14">
        <v>1</v>
      </c>
      <c r="I151" s="14">
        <v>2</v>
      </c>
      <c r="J151" s="14">
        <v>0</v>
      </c>
      <c r="K151" s="14">
        <v>0</v>
      </c>
      <c r="L151" s="14">
        <v>0</v>
      </c>
      <c r="M151" s="14">
        <v>0</v>
      </c>
      <c r="N151" s="14">
        <v>6</v>
      </c>
      <c r="O151" s="14">
        <v>0</v>
      </c>
      <c r="P151" s="24">
        <v>0</v>
      </c>
    </row>
    <row r="152" spans="1:16" ht="33.75" x14ac:dyDescent="0.25">
      <c r="A152" s="30" t="s">
        <v>590</v>
      </c>
      <c r="B152" s="30" t="s">
        <v>591</v>
      </c>
      <c r="C152" s="14">
        <v>0</v>
      </c>
      <c r="D152" s="14">
        <v>0</v>
      </c>
      <c r="E152" s="31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4">
        <v>0</v>
      </c>
    </row>
    <row r="153" spans="1:16" x14ac:dyDescent="0.25">
      <c r="A153" s="30" t="s">
        <v>592</v>
      </c>
      <c r="B153" s="30" t="s">
        <v>593</v>
      </c>
      <c r="C153" s="14">
        <v>3</v>
      </c>
      <c r="D153" s="14">
        <v>2</v>
      </c>
      <c r="E153" s="31">
        <v>0.5</v>
      </c>
      <c r="F153" s="14">
        <v>0</v>
      </c>
      <c r="G153" s="14">
        <v>0</v>
      </c>
      <c r="H153" s="14">
        <v>1</v>
      </c>
      <c r="I153" s="14">
        <v>1</v>
      </c>
      <c r="J153" s="14">
        <v>0</v>
      </c>
      <c r="K153" s="14">
        <v>0</v>
      </c>
      <c r="L153" s="14">
        <v>0</v>
      </c>
      <c r="M153" s="14">
        <v>0</v>
      </c>
      <c r="N153" s="14">
        <v>3</v>
      </c>
      <c r="O153" s="14">
        <v>0</v>
      </c>
      <c r="P153" s="24">
        <v>0</v>
      </c>
    </row>
    <row r="154" spans="1:16" x14ac:dyDescent="0.25">
      <c r="A154" s="30" t="s">
        <v>594</v>
      </c>
      <c r="B154" s="30" t="s">
        <v>595</v>
      </c>
      <c r="C154" s="14">
        <v>1</v>
      </c>
      <c r="D154" s="14">
        <v>4</v>
      </c>
      <c r="E154" s="31">
        <v>-0.75</v>
      </c>
      <c r="F154" s="14">
        <v>0</v>
      </c>
      <c r="G154" s="14">
        <v>0</v>
      </c>
      <c r="H154" s="14">
        <v>1</v>
      </c>
      <c r="I154" s="14">
        <v>1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24">
        <v>1</v>
      </c>
    </row>
    <row r="155" spans="1:16" ht="22.5" x14ac:dyDescent="0.25">
      <c r="A155" s="30" t="s">
        <v>596</v>
      </c>
      <c r="B155" s="30" t="s">
        <v>597</v>
      </c>
      <c r="C155" s="14">
        <v>11</v>
      </c>
      <c r="D155" s="14">
        <v>23</v>
      </c>
      <c r="E155" s="31">
        <v>-0.52173913043478304</v>
      </c>
      <c r="F155" s="14">
        <v>0</v>
      </c>
      <c r="G155" s="14">
        <v>0</v>
      </c>
      <c r="H155" s="14">
        <v>13</v>
      </c>
      <c r="I155" s="14">
        <v>8</v>
      </c>
      <c r="J155" s="14">
        <v>0</v>
      </c>
      <c r="K155" s="14">
        <v>0</v>
      </c>
      <c r="L155" s="14">
        <v>0</v>
      </c>
      <c r="M155" s="14">
        <v>0</v>
      </c>
      <c r="N155" s="14">
        <v>5</v>
      </c>
      <c r="O155" s="14">
        <v>0</v>
      </c>
      <c r="P155" s="24">
        <v>3</v>
      </c>
    </row>
    <row r="156" spans="1:16" x14ac:dyDescent="0.25">
      <c r="A156" s="190" t="s">
        <v>598</v>
      </c>
      <c r="B156" s="191"/>
      <c r="C156" s="27">
        <v>83</v>
      </c>
      <c r="D156" s="27">
        <v>69</v>
      </c>
      <c r="E156" s="28">
        <v>0.202898550724638</v>
      </c>
      <c r="F156" s="27">
        <v>0</v>
      </c>
      <c r="G156" s="27">
        <v>0</v>
      </c>
      <c r="H156" s="27">
        <v>19</v>
      </c>
      <c r="I156" s="27">
        <v>15</v>
      </c>
      <c r="J156" s="27">
        <v>0</v>
      </c>
      <c r="K156" s="27">
        <v>0</v>
      </c>
      <c r="L156" s="27">
        <v>0</v>
      </c>
      <c r="M156" s="27">
        <v>0</v>
      </c>
      <c r="N156" s="27">
        <v>10</v>
      </c>
      <c r="O156" s="27">
        <v>4</v>
      </c>
      <c r="P156" s="29">
        <v>15</v>
      </c>
    </row>
    <row r="157" spans="1:16" ht="22.5" x14ac:dyDescent="0.25">
      <c r="A157" s="30" t="s">
        <v>599</v>
      </c>
      <c r="B157" s="30" t="s">
        <v>600</v>
      </c>
      <c r="C157" s="14">
        <v>0</v>
      </c>
      <c r="D157" s="14">
        <v>0</v>
      </c>
      <c r="E157" s="31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4">
        <v>0</v>
      </c>
    </row>
    <row r="158" spans="1:16" x14ac:dyDescent="0.25">
      <c r="A158" s="30" t="s">
        <v>601</v>
      </c>
      <c r="B158" s="30" t="s">
        <v>602</v>
      </c>
      <c r="C158" s="14">
        <v>0</v>
      </c>
      <c r="D158" s="14">
        <v>0</v>
      </c>
      <c r="E158" s="31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4">
        <v>0</v>
      </c>
    </row>
    <row r="159" spans="1:16" x14ac:dyDescent="0.25">
      <c r="A159" s="30" t="s">
        <v>603</v>
      </c>
      <c r="B159" s="30" t="s">
        <v>604</v>
      </c>
      <c r="C159" s="14">
        <v>0</v>
      </c>
      <c r="D159" s="14">
        <v>0</v>
      </c>
      <c r="E159" s="31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4">
        <v>0</v>
      </c>
    </row>
    <row r="160" spans="1:16" ht="22.5" x14ac:dyDescent="0.25">
      <c r="A160" s="30" t="s">
        <v>605</v>
      </c>
      <c r="B160" s="30" t="s">
        <v>606</v>
      </c>
      <c r="C160" s="14">
        <v>0</v>
      </c>
      <c r="D160" s="14">
        <v>0</v>
      </c>
      <c r="E160" s="31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4">
        <v>0</v>
      </c>
    </row>
    <row r="161" spans="1:16" ht="22.5" x14ac:dyDescent="0.25">
      <c r="A161" s="30" t="s">
        <v>607</v>
      </c>
      <c r="B161" s="30" t="s">
        <v>608</v>
      </c>
      <c r="C161" s="14">
        <v>1</v>
      </c>
      <c r="D161" s="14">
        <v>2</v>
      </c>
      <c r="E161" s="31">
        <v>-0.5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4">
        <v>0</v>
      </c>
    </row>
    <row r="162" spans="1:16" x14ac:dyDescent="0.25">
      <c r="A162" s="30" t="s">
        <v>609</v>
      </c>
      <c r="B162" s="30" t="s">
        <v>610</v>
      </c>
      <c r="C162" s="14">
        <v>55</v>
      </c>
      <c r="D162" s="14">
        <v>50</v>
      </c>
      <c r="E162" s="31">
        <v>0.1</v>
      </c>
      <c r="F162" s="14">
        <v>0</v>
      </c>
      <c r="G162" s="14">
        <v>0</v>
      </c>
      <c r="H162" s="14">
        <v>16</v>
      </c>
      <c r="I162" s="14">
        <v>8</v>
      </c>
      <c r="J162" s="14">
        <v>0</v>
      </c>
      <c r="K162" s="14">
        <v>0</v>
      </c>
      <c r="L162" s="14">
        <v>0</v>
      </c>
      <c r="M162" s="14">
        <v>0</v>
      </c>
      <c r="N162" s="14">
        <v>5</v>
      </c>
      <c r="O162" s="14">
        <v>4</v>
      </c>
      <c r="P162" s="24">
        <v>5</v>
      </c>
    </row>
    <row r="163" spans="1:16" ht="22.5" x14ac:dyDescent="0.25">
      <c r="A163" s="30" t="s">
        <v>611</v>
      </c>
      <c r="B163" s="30" t="s">
        <v>612</v>
      </c>
      <c r="C163" s="14">
        <v>0</v>
      </c>
      <c r="D163" s="14">
        <v>0</v>
      </c>
      <c r="E163" s="31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4">
        <v>0</v>
      </c>
    </row>
    <row r="164" spans="1:16" x14ac:dyDescent="0.25">
      <c r="A164" s="30" t="s">
        <v>613</v>
      </c>
      <c r="B164" s="30" t="s">
        <v>614</v>
      </c>
      <c r="C164" s="14">
        <v>12</v>
      </c>
      <c r="D164" s="14">
        <v>8</v>
      </c>
      <c r="E164" s="31">
        <v>0.5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4">
        <v>0</v>
      </c>
    </row>
    <row r="165" spans="1:16" x14ac:dyDescent="0.25">
      <c r="A165" s="30" t="s">
        <v>615</v>
      </c>
      <c r="B165" s="30" t="s">
        <v>616</v>
      </c>
      <c r="C165" s="14">
        <v>15</v>
      </c>
      <c r="D165" s="14">
        <v>9</v>
      </c>
      <c r="E165" s="31">
        <v>0.66666666666666696</v>
      </c>
      <c r="F165" s="14">
        <v>0</v>
      </c>
      <c r="G165" s="14">
        <v>0</v>
      </c>
      <c r="H165" s="14">
        <v>3</v>
      </c>
      <c r="I165" s="14">
        <v>7</v>
      </c>
      <c r="J165" s="14">
        <v>0</v>
      </c>
      <c r="K165" s="14">
        <v>0</v>
      </c>
      <c r="L165" s="14">
        <v>0</v>
      </c>
      <c r="M165" s="14">
        <v>0</v>
      </c>
      <c r="N165" s="14">
        <v>5</v>
      </c>
      <c r="O165" s="14">
        <v>0</v>
      </c>
      <c r="P165" s="24">
        <v>10</v>
      </c>
    </row>
    <row r="166" spans="1:16" x14ac:dyDescent="0.25">
      <c r="A166" s="190" t="s">
        <v>617</v>
      </c>
      <c r="B166" s="191"/>
      <c r="C166" s="27">
        <v>95</v>
      </c>
      <c r="D166" s="27">
        <v>92</v>
      </c>
      <c r="E166" s="28">
        <v>3.2608695652173898E-2</v>
      </c>
      <c r="F166" s="27">
        <v>2</v>
      </c>
      <c r="G166" s="27">
        <v>1</v>
      </c>
      <c r="H166" s="27">
        <v>34</v>
      </c>
      <c r="I166" s="27">
        <v>19</v>
      </c>
      <c r="J166" s="27">
        <v>0</v>
      </c>
      <c r="K166" s="27">
        <v>1</v>
      </c>
      <c r="L166" s="27">
        <v>0</v>
      </c>
      <c r="M166" s="27">
        <v>0</v>
      </c>
      <c r="N166" s="27">
        <v>0</v>
      </c>
      <c r="O166" s="27">
        <v>16</v>
      </c>
      <c r="P166" s="29">
        <v>25</v>
      </c>
    </row>
    <row r="167" spans="1:16" ht="22.5" x14ac:dyDescent="0.25">
      <c r="A167" s="30" t="s">
        <v>618</v>
      </c>
      <c r="B167" s="30" t="s">
        <v>619</v>
      </c>
      <c r="C167" s="14">
        <v>0</v>
      </c>
      <c r="D167" s="14">
        <v>27</v>
      </c>
      <c r="E167" s="31">
        <v>-1</v>
      </c>
      <c r="F167" s="14">
        <v>0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4">
        <v>0</v>
      </c>
    </row>
    <row r="168" spans="1:16" ht="33.75" x14ac:dyDescent="0.25">
      <c r="A168" s="30" t="s">
        <v>620</v>
      </c>
      <c r="B168" s="30" t="s">
        <v>621</v>
      </c>
      <c r="C168" s="14">
        <v>0</v>
      </c>
      <c r="D168" s="14">
        <v>0</v>
      </c>
      <c r="E168" s="31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4">
        <v>0</v>
      </c>
    </row>
    <row r="169" spans="1:16" x14ac:dyDescent="0.25">
      <c r="A169" s="30" t="s">
        <v>622</v>
      </c>
      <c r="B169" s="30" t="s">
        <v>623</v>
      </c>
      <c r="C169" s="14">
        <v>0</v>
      </c>
      <c r="D169" s="14">
        <v>0</v>
      </c>
      <c r="E169" s="31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4">
        <v>0</v>
      </c>
    </row>
    <row r="170" spans="1:16" ht="22.5" x14ac:dyDescent="0.25">
      <c r="A170" s="30" t="s">
        <v>624</v>
      </c>
      <c r="B170" s="30" t="s">
        <v>625</v>
      </c>
      <c r="C170" s="14">
        <v>0</v>
      </c>
      <c r="D170" s="14">
        <v>0</v>
      </c>
      <c r="E170" s="31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4">
        <v>0</v>
      </c>
    </row>
    <row r="171" spans="1:16" x14ac:dyDescent="0.25">
      <c r="A171" s="30" t="s">
        <v>626</v>
      </c>
      <c r="B171" s="30" t="s">
        <v>627</v>
      </c>
      <c r="C171" s="14">
        <v>0</v>
      </c>
      <c r="D171" s="14">
        <v>0</v>
      </c>
      <c r="E171" s="31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4">
        <v>0</v>
      </c>
    </row>
    <row r="172" spans="1:16" ht="22.5" x14ac:dyDescent="0.25">
      <c r="A172" s="30" t="s">
        <v>628</v>
      </c>
      <c r="B172" s="30" t="s">
        <v>629</v>
      </c>
      <c r="C172" s="14">
        <v>0</v>
      </c>
      <c r="D172" s="14">
        <v>0</v>
      </c>
      <c r="E172" s="31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4">
        <v>0</v>
      </c>
    </row>
    <row r="173" spans="1:16" ht="22.5" x14ac:dyDescent="0.25">
      <c r="A173" s="30" t="s">
        <v>630</v>
      </c>
      <c r="B173" s="30" t="s">
        <v>631</v>
      </c>
      <c r="C173" s="14">
        <v>50</v>
      </c>
      <c r="D173" s="14">
        <v>38</v>
      </c>
      <c r="E173" s="31">
        <v>0.31578947368421101</v>
      </c>
      <c r="F173" s="14">
        <v>0</v>
      </c>
      <c r="G173" s="14">
        <v>0</v>
      </c>
      <c r="H173" s="14">
        <v>21</v>
      </c>
      <c r="I173" s="14">
        <v>7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13</v>
      </c>
      <c r="P173" s="24">
        <v>18</v>
      </c>
    </row>
    <row r="174" spans="1:16" ht="22.5" x14ac:dyDescent="0.25">
      <c r="A174" s="30" t="s">
        <v>632</v>
      </c>
      <c r="B174" s="30" t="s">
        <v>633</v>
      </c>
      <c r="C174" s="14">
        <v>22</v>
      </c>
      <c r="D174" s="14">
        <v>18</v>
      </c>
      <c r="E174" s="31">
        <v>0.22222222222222199</v>
      </c>
      <c r="F174" s="14">
        <v>2</v>
      </c>
      <c r="G174" s="14">
        <v>1</v>
      </c>
      <c r="H174" s="14">
        <v>7</v>
      </c>
      <c r="I174" s="14">
        <v>11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24">
        <v>7</v>
      </c>
    </row>
    <row r="175" spans="1:16" x14ac:dyDescent="0.25">
      <c r="A175" s="30" t="s">
        <v>634</v>
      </c>
      <c r="B175" s="30" t="s">
        <v>635</v>
      </c>
      <c r="C175" s="14">
        <v>23</v>
      </c>
      <c r="D175" s="14">
        <v>9</v>
      </c>
      <c r="E175" s="31">
        <v>1.55555555555556</v>
      </c>
      <c r="F175" s="14">
        <v>0</v>
      </c>
      <c r="G175" s="14">
        <v>0</v>
      </c>
      <c r="H175" s="14">
        <v>6</v>
      </c>
      <c r="I175" s="14">
        <v>1</v>
      </c>
      <c r="J175" s="14">
        <v>0</v>
      </c>
      <c r="K175" s="14">
        <v>1</v>
      </c>
      <c r="L175" s="14">
        <v>0</v>
      </c>
      <c r="M175" s="14">
        <v>0</v>
      </c>
      <c r="N175" s="14">
        <v>0</v>
      </c>
      <c r="O175" s="14">
        <v>3</v>
      </c>
      <c r="P175" s="24">
        <v>0</v>
      </c>
    </row>
    <row r="176" spans="1:16" ht="22.5" x14ac:dyDescent="0.25">
      <c r="A176" s="30" t="s">
        <v>636</v>
      </c>
      <c r="B176" s="30" t="s">
        <v>637</v>
      </c>
      <c r="C176" s="14">
        <v>0</v>
      </c>
      <c r="D176" s="14">
        <v>0</v>
      </c>
      <c r="E176" s="31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4">
        <v>0</v>
      </c>
    </row>
    <row r="177" spans="1:16" x14ac:dyDescent="0.25">
      <c r="A177" s="30" t="s">
        <v>638</v>
      </c>
      <c r="B177" s="30" t="s">
        <v>639</v>
      </c>
      <c r="C177" s="14">
        <v>0</v>
      </c>
      <c r="D177" s="14">
        <v>0</v>
      </c>
      <c r="E177" s="31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4">
        <v>0</v>
      </c>
    </row>
    <row r="178" spans="1:16" x14ac:dyDescent="0.25">
      <c r="A178" s="190" t="s">
        <v>640</v>
      </c>
      <c r="B178" s="191"/>
      <c r="C178" s="27">
        <v>211</v>
      </c>
      <c r="D178" s="27">
        <v>226</v>
      </c>
      <c r="E178" s="28">
        <v>-6.6371681415929196E-2</v>
      </c>
      <c r="F178" s="27">
        <v>737</v>
      </c>
      <c r="G178" s="27">
        <v>671</v>
      </c>
      <c r="H178" s="27">
        <v>123</v>
      </c>
      <c r="I178" s="27">
        <v>102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1</v>
      </c>
      <c r="P178" s="29">
        <v>798</v>
      </c>
    </row>
    <row r="179" spans="1:16" ht="22.5" x14ac:dyDescent="0.25">
      <c r="A179" s="30" t="s">
        <v>641</v>
      </c>
      <c r="B179" s="30" t="s">
        <v>642</v>
      </c>
      <c r="C179" s="14">
        <v>1</v>
      </c>
      <c r="D179" s="14">
        <v>2</v>
      </c>
      <c r="E179" s="31">
        <v>-0.5</v>
      </c>
      <c r="F179" s="14">
        <v>8</v>
      </c>
      <c r="G179" s="14">
        <v>3</v>
      </c>
      <c r="H179" s="14">
        <v>1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4">
        <v>4</v>
      </c>
    </row>
    <row r="180" spans="1:16" ht="22.5" x14ac:dyDescent="0.25">
      <c r="A180" s="30" t="s">
        <v>643</v>
      </c>
      <c r="B180" s="30" t="s">
        <v>644</v>
      </c>
      <c r="C180" s="14">
        <v>138</v>
      </c>
      <c r="D180" s="14">
        <v>142</v>
      </c>
      <c r="E180" s="31">
        <v>-2.8169014084507001E-2</v>
      </c>
      <c r="F180" s="14">
        <v>399</v>
      </c>
      <c r="G180" s="14">
        <v>364</v>
      </c>
      <c r="H180" s="14">
        <v>69</v>
      </c>
      <c r="I180" s="14">
        <v>59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4">
        <v>435</v>
      </c>
    </row>
    <row r="181" spans="1:16" x14ac:dyDescent="0.25">
      <c r="A181" s="30" t="s">
        <v>645</v>
      </c>
      <c r="B181" s="30" t="s">
        <v>646</v>
      </c>
      <c r="C181" s="14">
        <v>8</v>
      </c>
      <c r="D181" s="14">
        <v>8</v>
      </c>
      <c r="E181" s="31">
        <v>0</v>
      </c>
      <c r="F181" s="14">
        <v>3</v>
      </c>
      <c r="G181" s="14">
        <v>9</v>
      </c>
      <c r="H181" s="14">
        <v>4</v>
      </c>
      <c r="I181" s="14">
        <v>8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4">
        <v>15</v>
      </c>
    </row>
    <row r="182" spans="1:16" ht="22.5" x14ac:dyDescent="0.25">
      <c r="A182" s="30" t="s">
        <v>647</v>
      </c>
      <c r="B182" s="30" t="s">
        <v>648</v>
      </c>
      <c r="C182" s="14">
        <v>0</v>
      </c>
      <c r="D182" s="14">
        <v>1</v>
      </c>
      <c r="E182" s="31">
        <v>-1</v>
      </c>
      <c r="F182" s="14">
        <v>1</v>
      </c>
      <c r="G182" s="14">
        <v>1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4">
        <v>1</v>
      </c>
    </row>
    <row r="183" spans="1:16" ht="22.5" x14ac:dyDescent="0.25">
      <c r="A183" s="30" t="s">
        <v>649</v>
      </c>
      <c r="B183" s="30" t="s">
        <v>650</v>
      </c>
      <c r="C183" s="14">
        <v>5</v>
      </c>
      <c r="D183" s="14">
        <v>7</v>
      </c>
      <c r="E183" s="31">
        <v>-0.28571428571428598</v>
      </c>
      <c r="F183" s="14">
        <v>11</v>
      </c>
      <c r="G183" s="14">
        <v>6</v>
      </c>
      <c r="H183" s="14">
        <v>4</v>
      </c>
      <c r="I183" s="14">
        <v>3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4">
        <v>21</v>
      </c>
    </row>
    <row r="184" spans="1:16" ht="22.5" x14ac:dyDescent="0.25">
      <c r="A184" s="30" t="s">
        <v>651</v>
      </c>
      <c r="B184" s="30" t="s">
        <v>652</v>
      </c>
      <c r="C184" s="14">
        <v>55</v>
      </c>
      <c r="D184" s="14">
        <v>63</v>
      </c>
      <c r="E184" s="31">
        <v>-0.126984126984127</v>
      </c>
      <c r="F184" s="14">
        <v>315</v>
      </c>
      <c r="G184" s="14">
        <v>288</v>
      </c>
      <c r="H184" s="14">
        <v>41</v>
      </c>
      <c r="I184" s="14">
        <v>32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4">
        <v>322</v>
      </c>
    </row>
    <row r="185" spans="1:16" ht="22.5" x14ac:dyDescent="0.25">
      <c r="A185" s="30" t="s">
        <v>653</v>
      </c>
      <c r="B185" s="30" t="s">
        <v>654</v>
      </c>
      <c r="C185" s="14">
        <v>4</v>
      </c>
      <c r="D185" s="14">
        <v>3</v>
      </c>
      <c r="E185" s="31">
        <v>0.33333333333333298</v>
      </c>
      <c r="F185" s="14">
        <v>0</v>
      </c>
      <c r="G185" s="14">
        <v>0</v>
      </c>
      <c r="H185" s="14">
        <v>4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1</v>
      </c>
      <c r="P185" s="24">
        <v>0</v>
      </c>
    </row>
    <row r="186" spans="1:16" x14ac:dyDescent="0.25">
      <c r="A186" s="190" t="s">
        <v>655</v>
      </c>
      <c r="B186" s="191"/>
      <c r="C186" s="27">
        <v>108</v>
      </c>
      <c r="D186" s="27">
        <v>106</v>
      </c>
      <c r="E186" s="28">
        <v>1.88679245283019E-2</v>
      </c>
      <c r="F186" s="27">
        <v>3</v>
      </c>
      <c r="G186" s="27">
        <v>3</v>
      </c>
      <c r="H186" s="27">
        <v>19</v>
      </c>
      <c r="I186" s="27">
        <v>12</v>
      </c>
      <c r="J186" s="27">
        <v>0</v>
      </c>
      <c r="K186" s="27">
        <v>0</v>
      </c>
      <c r="L186" s="27">
        <v>0</v>
      </c>
      <c r="M186" s="27">
        <v>0</v>
      </c>
      <c r="N186" s="27">
        <v>13</v>
      </c>
      <c r="O186" s="27">
        <v>0</v>
      </c>
      <c r="P186" s="29">
        <v>12</v>
      </c>
    </row>
    <row r="187" spans="1:16" x14ac:dyDescent="0.25">
      <c r="A187" s="30" t="s">
        <v>656</v>
      </c>
      <c r="B187" s="30" t="s">
        <v>657</v>
      </c>
      <c r="C187" s="14">
        <v>2</v>
      </c>
      <c r="D187" s="14">
        <v>0</v>
      </c>
      <c r="E187" s="31">
        <v>0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4">
        <v>0</v>
      </c>
    </row>
    <row r="188" spans="1:16" ht="22.5" x14ac:dyDescent="0.25">
      <c r="A188" s="30" t="s">
        <v>658</v>
      </c>
      <c r="B188" s="30" t="s">
        <v>659</v>
      </c>
      <c r="C188" s="14">
        <v>0</v>
      </c>
      <c r="D188" s="14">
        <v>0</v>
      </c>
      <c r="E188" s="31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4">
        <v>0</v>
      </c>
    </row>
    <row r="189" spans="1:16" ht="22.5" x14ac:dyDescent="0.25">
      <c r="A189" s="30" t="s">
        <v>660</v>
      </c>
      <c r="B189" s="30" t="s">
        <v>661</v>
      </c>
      <c r="C189" s="14">
        <v>45</v>
      </c>
      <c r="D189" s="14">
        <v>35</v>
      </c>
      <c r="E189" s="31">
        <v>0.28571428571428598</v>
      </c>
      <c r="F189" s="14">
        <v>3</v>
      </c>
      <c r="G189" s="14">
        <v>3</v>
      </c>
      <c r="H189" s="14">
        <v>7</v>
      </c>
      <c r="I189" s="14">
        <v>6</v>
      </c>
      <c r="J189" s="14">
        <v>0</v>
      </c>
      <c r="K189" s="14">
        <v>0</v>
      </c>
      <c r="L189" s="14">
        <v>0</v>
      </c>
      <c r="M189" s="14">
        <v>0</v>
      </c>
      <c r="N189" s="14">
        <v>10</v>
      </c>
      <c r="O189" s="14">
        <v>0</v>
      </c>
      <c r="P189" s="24">
        <v>8</v>
      </c>
    </row>
    <row r="190" spans="1:16" ht="22.5" x14ac:dyDescent="0.25">
      <c r="A190" s="30" t="s">
        <v>662</v>
      </c>
      <c r="B190" s="30" t="s">
        <v>663</v>
      </c>
      <c r="C190" s="14">
        <v>2</v>
      </c>
      <c r="D190" s="14">
        <v>1</v>
      </c>
      <c r="E190" s="31">
        <v>1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4">
        <v>0</v>
      </c>
    </row>
    <row r="191" spans="1:16" ht="33.75" x14ac:dyDescent="0.25">
      <c r="A191" s="30" t="s">
        <v>664</v>
      </c>
      <c r="B191" s="30" t="s">
        <v>665</v>
      </c>
      <c r="C191" s="14">
        <v>4</v>
      </c>
      <c r="D191" s="14">
        <v>6</v>
      </c>
      <c r="E191" s="31">
        <v>-0.33333333333333298</v>
      </c>
      <c r="F191" s="14">
        <v>0</v>
      </c>
      <c r="G191" s="14">
        <v>0</v>
      </c>
      <c r="H191" s="14">
        <v>2</v>
      </c>
      <c r="I191" s="14">
        <v>3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4">
        <v>3</v>
      </c>
    </row>
    <row r="192" spans="1:16" ht="22.5" x14ac:dyDescent="0.25">
      <c r="A192" s="30" t="s">
        <v>666</v>
      </c>
      <c r="B192" s="30" t="s">
        <v>667</v>
      </c>
      <c r="C192" s="14">
        <v>0</v>
      </c>
      <c r="D192" s="14">
        <v>0</v>
      </c>
      <c r="E192" s="31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4">
        <v>0</v>
      </c>
    </row>
    <row r="193" spans="1:16" ht="22.5" x14ac:dyDescent="0.25">
      <c r="A193" s="30" t="s">
        <v>668</v>
      </c>
      <c r="B193" s="30" t="s">
        <v>669</v>
      </c>
      <c r="C193" s="14">
        <v>19</v>
      </c>
      <c r="D193" s="14">
        <v>23</v>
      </c>
      <c r="E193" s="31">
        <v>-0.173913043478261</v>
      </c>
      <c r="F193" s="14">
        <v>0</v>
      </c>
      <c r="G193" s="14">
        <v>0</v>
      </c>
      <c r="H193" s="14">
        <v>4</v>
      </c>
      <c r="I193" s="14">
        <v>3</v>
      </c>
      <c r="J193" s="14">
        <v>0</v>
      </c>
      <c r="K193" s="14">
        <v>0</v>
      </c>
      <c r="L193" s="14">
        <v>0</v>
      </c>
      <c r="M193" s="14">
        <v>0</v>
      </c>
      <c r="N193" s="14">
        <v>3</v>
      </c>
      <c r="O193" s="14">
        <v>0</v>
      </c>
      <c r="P193" s="24">
        <v>1</v>
      </c>
    </row>
    <row r="194" spans="1:16" x14ac:dyDescent="0.25">
      <c r="A194" s="30" t="s">
        <v>670</v>
      </c>
      <c r="B194" s="30" t="s">
        <v>671</v>
      </c>
      <c r="C194" s="14">
        <v>4</v>
      </c>
      <c r="D194" s="14">
        <v>0</v>
      </c>
      <c r="E194" s="31">
        <v>0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4">
        <v>0</v>
      </c>
    </row>
    <row r="195" spans="1:16" ht="22.5" x14ac:dyDescent="0.25">
      <c r="A195" s="30" t="s">
        <v>672</v>
      </c>
      <c r="B195" s="30" t="s">
        <v>673</v>
      </c>
      <c r="C195" s="14">
        <v>2</v>
      </c>
      <c r="D195" s="14">
        <v>0</v>
      </c>
      <c r="E195" s="31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4">
        <v>0</v>
      </c>
    </row>
    <row r="196" spans="1:16" ht="22.5" x14ac:dyDescent="0.25">
      <c r="A196" s="30" t="s">
        <v>674</v>
      </c>
      <c r="B196" s="30" t="s">
        <v>675</v>
      </c>
      <c r="C196" s="14">
        <v>1</v>
      </c>
      <c r="D196" s="14">
        <v>1</v>
      </c>
      <c r="E196" s="31">
        <v>0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4">
        <v>0</v>
      </c>
    </row>
    <row r="197" spans="1:16" x14ac:dyDescent="0.25">
      <c r="A197" s="30" t="s">
        <v>676</v>
      </c>
      <c r="B197" s="30" t="s">
        <v>677</v>
      </c>
      <c r="C197" s="14">
        <v>29</v>
      </c>
      <c r="D197" s="14">
        <v>38</v>
      </c>
      <c r="E197" s="31">
        <v>-0.23684210526315799</v>
      </c>
      <c r="F197" s="14">
        <v>0</v>
      </c>
      <c r="G197" s="14">
        <v>0</v>
      </c>
      <c r="H197" s="14">
        <v>5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4">
        <v>0</v>
      </c>
    </row>
    <row r="198" spans="1:16" ht="22.5" x14ac:dyDescent="0.25">
      <c r="A198" s="30" t="s">
        <v>678</v>
      </c>
      <c r="B198" s="30" t="s">
        <v>679</v>
      </c>
      <c r="C198" s="14">
        <v>0</v>
      </c>
      <c r="D198" s="14">
        <v>2</v>
      </c>
      <c r="E198" s="31">
        <v>-1</v>
      </c>
      <c r="F198" s="14">
        <v>0</v>
      </c>
      <c r="G198" s="14">
        <v>0</v>
      </c>
      <c r="H198" s="14">
        <v>1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4">
        <v>0</v>
      </c>
    </row>
    <row r="199" spans="1:16" x14ac:dyDescent="0.25">
      <c r="A199" s="30" t="s">
        <v>680</v>
      </c>
      <c r="B199" s="30" t="s">
        <v>681</v>
      </c>
      <c r="C199" s="14">
        <v>0</v>
      </c>
      <c r="D199" s="14">
        <v>0</v>
      </c>
      <c r="E199" s="31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4">
        <v>0</v>
      </c>
    </row>
    <row r="200" spans="1:16" ht="22.5" x14ac:dyDescent="0.25">
      <c r="A200" s="30" t="s">
        <v>682</v>
      </c>
      <c r="B200" s="30" t="s">
        <v>683</v>
      </c>
      <c r="C200" s="14">
        <v>0</v>
      </c>
      <c r="D200" s="14">
        <v>0</v>
      </c>
      <c r="E200" s="31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4">
        <v>0</v>
      </c>
    </row>
    <row r="201" spans="1:16" x14ac:dyDescent="0.25">
      <c r="A201" s="190" t="s">
        <v>684</v>
      </c>
      <c r="B201" s="191"/>
      <c r="C201" s="27">
        <v>19</v>
      </c>
      <c r="D201" s="27">
        <v>10</v>
      </c>
      <c r="E201" s="28">
        <v>0.9</v>
      </c>
      <c r="F201" s="27">
        <v>0</v>
      </c>
      <c r="G201" s="27">
        <v>0</v>
      </c>
      <c r="H201" s="27">
        <v>1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46</v>
      </c>
      <c r="O201" s="27">
        <v>0</v>
      </c>
      <c r="P201" s="29">
        <v>0</v>
      </c>
    </row>
    <row r="202" spans="1:16" x14ac:dyDescent="0.25">
      <c r="A202" s="30" t="s">
        <v>685</v>
      </c>
      <c r="B202" s="30" t="s">
        <v>686</v>
      </c>
      <c r="C202" s="14">
        <v>16</v>
      </c>
      <c r="D202" s="14">
        <v>7</v>
      </c>
      <c r="E202" s="31">
        <v>1.28571428571429</v>
      </c>
      <c r="F202" s="14">
        <v>0</v>
      </c>
      <c r="G202" s="14">
        <v>0</v>
      </c>
      <c r="H202" s="14">
        <v>1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38</v>
      </c>
      <c r="O202" s="14">
        <v>0</v>
      </c>
      <c r="P202" s="24">
        <v>0</v>
      </c>
    </row>
    <row r="203" spans="1:16" x14ac:dyDescent="0.25">
      <c r="A203" s="30" t="s">
        <v>687</v>
      </c>
      <c r="B203" s="30" t="s">
        <v>688</v>
      </c>
      <c r="C203" s="14">
        <v>0</v>
      </c>
      <c r="D203" s="14">
        <v>0</v>
      </c>
      <c r="E203" s="31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4">
        <v>0</v>
      </c>
    </row>
    <row r="204" spans="1:16" x14ac:dyDescent="0.25">
      <c r="A204" s="30" t="s">
        <v>689</v>
      </c>
      <c r="B204" s="30" t="s">
        <v>690</v>
      </c>
      <c r="C204" s="14">
        <v>0</v>
      </c>
      <c r="D204" s="14">
        <v>0</v>
      </c>
      <c r="E204" s="31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4">
        <v>0</v>
      </c>
    </row>
    <row r="205" spans="1:16" ht="22.5" x14ac:dyDescent="0.25">
      <c r="A205" s="30" t="s">
        <v>691</v>
      </c>
      <c r="B205" s="30" t="s">
        <v>692</v>
      </c>
      <c r="C205" s="14">
        <v>1</v>
      </c>
      <c r="D205" s="14">
        <v>0</v>
      </c>
      <c r="E205" s="31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1</v>
      </c>
      <c r="O205" s="14">
        <v>0</v>
      </c>
      <c r="P205" s="24">
        <v>0</v>
      </c>
    </row>
    <row r="206" spans="1:16" ht="22.5" x14ac:dyDescent="0.25">
      <c r="A206" s="30" t="s">
        <v>693</v>
      </c>
      <c r="B206" s="30" t="s">
        <v>694</v>
      </c>
      <c r="C206" s="14">
        <v>0</v>
      </c>
      <c r="D206" s="14">
        <v>0</v>
      </c>
      <c r="E206" s="31">
        <v>0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4">
        <v>0</v>
      </c>
    </row>
    <row r="207" spans="1:16" ht="22.5" x14ac:dyDescent="0.25">
      <c r="A207" s="30" t="s">
        <v>695</v>
      </c>
      <c r="B207" s="30" t="s">
        <v>696</v>
      </c>
      <c r="C207" s="14">
        <v>0</v>
      </c>
      <c r="D207" s="14">
        <v>0</v>
      </c>
      <c r="E207" s="31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2</v>
      </c>
      <c r="O207" s="14">
        <v>0</v>
      </c>
      <c r="P207" s="24">
        <v>0</v>
      </c>
    </row>
    <row r="208" spans="1:16" ht="22.5" x14ac:dyDescent="0.25">
      <c r="A208" s="30" t="s">
        <v>697</v>
      </c>
      <c r="B208" s="30" t="s">
        <v>698</v>
      </c>
      <c r="C208" s="14">
        <v>0</v>
      </c>
      <c r="D208" s="14">
        <v>0</v>
      </c>
      <c r="E208" s="31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4">
        <v>0</v>
      </c>
    </row>
    <row r="209" spans="1:16" ht="22.5" x14ac:dyDescent="0.25">
      <c r="A209" s="30" t="s">
        <v>699</v>
      </c>
      <c r="B209" s="30" t="s">
        <v>700</v>
      </c>
      <c r="C209" s="14">
        <v>0</v>
      </c>
      <c r="D209" s="14">
        <v>0</v>
      </c>
      <c r="E209" s="31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4">
        <v>0</v>
      </c>
    </row>
    <row r="210" spans="1:16" ht="22.5" x14ac:dyDescent="0.25">
      <c r="A210" s="30" t="s">
        <v>701</v>
      </c>
      <c r="B210" s="30" t="s">
        <v>702</v>
      </c>
      <c r="C210" s="14">
        <v>0</v>
      </c>
      <c r="D210" s="14">
        <v>1</v>
      </c>
      <c r="E210" s="31">
        <v>-1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4">
        <v>0</v>
      </c>
    </row>
    <row r="211" spans="1:16" ht="22.5" x14ac:dyDescent="0.25">
      <c r="A211" s="30" t="s">
        <v>703</v>
      </c>
      <c r="B211" s="30" t="s">
        <v>704</v>
      </c>
      <c r="C211" s="14">
        <v>1</v>
      </c>
      <c r="D211" s="14">
        <v>0</v>
      </c>
      <c r="E211" s="31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4">
        <v>0</v>
      </c>
    </row>
    <row r="212" spans="1:16" x14ac:dyDescent="0.25">
      <c r="A212" s="30" t="s">
        <v>705</v>
      </c>
      <c r="B212" s="30" t="s">
        <v>706</v>
      </c>
      <c r="C212" s="14">
        <v>0</v>
      </c>
      <c r="D212" s="14">
        <v>0</v>
      </c>
      <c r="E212" s="31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4">
        <v>0</v>
      </c>
    </row>
    <row r="213" spans="1:16" x14ac:dyDescent="0.25">
      <c r="A213" s="30" t="s">
        <v>707</v>
      </c>
      <c r="B213" s="30" t="s">
        <v>708</v>
      </c>
      <c r="C213" s="14">
        <v>0</v>
      </c>
      <c r="D213" s="14">
        <v>0</v>
      </c>
      <c r="E213" s="31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4">
        <v>0</v>
      </c>
    </row>
    <row r="214" spans="1:16" x14ac:dyDescent="0.25">
      <c r="A214" s="30" t="s">
        <v>709</v>
      </c>
      <c r="B214" s="30" t="s">
        <v>710</v>
      </c>
      <c r="C214" s="14">
        <v>1</v>
      </c>
      <c r="D214" s="14">
        <v>1</v>
      </c>
      <c r="E214" s="31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5</v>
      </c>
      <c r="O214" s="14">
        <v>0</v>
      </c>
      <c r="P214" s="24">
        <v>0</v>
      </c>
    </row>
    <row r="215" spans="1:16" ht="22.5" x14ac:dyDescent="0.25">
      <c r="A215" s="30" t="s">
        <v>711</v>
      </c>
      <c r="B215" s="30" t="s">
        <v>712</v>
      </c>
      <c r="C215" s="14">
        <v>0</v>
      </c>
      <c r="D215" s="14">
        <v>0</v>
      </c>
      <c r="E215" s="31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4">
        <v>0</v>
      </c>
    </row>
    <row r="216" spans="1:16" x14ac:dyDescent="0.25">
      <c r="A216" s="30" t="s">
        <v>713</v>
      </c>
      <c r="B216" s="30" t="s">
        <v>714</v>
      </c>
      <c r="C216" s="14">
        <v>0</v>
      </c>
      <c r="D216" s="14">
        <v>0</v>
      </c>
      <c r="E216" s="31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4">
        <v>0</v>
      </c>
    </row>
    <row r="217" spans="1:16" ht="22.5" x14ac:dyDescent="0.25">
      <c r="A217" s="30" t="s">
        <v>715</v>
      </c>
      <c r="B217" s="30" t="s">
        <v>716</v>
      </c>
      <c r="C217" s="14">
        <v>0</v>
      </c>
      <c r="D217" s="14">
        <v>1</v>
      </c>
      <c r="E217" s="31">
        <v>-1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4">
        <v>0</v>
      </c>
    </row>
    <row r="218" spans="1:16" ht="33.75" x14ac:dyDescent="0.25">
      <c r="A218" s="30" t="s">
        <v>717</v>
      </c>
      <c r="B218" s="30" t="s">
        <v>718</v>
      </c>
      <c r="C218" s="14">
        <v>0</v>
      </c>
      <c r="D218" s="14">
        <v>0</v>
      </c>
      <c r="E218" s="31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4">
        <v>0</v>
      </c>
    </row>
    <row r="219" spans="1:16" ht="22.5" x14ac:dyDescent="0.25">
      <c r="A219" s="30" t="s">
        <v>719</v>
      </c>
      <c r="B219" s="30" t="s">
        <v>720</v>
      </c>
      <c r="C219" s="14">
        <v>0</v>
      </c>
      <c r="D219" s="14">
        <v>0</v>
      </c>
      <c r="E219" s="31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4">
        <v>0</v>
      </c>
    </row>
    <row r="220" spans="1:16" ht="33.75" x14ac:dyDescent="0.25">
      <c r="A220" s="30" t="s">
        <v>721</v>
      </c>
      <c r="B220" s="30" t="s">
        <v>722</v>
      </c>
      <c r="C220" s="14">
        <v>0</v>
      </c>
      <c r="D220" s="14">
        <v>0</v>
      </c>
      <c r="E220" s="31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4">
        <v>0</v>
      </c>
    </row>
    <row r="221" spans="1:16" ht="45" x14ac:dyDescent="0.25">
      <c r="A221" s="30" t="s">
        <v>723</v>
      </c>
      <c r="B221" s="30" t="s">
        <v>724</v>
      </c>
      <c r="C221" s="14">
        <v>0</v>
      </c>
      <c r="D221" s="14">
        <v>0</v>
      </c>
      <c r="E221" s="31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4">
        <v>0</v>
      </c>
    </row>
    <row r="222" spans="1:16" ht="45" x14ac:dyDescent="0.25">
      <c r="A222" s="30" t="s">
        <v>725</v>
      </c>
      <c r="B222" s="30" t="s">
        <v>726</v>
      </c>
      <c r="C222" s="14">
        <v>0</v>
      </c>
      <c r="D222" s="14">
        <v>0</v>
      </c>
      <c r="E222" s="31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4">
        <v>0</v>
      </c>
    </row>
    <row r="223" spans="1:16" x14ac:dyDescent="0.25">
      <c r="A223" s="190" t="s">
        <v>727</v>
      </c>
      <c r="B223" s="191"/>
      <c r="C223" s="27">
        <v>604</v>
      </c>
      <c r="D223" s="27">
        <v>528</v>
      </c>
      <c r="E223" s="28">
        <v>0.14393939393939401</v>
      </c>
      <c r="F223" s="27">
        <v>54</v>
      </c>
      <c r="G223" s="27">
        <v>66</v>
      </c>
      <c r="H223" s="27">
        <v>148</v>
      </c>
      <c r="I223" s="27">
        <v>116</v>
      </c>
      <c r="J223" s="27">
        <v>0</v>
      </c>
      <c r="K223" s="27">
        <v>0</v>
      </c>
      <c r="L223" s="27">
        <v>0</v>
      </c>
      <c r="M223" s="27">
        <v>0</v>
      </c>
      <c r="N223" s="27">
        <v>5</v>
      </c>
      <c r="O223" s="27">
        <v>7</v>
      </c>
      <c r="P223" s="29">
        <v>116</v>
      </c>
    </row>
    <row r="224" spans="1:16" x14ac:dyDescent="0.25">
      <c r="A224" s="30" t="s">
        <v>728</v>
      </c>
      <c r="B224" s="30" t="s">
        <v>729</v>
      </c>
      <c r="C224" s="14">
        <v>3</v>
      </c>
      <c r="D224" s="14">
        <v>1</v>
      </c>
      <c r="E224" s="31">
        <v>2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2</v>
      </c>
      <c r="O224" s="14">
        <v>0</v>
      </c>
      <c r="P224" s="24">
        <v>0</v>
      </c>
    </row>
    <row r="225" spans="1:16" ht="22.5" x14ac:dyDescent="0.25">
      <c r="A225" s="30" t="s">
        <v>730</v>
      </c>
      <c r="B225" s="30" t="s">
        <v>731</v>
      </c>
      <c r="C225" s="14">
        <v>0</v>
      </c>
      <c r="D225" s="14">
        <v>0</v>
      </c>
      <c r="E225" s="31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4">
        <v>0</v>
      </c>
    </row>
    <row r="226" spans="1:16" ht="22.5" x14ac:dyDescent="0.25">
      <c r="A226" s="30" t="s">
        <v>732</v>
      </c>
      <c r="B226" s="30" t="s">
        <v>733</v>
      </c>
      <c r="C226" s="14">
        <v>0</v>
      </c>
      <c r="D226" s="14">
        <v>0</v>
      </c>
      <c r="E226" s="31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4">
        <v>0</v>
      </c>
    </row>
    <row r="227" spans="1:16" ht="22.5" x14ac:dyDescent="0.25">
      <c r="A227" s="30" t="s">
        <v>734</v>
      </c>
      <c r="B227" s="30" t="s">
        <v>735</v>
      </c>
      <c r="C227" s="14">
        <v>0</v>
      </c>
      <c r="D227" s="14">
        <v>0</v>
      </c>
      <c r="E227" s="31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4">
        <v>0</v>
      </c>
    </row>
    <row r="228" spans="1:16" ht="33.75" x14ac:dyDescent="0.25">
      <c r="A228" s="30" t="s">
        <v>736</v>
      </c>
      <c r="B228" s="30" t="s">
        <v>737</v>
      </c>
      <c r="C228" s="14">
        <v>0</v>
      </c>
      <c r="D228" s="14">
        <v>0</v>
      </c>
      <c r="E228" s="31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1</v>
      </c>
      <c r="O228" s="14">
        <v>0</v>
      </c>
      <c r="P228" s="24">
        <v>0</v>
      </c>
    </row>
    <row r="229" spans="1:16" x14ac:dyDescent="0.25">
      <c r="A229" s="30" t="s">
        <v>738</v>
      </c>
      <c r="B229" s="30" t="s">
        <v>739</v>
      </c>
      <c r="C229" s="14">
        <v>0</v>
      </c>
      <c r="D229" s="14">
        <v>0</v>
      </c>
      <c r="E229" s="31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4">
        <v>0</v>
      </c>
    </row>
    <row r="230" spans="1:16" ht="22.5" x14ac:dyDescent="0.25">
      <c r="A230" s="30" t="s">
        <v>740</v>
      </c>
      <c r="B230" s="30" t="s">
        <v>741</v>
      </c>
      <c r="C230" s="14">
        <v>0</v>
      </c>
      <c r="D230" s="14">
        <v>2</v>
      </c>
      <c r="E230" s="31">
        <v>-1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4">
        <v>1</v>
      </c>
    </row>
    <row r="231" spans="1:16" x14ac:dyDescent="0.25">
      <c r="A231" s="30" t="s">
        <v>742</v>
      </c>
      <c r="B231" s="30" t="s">
        <v>743</v>
      </c>
      <c r="C231" s="14">
        <v>20</v>
      </c>
      <c r="D231" s="14">
        <v>18</v>
      </c>
      <c r="E231" s="31">
        <v>0.11111111111111099</v>
      </c>
      <c r="F231" s="14">
        <v>0</v>
      </c>
      <c r="G231" s="14">
        <v>0</v>
      </c>
      <c r="H231" s="14">
        <v>2</v>
      </c>
      <c r="I231" s="14">
        <v>2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4">
        <v>0</v>
      </c>
    </row>
    <row r="232" spans="1:16" x14ac:dyDescent="0.25">
      <c r="A232" s="30" t="s">
        <v>744</v>
      </c>
      <c r="B232" s="30" t="s">
        <v>745</v>
      </c>
      <c r="C232" s="14">
        <v>29</v>
      </c>
      <c r="D232" s="14">
        <v>49</v>
      </c>
      <c r="E232" s="31">
        <v>-0.40816326530612201</v>
      </c>
      <c r="F232" s="14">
        <v>1</v>
      </c>
      <c r="G232" s="14">
        <v>1</v>
      </c>
      <c r="H232" s="14">
        <v>9</v>
      </c>
      <c r="I232" s="14">
        <v>7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4">
        <v>4</v>
      </c>
    </row>
    <row r="233" spans="1:16" x14ac:dyDescent="0.25">
      <c r="A233" s="30" t="s">
        <v>746</v>
      </c>
      <c r="B233" s="30" t="s">
        <v>747</v>
      </c>
      <c r="C233" s="14">
        <v>14</v>
      </c>
      <c r="D233" s="14">
        <v>15</v>
      </c>
      <c r="E233" s="31">
        <v>-6.6666666666666693E-2</v>
      </c>
      <c r="F233" s="14">
        <v>0</v>
      </c>
      <c r="G233" s="14">
        <v>0</v>
      </c>
      <c r="H233" s="14">
        <v>7</v>
      </c>
      <c r="I233" s="14">
        <v>5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4">
        <v>3</v>
      </c>
    </row>
    <row r="234" spans="1:16" ht="22.5" x14ac:dyDescent="0.25">
      <c r="A234" s="30" t="s">
        <v>748</v>
      </c>
      <c r="B234" s="30" t="s">
        <v>749</v>
      </c>
      <c r="C234" s="14">
        <v>1</v>
      </c>
      <c r="D234" s="14">
        <v>0</v>
      </c>
      <c r="E234" s="31">
        <v>0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1</v>
      </c>
      <c r="O234" s="14">
        <v>0</v>
      </c>
      <c r="P234" s="24">
        <v>0</v>
      </c>
    </row>
    <row r="235" spans="1:16" ht="33.75" x14ac:dyDescent="0.25">
      <c r="A235" s="30" t="s">
        <v>750</v>
      </c>
      <c r="B235" s="30" t="s">
        <v>751</v>
      </c>
      <c r="C235" s="14">
        <v>2</v>
      </c>
      <c r="D235" s="14">
        <v>0</v>
      </c>
      <c r="E235" s="31">
        <v>0</v>
      </c>
      <c r="F235" s="14">
        <v>0</v>
      </c>
      <c r="G235" s="14">
        <v>0</v>
      </c>
      <c r="H235" s="14">
        <v>2</v>
      </c>
      <c r="I235" s="14">
        <v>2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4">
        <v>0</v>
      </c>
    </row>
    <row r="236" spans="1:16" x14ac:dyDescent="0.25">
      <c r="A236" s="30" t="s">
        <v>752</v>
      </c>
      <c r="B236" s="30" t="s">
        <v>753</v>
      </c>
      <c r="C236" s="14">
        <v>0</v>
      </c>
      <c r="D236" s="14">
        <v>0</v>
      </c>
      <c r="E236" s="31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4">
        <v>0</v>
      </c>
    </row>
    <row r="237" spans="1:16" ht="22.5" x14ac:dyDescent="0.25">
      <c r="A237" s="30" t="s">
        <v>754</v>
      </c>
      <c r="B237" s="30" t="s">
        <v>755</v>
      </c>
      <c r="C237" s="14">
        <v>0</v>
      </c>
      <c r="D237" s="14">
        <v>0</v>
      </c>
      <c r="E237" s="31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4">
        <v>0</v>
      </c>
    </row>
    <row r="238" spans="1:16" ht="33.75" x14ac:dyDescent="0.25">
      <c r="A238" s="30" t="s">
        <v>756</v>
      </c>
      <c r="B238" s="30" t="s">
        <v>757</v>
      </c>
      <c r="C238" s="14">
        <v>535</v>
      </c>
      <c r="D238" s="14">
        <v>443</v>
      </c>
      <c r="E238" s="31">
        <v>0.207674943566591</v>
      </c>
      <c r="F238" s="14">
        <v>53</v>
      </c>
      <c r="G238" s="14">
        <v>65</v>
      </c>
      <c r="H238" s="14">
        <v>128</v>
      </c>
      <c r="I238" s="14">
        <v>100</v>
      </c>
      <c r="J238" s="14">
        <v>0</v>
      </c>
      <c r="K238" s="14">
        <v>0</v>
      </c>
      <c r="L238" s="14">
        <v>0</v>
      </c>
      <c r="M238" s="14">
        <v>0</v>
      </c>
      <c r="N238" s="14">
        <v>1</v>
      </c>
      <c r="O238" s="14">
        <v>7</v>
      </c>
      <c r="P238" s="24">
        <v>108</v>
      </c>
    </row>
    <row r="239" spans="1:16" x14ac:dyDescent="0.25">
      <c r="A239" s="30" t="s">
        <v>758</v>
      </c>
      <c r="B239" s="30" t="s">
        <v>759</v>
      </c>
      <c r="C239" s="14">
        <v>0</v>
      </c>
      <c r="D239" s="14">
        <v>0</v>
      </c>
      <c r="E239" s="31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4">
        <v>0</v>
      </c>
    </row>
    <row r="240" spans="1:16" ht="22.5" x14ac:dyDescent="0.25">
      <c r="A240" s="30" t="s">
        <v>760</v>
      </c>
      <c r="B240" s="30" t="s">
        <v>761</v>
      </c>
      <c r="C240" s="14">
        <v>0</v>
      </c>
      <c r="D240" s="14">
        <v>0</v>
      </c>
      <c r="E240" s="31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4">
        <v>0</v>
      </c>
    </row>
    <row r="241" spans="1:16" ht="45" x14ac:dyDescent="0.25">
      <c r="A241" s="30" t="s">
        <v>762</v>
      </c>
      <c r="B241" s="30" t="s">
        <v>763</v>
      </c>
      <c r="C241" s="14">
        <v>0</v>
      </c>
      <c r="D241" s="14">
        <v>0</v>
      </c>
      <c r="E241" s="31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4">
        <v>0</v>
      </c>
    </row>
    <row r="242" spans="1:16" ht="45" x14ac:dyDescent="0.25">
      <c r="A242" s="30" t="s">
        <v>764</v>
      </c>
      <c r="B242" s="30" t="s">
        <v>765</v>
      </c>
      <c r="C242" s="14">
        <v>0</v>
      </c>
      <c r="D242" s="14">
        <v>0</v>
      </c>
      <c r="E242" s="31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4">
        <v>0</v>
      </c>
    </row>
    <row r="243" spans="1:16" ht="33.75" x14ac:dyDescent="0.25">
      <c r="A243" s="30" t="s">
        <v>766</v>
      </c>
      <c r="B243" s="30" t="s">
        <v>767</v>
      </c>
      <c r="C243" s="14">
        <v>0</v>
      </c>
      <c r="D243" s="14">
        <v>0</v>
      </c>
      <c r="E243" s="31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4">
        <v>0</v>
      </c>
    </row>
    <row r="244" spans="1:16" x14ac:dyDescent="0.25">
      <c r="A244" s="190" t="s">
        <v>768</v>
      </c>
      <c r="B244" s="191"/>
      <c r="C244" s="27">
        <v>0</v>
      </c>
      <c r="D244" s="27">
        <v>0</v>
      </c>
      <c r="E244" s="28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9">
        <v>0</v>
      </c>
    </row>
    <row r="245" spans="1:16" x14ac:dyDescent="0.25">
      <c r="A245" s="30" t="s">
        <v>769</v>
      </c>
      <c r="B245" s="30" t="s">
        <v>770</v>
      </c>
      <c r="C245" s="14">
        <v>0</v>
      </c>
      <c r="D245" s="14">
        <v>0</v>
      </c>
      <c r="E245" s="31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4">
        <v>0</v>
      </c>
    </row>
    <row r="246" spans="1:16" x14ac:dyDescent="0.25">
      <c r="A246" s="30" t="s">
        <v>771</v>
      </c>
      <c r="B246" s="30" t="s">
        <v>772</v>
      </c>
      <c r="C246" s="14">
        <v>0</v>
      </c>
      <c r="D246" s="14">
        <v>0</v>
      </c>
      <c r="E246" s="31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4">
        <v>0</v>
      </c>
    </row>
    <row r="247" spans="1:16" ht="22.5" x14ac:dyDescent="0.25">
      <c r="A247" s="30" t="s">
        <v>773</v>
      </c>
      <c r="B247" s="30" t="s">
        <v>774</v>
      </c>
      <c r="C247" s="14">
        <v>0</v>
      </c>
      <c r="D247" s="14">
        <v>0</v>
      </c>
      <c r="E247" s="31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4">
        <v>0</v>
      </c>
    </row>
    <row r="248" spans="1:16" x14ac:dyDescent="0.25">
      <c r="A248" s="30" t="s">
        <v>775</v>
      </c>
      <c r="B248" s="30" t="s">
        <v>776</v>
      </c>
      <c r="C248" s="14">
        <v>0</v>
      </c>
      <c r="D248" s="14">
        <v>0</v>
      </c>
      <c r="E248" s="31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4">
        <v>0</v>
      </c>
    </row>
    <row r="249" spans="1:16" x14ac:dyDescent="0.25">
      <c r="A249" s="30" t="s">
        <v>777</v>
      </c>
      <c r="B249" s="30" t="s">
        <v>778</v>
      </c>
      <c r="C249" s="14">
        <v>0</v>
      </c>
      <c r="D249" s="14">
        <v>0</v>
      </c>
      <c r="E249" s="31">
        <v>0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4">
        <v>0</v>
      </c>
    </row>
    <row r="250" spans="1:16" ht="22.5" x14ac:dyDescent="0.25">
      <c r="A250" s="30" t="s">
        <v>779</v>
      </c>
      <c r="B250" s="30" t="s">
        <v>780</v>
      </c>
      <c r="C250" s="14">
        <v>0</v>
      </c>
      <c r="D250" s="14">
        <v>0</v>
      </c>
      <c r="E250" s="31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4">
        <v>0</v>
      </c>
    </row>
    <row r="251" spans="1:16" ht="22.5" x14ac:dyDescent="0.25">
      <c r="A251" s="30" t="s">
        <v>781</v>
      </c>
      <c r="B251" s="30" t="s">
        <v>782</v>
      </c>
      <c r="C251" s="14">
        <v>0</v>
      </c>
      <c r="D251" s="14">
        <v>0</v>
      </c>
      <c r="E251" s="31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4">
        <v>0</v>
      </c>
    </row>
    <row r="252" spans="1:16" x14ac:dyDescent="0.25">
      <c r="A252" s="30" t="s">
        <v>783</v>
      </c>
      <c r="B252" s="30" t="s">
        <v>784</v>
      </c>
      <c r="C252" s="14">
        <v>0</v>
      </c>
      <c r="D252" s="14">
        <v>0</v>
      </c>
      <c r="E252" s="31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4">
        <v>0</v>
      </c>
    </row>
    <row r="253" spans="1:16" ht="22.5" x14ac:dyDescent="0.25">
      <c r="A253" s="30" t="s">
        <v>785</v>
      </c>
      <c r="B253" s="30" t="s">
        <v>786</v>
      </c>
      <c r="C253" s="14">
        <v>0</v>
      </c>
      <c r="D253" s="14">
        <v>0</v>
      </c>
      <c r="E253" s="31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4">
        <v>0</v>
      </c>
    </row>
    <row r="254" spans="1:16" ht="22.5" x14ac:dyDescent="0.25">
      <c r="A254" s="30" t="s">
        <v>787</v>
      </c>
      <c r="B254" s="30" t="s">
        <v>788</v>
      </c>
      <c r="C254" s="14">
        <v>0</v>
      </c>
      <c r="D254" s="14">
        <v>0</v>
      </c>
      <c r="E254" s="31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4">
        <v>0</v>
      </c>
    </row>
    <row r="255" spans="1:16" ht="22.5" x14ac:dyDescent="0.25">
      <c r="A255" s="30" t="s">
        <v>789</v>
      </c>
      <c r="B255" s="30" t="s">
        <v>790</v>
      </c>
      <c r="C255" s="14">
        <v>0</v>
      </c>
      <c r="D255" s="14">
        <v>0</v>
      </c>
      <c r="E255" s="31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4">
        <v>0</v>
      </c>
    </row>
    <row r="256" spans="1:16" x14ac:dyDescent="0.25">
      <c r="A256" s="30" t="s">
        <v>791</v>
      </c>
      <c r="B256" s="30" t="s">
        <v>792</v>
      </c>
      <c r="C256" s="14">
        <v>0</v>
      </c>
      <c r="D256" s="14">
        <v>0</v>
      </c>
      <c r="E256" s="31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4">
        <v>0</v>
      </c>
    </row>
    <row r="257" spans="1:16" ht="33.75" x14ac:dyDescent="0.25">
      <c r="A257" s="30" t="s">
        <v>793</v>
      </c>
      <c r="B257" s="30" t="s">
        <v>794</v>
      </c>
      <c r="C257" s="14">
        <v>0</v>
      </c>
      <c r="D257" s="14">
        <v>0</v>
      </c>
      <c r="E257" s="31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4">
        <v>0</v>
      </c>
    </row>
    <row r="258" spans="1:16" ht="22.5" x14ac:dyDescent="0.25">
      <c r="A258" s="30" t="s">
        <v>795</v>
      </c>
      <c r="B258" s="30" t="s">
        <v>796</v>
      </c>
      <c r="C258" s="14">
        <v>0</v>
      </c>
      <c r="D258" s="14">
        <v>0</v>
      </c>
      <c r="E258" s="31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4">
        <v>0</v>
      </c>
    </row>
    <row r="259" spans="1:16" ht="33.75" x14ac:dyDescent="0.25">
      <c r="A259" s="30" t="s">
        <v>797</v>
      </c>
      <c r="B259" s="30" t="s">
        <v>798</v>
      </c>
      <c r="C259" s="14">
        <v>0</v>
      </c>
      <c r="D259" s="14">
        <v>0</v>
      </c>
      <c r="E259" s="31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4">
        <v>0</v>
      </c>
    </row>
    <row r="260" spans="1:16" ht="22.5" x14ac:dyDescent="0.25">
      <c r="A260" s="30" t="s">
        <v>799</v>
      </c>
      <c r="B260" s="30" t="s">
        <v>800</v>
      </c>
      <c r="C260" s="14">
        <v>0</v>
      </c>
      <c r="D260" s="14">
        <v>0</v>
      </c>
      <c r="E260" s="31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4">
        <v>0</v>
      </c>
    </row>
    <row r="261" spans="1:16" ht="33.75" x14ac:dyDescent="0.25">
      <c r="A261" s="30" t="s">
        <v>801</v>
      </c>
      <c r="B261" s="30" t="s">
        <v>802</v>
      </c>
      <c r="C261" s="14">
        <v>0</v>
      </c>
      <c r="D261" s="14">
        <v>0</v>
      </c>
      <c r="E261" s="31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4">
        <v>0</v>
      </c>
    </row>
    <row r="262" spans="1:16" ht="33.75" x14ac:dyDescent="0.25">
      <c r="A262" s="30" t="s">
        <v>803</v>
      </c>
      <c r="B262" s="30" t="s">
        <v>804</v>
      </c>
      <c r="C262" s="14">
        <v>0</v>
      </c>
      <c r="D262" s="14">
        <v>0</v>
      </c>
      <c r="E262" s="31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4">
        <v>0</v>
      </c>
    </row>
    <row r="263" spans="1:16" ht="33.75" x14ac:dyDescent="0.25">
      <c r="A263" s="30" t="s">
        <v>805</v>
      </c>
      <c r="B263" s="30" t="s">
        <v>806</v>
      </c>
      <c r="C263" s="14">
        <v>0</v>
      </c>
      <c r="D263" s="14">
        <v>0</v>
      </c>
      <c r="E263" s="31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4">
        <v>0</v>
      </c>
    </row>
    <row r="264" spans="1:16" ht="22.5" x14ac:dyDescent="0.25">
      <c r="A264" s="30" t="s">
        <v>807</v>
      </c>
      <c r="B264" s="30" t="s">
        <v>808</v>
      </c>
      <c r="C264" s="14">
        <v>0</v>
      </c>
      <c r="D264" s="14">
        <v>0</v>
      </c>
      <c r="E264" s="31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4">
        <v>0</v>
      </c>
    </row>
    <row r="265" spans="1:16" x14ac:dyDescent="0.25">
      <c r="A265" s="30" t="s">
        <v>809</v>
      </c>
      <c r="B265" s="30" t="s">
        <v>810</v>
      </c>
      <c r="C265" s="14">
        <v>0</v>
      </c>
      <c r="D265" s="14">
        <v>0</v>
      </c>
      <c r="E265" s="31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4">
        <v>0</v>
      </c>
    </row>
    <row r="266" spans="1:16" ht="33.75" x14ac:dyDescent="0.25">
      <c r="A266" s="30" t="s">
        <v>811</v>
      </c>
      <c r="B266" s="30" t="s">
        <v>812</v>
      </c>
      <c r="C266" s="14">
        <v>0</v>
      </c>
      <c r="D266" s="14">
        <v>0</v>
      </c>
      <c r="E266" s="31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4">
        <v>0</v>
      </c>
    </row>
    <row r="267" spans="1:16" ht="22.5" x14ac:dyDescent="0.25">
      <c r="A267" s="30" t="s">
        <v>813</v>
      </c>
      <c r="B267" s="30" t="s">
        <v>814</v>
      </c>
      <c r="C267" s="14">
        <v>0</v>
      </c>
      <c r="D267" s="14">
        <v>0</v>
      </c>
      <c r="E267" s="31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4">
        <v>0</v>
      </c>
    </row>
    <row r="268" spans="1:16" x14ac:dyDescent="0.25">
      <c r="A268" s="30" t="s">
        <v>815</v>
      </c>
      <c r="B268" s="30" t="s">
        <v>816</v>
      </c>
      <c r="C268" s="14">
        <v>0</v>
      </c>
      <c r="D268" s="14">
        <v>0</v>
      </c>
      <c r="E268" s="31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4">
        <v>0</v>
      </c>
    </row>
    <row r="269" spans="1:16" ht="33.75" x14ac:dyDescent="0.25">
      <c r="A269" s="30" t="s">
        <v>817</v>
      </c>
      <c r="B269" s="30" t="s">
        <v>818</v>
      </c>
      <c r="C269" s="14">
        <v>0</v>
      </c>
      <c r="D269" s="14">
        <v>0</v>
      </c>
      <c r="E269" s="31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4">
        <v>0</v>
      </c>
    </row>
    <row r="270" spans="1:16" ht="22.5" x14ac:dyDescent="0.25">
      <c r="A270" s="30" t="s">
        <v>819</v>
      </c>
      <c r="B270" s="30" t="s">
        <v>820</v>
      </c>
      <c r="C270" s="14">
        <v>0</v>
      </c>
      <c r="D270" s="14">
        <v>0</v>
      </c>
      <c r="E270" s="31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4">
        <v>0</v>
      </c>
    </row>
    <row r="271" spans="1:16" x14ac:dyDescent="0.25">
      <c r="A271" s="190" t="s">
        <v>821</v>
      </c>
      <c r="B271" s="191"/>
      <c r="C271" s="27">
        <v>81</v>
      </c>
      <c r="D271" s="27">
        <v>103</v>
      </c>
      <c r="E271" s="28">
        <v>-0.213592233009709</v>
      </c>
      <c r="F271" s="27">
        <v>16</v>
      </c>
      <c r="G271" s="27">
        <v>14</v>
      </c>
      <c r="H271" s="27">
        <v>56</v>
      </c>
      <c r="I271" s="27">
        <v>61</v>
      </c>
      <c r="J271" s="27">
        <v>0</v>
      </c>
      <c r="K271" s="27">
        <v>0</v>
      </c>
      <c r="L271" s="27">
        <v>0</v>
      </c>
      <c r="M271" s="27">
        <v>0</v>
      </c>
      <c r="N271" s="27">
        <v>4</v>
      </c>
      <c r="O271" s="27">
        <v>4</v>
      </c>
      <c r="P271" s="29">
        <v>71</v>
      </c>
    </row>
    <row r="272" spans="1:16" x14ac:dyDescent="0.25">
      <c r="A272" s="30" t="s">
        <v>822</v>
      </c>
      <c r="B272" s="30" t="s">
        <v>823</v>
      </c>
      <c r="C272" s="14">
        <v>0</v>
      </c>
      <c r="D272" s="14">
        <v>0</v>
      </c>
      <c r="E272" s="31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4">
        <v>0</v>
      </c>
    </row>
    <row r="273" spans="1:16" x14ac:dyDescent="0.25">
      <c r="A273" s="30" t="s">
        <v>824</v>
      </c>
      <c r="B273" s="30" t="s">
        <v>825</v>
      </c>
      <c r="C273" s="14">
        <v>19</v>
      </c>
      <c r="D273" s="14">
        <v>21</v>
      </c>
      <c r="E273" s="31">
        <v>-9.5238095238095205E-2</v>
      </c>
      <c r="F273" s="14">
        <v>4</v>
      </c>
      <c r="G273" s="14">
        <v>3</v>
      </c>
      <c r="H273" s="14">
        <v>16</v>
      </c>
      <c r="I273" s="14">
        <v>34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24">
        <v>23</v>
      </c>
    </row>
    <row r="274" spans="1:16" ht="33.75" x14ac:dyDescent="0.25">
      <c r="A274" s="30" t="s">
        <v>826</v>
      </c>
      <c r="B274" s="30" t="s">
        <v>827</v>
      </c>
      <c r="C274" s="14">
        <v>55</v>
      </c>
      <c r="D274" s="14">
        <v>69</v>
      </c>
      <c r="E274" s="31">
        <v>-0.202898550724638</v>
      </c>
      <c r="F274" s="14">
        <v>12</v>
      </c>
      <c r="G274" s="14">
        <v>11</v>
      </c>
      <c r="H274" s="14">
        <v>37</v>
      </c>
      <c r="I274" s="14">
        <v>24</v>
      </c>
      <c r="J274" s="14">
        <v>0</v>
      </c>
      <c r="K274" s="14">
        <v>0</v>
      </c>
      <c r="L274" s="14">
        <v>0</v>
      </c>
      <c r="M274" s="14">
        <v>0</v>
      </c>
      <c r="N274" s="14">
        <v>4</v>
      </c>
      <c r="O274" s="14">
        <v>4</v>
      </c>
      <c r="P274" s="24">
        <v>42</v>
      </c>
    </row>
    <row r="275" spans="1:16" ht="22.5" x14ac:dyDescent="0.25">
      <c r="A275" s="30" t="s">
        <v>828</v>
      </c>
      <c r="B275" s="30" t="s">
        <v>829</v>
      </c>
      <c r="C275" s="14">
        <v>0</v>
      </c>
      <c r="D275" s="14">
        <v>0</v>
      </c>
      <c r="E275" s="31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4">
        <v>0</v>
      </c>
    </row>
    <row r="276" spans="1:16" x14ac:dyDescent="0.25">
      <c r="A276" s="30" t="s">
        <v>830</v>
      </c>
      <c r="B276" s="30" t="s">
        <v>831</v>
      </c>
      <c r="C276" s="14">
        <v>0</v>
      </c>
      <c r="D276" s="14">
        <v>0</v>
      </c>
      <c r="E276" s="31">
        <v>0</v>
      </c>
      <c r="F276" s="14">
        <v>0</v>
      </c>
      <c r="G276" s="14">
        <v>0</v>
      </c>
      <c r="H276" s="14">
        <v>0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4">
        <v>0</v>
      </c>
    </row>
    <row r="277" spans="1:16" ht="22.5" x14ac:dyDescent="0.25">
      <c r="A277" s="30" t="s">
        <v>832</v>
      </c>
      <c r="B277" s="30" t="s">
        <v>833</v>
      </c>
      <c r="C277" s="14">
        <v>1</v>
      </c>
      <c r="D277" s="14">
        <v>3</v>
      </c>
      <c r="E277" s="31">
        <v>-0.66666666666666696</v>
      </c>
      <c r="F277" s="14">
        <v>0</v>
      </c>
      <c r="G277" s="14">
        <v>0</v>
      </c>
      <c r="H277" s="14">
        <v>2</v>
      </c>
      <c r="I277" s="14">
        <v>2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4">
        <v>3</v>
      </c>
    </row>
    <row r="278" spans="1:16" ht="22.5" x14ac:dyDescent="0.25">
      <c r="A278" s="30" t="s">
        <v>834</v>
      </c>
      <c r="B278" s="30" t="s">
        <v>835</v>
      </c>
      <c r="C278" s="14">
        <v>6</v>
      </c>
      <c r="D278" s="14">
        <v>7</v>
      </c>
      <c r="E278" s="31">
        <v>-0.14285714285714299</v>
      </c>
      <c r="F278" s="14">
        <v>0</v>
      </c>
      <c r="G278" s="14">
        <v>0</v>
      </c>
      <c r="H278" s="14">
        <v>1</v>
      </c>
      <c r="I278" s="14">
        <v>1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4">
        <v>3</v>
      </c>
    </row>
    <row r="279" spans="1:16" ht="22.5" x14ac:dyDescent="0.25">
      <c r="A279" s="30" t="s">
        <v>836</v>
      </c>
      <c r="B279" s="30" t="s">
        <v>837</v>
      </c>
      <c r="C279" s="14">
        <v>0</v>
      </c>
      <c r="D279" s="14">
        <v>1</v>
      </c>
      <c r="E279" s="31">
        <v>-1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4">
        <v>0</v>
      </c>
    </row>
    <row r="280" spans="1:16" ht="22.5" x14ac:dyDescent="0.25">
      <c r="A280" s="30" t="s">
        <v>838</v>
      </c>
      <c r="B280" s="30" t="s">
        <v>839</v>
      </c>
      <c r="C280" s="14">
        <v>0</v>
      </c>
      <c r="D280" s="14">
        <v>2</v>
      </c>
      <c r="E280" s="31">
        <v>-1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4">
        <v>0</v>
      </c>
    </row>
    <row r="281" spans="1:16" ht="22.5" x14ac:dyDescent="0.25">
      <c r="A281" s="30" t="s">
        <v>840</v>
      </c>
      <c r="B281" s="30" t="s">
        <v>841</v>
      </c>
      <c r="C281" s="14">
        <v>0</v>
      </c>
      <c r="D281" s="14">
        <v>0</v>
      </c>
      <c r="E281" s="31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4">
        <v>0</v>
      </c>
    </row>
    <row r="282" spans="1:16" ht="22.5" x14ac:dyDescent="0.25">
      <c r="A282" s="30" t="s">
        <v>842</v>
      </c>
      <c r="B282" s="30" t="s">
        <v>843</v>
      </c>
      <c r="C282" s="14">
        <v>0</v>
      </c>
      <c r="D282" s="14">
        <v>0</v>
      </c>
      <c r="E282" s="31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4">
        <v>0</v>
      </c>
    </row>
    <row r="283" spans="1:16" ht="33.75" x14ac:dyDescent="0.25">
      <c r="A283" s="30" t="s">
        <v>844</v>
      </c>
      <c r="B283" s="30" t="s">
        <v>845</v>
      </c>
      <c r="C283" s="14">
        <v>0</v>
      </c>
      <c r="D283" s="14">
        <v>0</v>
      </c>
      <c r="E283" s="31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4">
        <v>0</v>
      </c>
    </row>
    <row r="284" spans="1:16" x14ac:dyDescent="0.25">
      <c r="A284" s="30" t="s">
        <v>846</v>
      </c>
      <c r="B284" s="30" t="s">
        <v>847</v>
      </c>
      <c r="C284" s="14">
        <v>0</v>
      </c>
      <c r="D284" s="14">
        <v>0</v>
      </c>
      <c r="E284" s="31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4">
        <v>0</v>
      </c>
    </row>
    <row r="285" spans="1:16" ht="22.5" x14ac:dyDescent="0.25">
      <c r="A285" s="30" t="s">
        <v>848</v>
      </c>
      <c r="B285" s="30" t="s">
        <v>849</v>
      </c>
      <c r="C285" s="14">
        <v>0</v>
      </c>
      <c r="D285" s="14">
        <v>0</v>
      </c>
      <c r="E285" s="31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4">
        <v>0</v>
      </c>
    </row>
    <row r="286" spans="1:16" x14ac:dyDescent="0.25">
      <c r="A286" s="30" t="s">
        <v>850</v>
      </c>
      <c r="B286" s="30" t="s">
        <v>851</v>
      </c>
      <c r="C286" s="14">
        <v>0</v>
      </c>
      <c r="D286" s="14">
        <v>0</v>
      </c>
      <c r="E286" s="31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4">
        <v>0</v>
      </c>
    </row>
    <row r="287" spans="1:16" ht="33.75" x14ac:dyDescent="0.25">
      <c r="A287" s="30" t="s">
        <v>852</v>
      </c>
      <c r="B287" s="30" t="s">
        <v>853</v>
      </c>
      <c r="C287" s="14">
        <v>0</v>
      </c>
      <c r="D287" s="14">
        <v>0</v>
      </c>
      <c r="E287" s="31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4">
        <v>0</v>
      </c>
    </row>
    <row r="288" spans="1:16" x14ac:dyDescent="0.25">
      <c r="A288" s="30" t="s">
        <v>854</v>
      </c>
      <c r="B288" s="30" t="s">
        <v>855</v>
      </c>
      <c r="C288" s="14">
        <v>0</v>
      </c>
      <c r="D288" s="14">
        <v>0</v>
      </c>
      <c r="E288" s="31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4">
        <v>0</v>
      </c>
    </row>
    <row r="289" spans="1:16" ht="22.5" x14ac:dyDescent="0.25">
      <c r="A289" s="30" t="s">
        <v>856</v>
      </c>
      <c r="B289" s="30" t="s">
        <v>857</v>
      </c>
      <c r="C289" s="14">
        <v>0</v>
      </c>
      <c r="D289" s="14">
        <v>0</v>
      </c>
      <c r="E289" s="31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4">
        <v>0</v>
      </c>
    </row>
    <row r="290" spans="1:16" ht="22.5" x14ac:dyDescent="0.25">
      <c r="A290" s="30" t="s">
        <v>858</v>
      </c>
      <c r="B290" s="30" t="s">
        <v>859</v>
      </c>
      <c r="C290" s="14">
        <v>0</v>
      </c>
      <c r="D290" s="14">
        <v>0</v>
      </c>
      <c r="E290" s="31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4">
        <v>0</v>
      </c>
    </row>
    <row r="291" spans="1:16" ht="22.5" x14ac:dyDescent="0.25">
      <c r="A291" s="30" t="s">
        <v>860</v>
      </c>
      <c r="B291" s="30" t="s">
        <v>861</v>
      </c>
      <c r="C291" s="14">
        <v>0</v>
      </c>
      <c r="D291" s="14">
        <v>0</v>
      </c>
      <c r="E291" s="31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4">
        <v>0</v>
      </c>
    </row>
    <row r="292" spans="1:16" ht="22.5" x14ac:dyDescent="0.25">
      <c r="A292" s="30" t="s">
        <v>862</v>
      </c>
      <c r="B292" s="30" t="s">
        <v>863</v>
      </c>
      <c r="C292" s="14">
        <v>0</v>
      </c>
      <c r="D292" s="14">
        <v>0</v>
      </c>
      <c r="E292" s="31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4">
        <v>0</v>
      </c>
    </row>
    <row r="293" spans="1:16" x14ac:dyDescent="0.25">
      <c r="A293" s="30" t="s">
        <v>864</v>
      </c>
      <c r="B293" s="30" t="s">
        <v>865</v>
      </c>
      <c r="C293" s="14">
        <v>0</v>
      </c>
      <c r="D293" s="14">
        <v>0</v>
      </c>
      <c r="E293" s="31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4">
        <v>0</v>
      </c>
    </row>
    <row r="294" spans="1:16" ht="33.75" x14ac:dyDescent="0.25">
      <c r="A294" s="30" t="s">
        <v>866</v>
      </c>
      <c r="B294" s="30" t="s">
        <v>867</v>
      </c>
      <c r="C294" s="14">
        <v>0</v>
      </c>
      <c r="D294" s="14">
        <v>0</v>
      </c>
      <c r="E294" s="31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4">
        <v>0</v>
      </c>
    </row>
    <row r="295" spans="1:16" ht="22.5" x14ac:dyDescent="0.25">
      <c r="A295" s="30" t="s">
        <v>868</v>
      </c>
      <c r="B295" s="30" t="s">
        <v>869</v>
      </c>
      <c r="C295" s="14">
        <v>0</v>
      </c>
      <c r="D295" s="14">
        <v>0</v>
      </c>
      <c r="E295" s="31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4">
        <v>0</v>
      </c>
    </row>
    <row r="296" spans="1:16" ht="22.5" x14ac:dyDescent="0.25">
      <c r="A296" s="30" t="s">
        <v>870</v>
      </c>
      <c r="B296" s="30" t="s">
        <v>871</v>
      </c>
      <c r="C296" s="14">
        <v>0</v>
      </c>
      <c r="D296" s="14">
        <v>0</v>
      </c>
      <c r="E296" s="31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4">
        <v>0</v>
      </c>
    </row>
    <row r="297" spans="1:16" x14ac:dyDescent="0.25">
      <c r="A297" s="30" t="s">
        <v>872</v>
      </c>
      <c r="B297" s="30" t="s">
        <v>873</v>
      </c>
      <c r="C297" s="14">
        <v>0</v>
      </c>
      <c r="D297" s="14">
        <v>0</v>
      </c>
      <c r="E297" s="31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4">
        <v>0</v>
      </c>
    </row>
    <row r="298" spans="1:16" x14ac:dyDescent="0.25">
      <c r="A298" s="30" t="s">
        <v>874</v>
      </c>
      <c r="B298" s="30" t="s">
        <v>875</v>
      </c>
      <c r="C298" s="14">
        <v>0</v>
      </c>
      <c r="D298" s="14">
        <v>0</v>
      </c>
      <c r="E298" s="31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4">
        <v>0</v>
      </c>
    </row>
    <row r="299" spans="1:16" ht="22.5" x14ac:dyDescent="0.25">
      <c r="A299" s="30" t="s">
        <v>876</v>
      </c>
      <c r="B299" s="30" t="s">
        <v>877</v>
      </c>
      <c r="C299" s="14">
        <v>0</v>
      </c>
      <c r="D299" s="14">
        <v>0</v>
      </c>
      <c r="E299" s="31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4">
        <v>0</v>
      </c>
    </row>
    <row r="300" spans="1:16" ht="22.5" x14ac:dyDescent="0.25">
      <c r="A300" s="30" t="s">
        <v>878</v>
      </c>
      <c r="B300" s="30" t="s">
        <v>879</v>
      </c>
      <c r="C300" s="14">
        <v>0</v>
      </c>
      <c r="D300" s="14">
        <v>0</v>
      </c>
      <c r="E300" s="31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4">
        <v>0</v>
      </c>
    </row>
    <row r="301" spans="1:16" x14ac:dyDescent="0.25">
      <c r="A301" s="190" t="s">
        <v>880</v>
      </c>
      <c r="B301" s="191"/>
      <c r="C301" s="27">
        <v>0</v>
      </c>
      <c r="D301" s="27">
        <v>0</v>
      </c>
      <c r="E301" s="28">
        <v>0</v>
      </c>
      <c r="F301" s="27">
        <v>0</v>
      </c>
      <c r="G301" s="27">
        <v>0</v>
      </c>
      <c r="H301" s="27">
        <v>0</v>
      </c>
      <c r="I301" s="27">
        <v>0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9">
        <v>0</v>
      </c>
    </row>
    <row r="302" spans="1:16" x14ac:dyDescent="0.25">
      <c r="A302" s="30" t="s">
        <v>881</v>
      </c>
      <c r="B302" s="30" t="s">
        <v>882</v>
      </c>
      <c r="C302" s="14">
        <v>0</v>
      </c>
      <c r="D302" s="14">
        <v>0</v>
      </c>
      <c r="E302" s="31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4">
        <v>0</v>
      </c>
    </row>
    <row r="303" spans="1:16" ht="22.5" x14ac:dyDescent="0.25">
      <c r="A303" s="30" t="s">
        <v>883</v>
      </c>
      <c r="B303" s="30" t="s">
        <v>884</v>
      </c>
      <c r="C303" s="14">
        <v>0</v>
      </c>
      <c r="D303" s="14">
        <v>0</v>
      </c>
      <c r="E303" s="31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4">
        <v>0</v>
      </c>
    </row>
    <row r="304" spans="1:16" ht="33.75" x14ac:dyDescent="0.25">
      <c r="A304" s="30" t="s">
        <v>885</v>
      </c>
      <c r="B304" s="30" t="s">
        <v>886</v>
      </c>
      <c r="C304" s="14">
        <v>0</v>
      </c>
      <c r="D304" s="14">
        <v>0</v>
      </c>
      <c r="E304" s="31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4">
        <v>0</v>
      </c>
    </row>
    <row r="305" spans="1:16" x14ac:dyDescent="0.25">
      <c r="A305" s="190" t="s">
        <v>887</v>
      </c>
      <c r="B305" s="191"/>
      <c r="C305" s="27">
        <v>0</v>
      </c>
      <c r="D305" s="27">
        <v>0</v>
      </c>
      <c r="E305" s="28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9">
        <v>0</v>
      </c>
    </row>
    <row r="306" spans="1:16" x14ac:dyDescent="0.25">
      <c r="A306" s="30" t="s">
        <v>888</v>
      </c>
      <c r="B306" s="30" t="s">
        <v>889</v>
      </c>
      <c r="C306" s="14">
        <v>0</v>
      </c>
      <c r="D306" s="14">
        <v>0</v>
      </c>
      <c r="E306" s="31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4">
        <v>0</v>
      </c>
    </row>
    <row r="307" spans="1:16" x14ac:dyDescent="0.25">
      <c r="A307" s="30" t="s">
        <v>890</v>
      </c>
      <c r="B307" s="30" t="s">
        <v>891</v>
      </c>
      <c r="C307" s="14">
        <v>0</v>
      </c>
      <c r="D307" s="14">
        <v>0</v>
      </c>
      <c r="E307" s="31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4">
        <v>0</v>
      </c>
    </row>
    <row r="308" spans="1:16" x14ac:dyDescent="0.25">
      <c r="A308" s="30" t="s">
        <v>892</v>
      </c>
      <c r="B308" s="30" t="s">
        <v>893</v>
      </c>
      <c r="C308" s="14">
        <v>0</v>
      </c>
      <c r="D308" s="14">
        <v>0</v>
      </c>
      <c r="E308" s="31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4">
        <v>0</v>
      </c>
    </row>
    <row r="309" spans="1:16" ht="22.5" x14ac:dyDescent="0.25">
      <c r="A309" s="30" t="s">
        <v>894</v>
      </c>
      <c r="B309" s="30" t="s">
        <v>895</v>
      </c>
      <c r="C309" s="14">
        <v>0</v>
      </c>
      <c r="D309" s="14">
        <v>0</v>
      </c>
      <c r="E309" s="31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4">
        <v>0</v>
      </c>
    </row>
    <row r="310" spans="1:16" ht="22.5" x14ac:dyDescent="0.25">
      <c r="A310" s="30" t="s">
        <v>896</v>
      </c>
      <c r="B310" s="30" t="s">
        <v>897</v>
      </c>
      <c r="C310" s="14">
        <v>0</v>
      </c>
      <c r="D310" s="14">
        <v>0</v>
      </c>
      <c r="E310" s="31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4">
        <v>0</v>
      </c>
    </row>
    <row r="311" spans="1:16" x14ac:dyDescent="0.25">
      <c r="A311" s="30" t="s">
        <v>898</v>
      </c>
      <c r="B311" s="30" t="s">
        <v>899</v>
      </c>
      <c r="C311" s="14">
        <v>0</v>
      </c>
      <c r="D311" s="14">
        <v>0</v>
      </c>
      <c r="E311" s="31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4">
        <v>0</v>
      </c>
    </row>
    <row r="312" spans="1:16" x14ac:dyDescent="0.25">
      <c r="A312" s="190" t="s">
        <v>900</v>
      </c>
      <c r="B312" s="191"/>
      <c r="C312" s="27">
        <v>0</v>
      </c>
      <c r="D312" s="27">
        <v>0</v>
      </c>
      <c r="E312" s="28">
        <v>0</v>
      </c>
      <c r="F312" s="27">
        <v>0</v>
      </c>
      <c r="G312" s="27">
        <v>0</v>
      </c>
      <c r="H312" s="27">
        <v>0</v>
      </c>
      <c r="I312" s="27">
        <v>0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27">
        <v>0</v>
      </c>
      <c r="P312" s="29">
        <v>1</v>
      </c>
    </row>
    <row r="313" spans="1:16" x14ac:dyDescent="0.25">
      <c r="A313" s="30" t="s">
        <v>901</v>
      </c>
      <c r="B313" s="30" t="s">
        <v>902</v>
      </c>
      <c r="C313" s="14">
        <v>0</v>
      </c>
      <c r="D313" s="14">
        <v>0</v>
      </c>
      <c r="E313" s="31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4">
        <v>1</v>
      </c>
    </row>
    <row r="314" spans="1:16" ht="33.75" x14ac:dyDescent="0.25">
      <c r="A314" s="30" t="s">
        <v>903</v>
      </c>
      <c r="B314" s="30" t="s">
        <v>904</v>
      </c>
      <c r="C314" s="14">
        <v>0</v>
      </c>
      <c r="D314" s="14">
        <v>0</v>
      </c>
      <c r="E314" s="31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4">
        <v>0</v>
      </c>
    </row>
    <row r="315" spans="1:16" ht="22.5" x14ac:dyDescent="0.25">
      <c r="A315" s="30" t="s">
        <v>905</v>
      </c>
      <c r="B315" s="30" t="s">
        <v>906</v>
      </c>
      <c r="C315" s="14">
        <v>0</v>
      </c>
      <c r="D315" s="14">
        <v>0</v>
      </c>
      <c r="E315" s="31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4">
        <v>0</v>
      </c>
    </row>
    <row r="316" spans="1:16" ht="33.75" x14ac:dyDescent="0.25">
      <c r="A316" s="30" t="s">
        <v>907</v>
      </c>
      <c r="B316" s="30" t="s">
        <v>908</v>
      </c>
      <c r="C316" s="14">
        <v>0</v>
      </c>
      <c r="D316" s="14">
        <v>0</v>
      </c>
      <c r="E316" s="31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4">
        <v>0</v>
      </c>
    </row>
    <row r="317" spans="1:16" x14ac:dyDescent="0.25">
      <c r="A317" s="30" t="s">
        <v>909</v>
      </c>
      <c r="B317" s="30" t="s">
        <v>910</v>
      </c>
      <c r="C317" s="14">
        <v>0</v>
      </c>
      <c r="D317" s="14">
        <v>0</v>
      </c>
      <c r="E317" s="31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4">
        <v>0</v>
      </c>
    </row>
    <row r="318" spans="1:16" x14ac:dyDescent="0.25">
      <c r="A318" s="190" t="s">
        <v>911</v>
      </c>
      <c r="B318" s="191"/>
      <c r="C318" s="27">
        <v>0</v>
      </c>
      <c r="D318" s="27">
        <v>0</v>
      </c>
      <c r="E318" s="28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9">
        <v>0</v>
      </c>
    </row>
    <row r="319" spans="1:16" x14ac:dyDescent="0.25">
      <c r="A319" s="30" t="s">
        <v>912</v>
      </c>
      <c r="B319" s="30" t="s">
        <v>913</v>
      </c>
      <c r="C319" s="14">
        <v>0</v>
      </c>
      <c r="D319" s="14">
        <v>0</v>
      </c>
      <c r="E319" s="31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4">
        <v>0</v>
      </c>
    </row>
    <row r="320" spans="1:16" x14ac:dyDescent="0.25">
      <c r="A320" s="190" t="s">
        <v>914</v>
      </c>
      <c r="B320" s="191"/>
      <c r="C320" s="27">
        <v>0</v>
      </c>
      <c r="D320" s="27">
        <v>0</v>
      </c>
      <c r="E320" s="28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9">
        <v>0</v>
      </c>
    </row>
    <row r="321" spans="1:16" ht="22.5" x14ac:dyDescent="0.25">
      <c r="A321" s="30" t="s">
        <v>915</v>
      </c>
      <c r="B321" s="30" t="s">
        <v>916</v>
      </c>
      <c r="C321" s="14">
        <v>0</v>
      </c>
      <c r="D321" s="14">
        <v>0</v>
      </c>
      <c r="E321" s="31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4">
        <v>0</v>
      </c>
    </row>
    <row r="322" spans="1:16" ht="22.5" x14ac:dyDescent="0.25">
      <c r="A322" s="30" t="s">
        <v>917</v>
      </c>
      <c r="B322" s="30" t="s">
        <v>918</v>
      </c>
      <c r="C322" s="14">
        <v>0</v>
      </c>
      <c r="D322" s="14">
        <v>0</v>
      </c>
      <c r="E322" s="31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4">
        <v>0</v>
      </c>
    </row>
    <row r="323" spans="1:16" x14ac:dyDescent="0.25">
      <c r="A323" s="190" t="s">
        <v>919</v>
      </c>
      <c r="B323" s="191"/>
      <c r="C323" s="27">
        <v>1360</v>
      </c>
      <c r="D323" s="27">
        <v>1409</v>
      </c>
      <c r="E323" s="28">
        <v>-3.47764371894961E-2</v>
      </c>
      <c r="F323" s="27">
        <v>3</v>
      </c>
      <c r="G323" s="27">
        <v>0</v>
      </c>
      <c r="H323" s="27">
        <v>27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9">
        <v>0</v>
      </c>
    </row>
    <row r="324" spans="1:16" x14ac:dyDescent="0.25">
      <c r="A324" s="30" t="s">
        <v>920</v>
      </c>
      <c r="B324" s="30" t="s">
        <v>921</v>
      </c>
      <c r="C324" s="14">
        <v>1360</v>
      </c>
      <c r="D324" s="14">
        <v>1409</v>
      </c>
      <c r="E324" s="31">
        <v>-3.47764371894961E-2</v>
      </c>
      <c r="F324" s="14">
        <v>3</v>
      </c>
      <c r="G324" s="14">
        <v>0</v>
      </c>
      <c r="H324" s="14">
        <v>27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0</v>
      </c>
      <c r="O324" s="14">
        <v>0</v>
      </c>
      <c r="P324" s="24">
        <v>0</v>
      </c>
    </row>
    <row r="325" spans="1:16" x14ac:dyDescent="0.25">
      <c r="A325" s="190" t="s">
        <v>922</v>
      </c>
      <c r="B325" s="191"/>
      <c r="C325" s="27">
        <v>3</v>
      </c>
      <c r="D325" s="27">
        <v>3</v>
      </c>
      <c r="E325" s="28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1</v>
      </c>
      <c r="O325" s="27">
        <v>0</v>
      </c>
      <c r="P325" s="29">
        <v>0</v>
      </c>
    </row>
    <row r="326" spans="1:16" ht="45" x14ac:dyDescent="0.25">
      <c r="A326" s="30" t="s">
        <v>923</v>
      </c>
      <c r="B326" s="30" t="s">
        <v>924</v>
      </c>
      <c r="C326" s="14">
        <v>1</v>
      </c>
      <c r="D326" s="14">
        <v>0</v>
      </c>
      <c r="E326" s="31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1</v>
      </c>
      <c r="O326" s="14">
        <v>0</v>
      </c>
      <c r="P326" s="24">
        <v>0</v>
      </c>
    </row>
    <row r="327" spans="1:16" ht="56.25" x14ac:dyDescent="0.25">
      <c r="A327" s="30" t="s">
        <v>925</v>
      </c>
      <c r="B327" s="30" t="s">
        <v>926</v>
      </c>
      <c r="C327" s="14">
        <v>0</v>
      </c>
      <c r="D327" s="14">
        <v>0</v>
      </c>
      <c r="E327" s="31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4">
        <v>0</v>
      </c>
    </row>
    <row r="328" spans="1:16" ht="22.5" x14ac:dyDescent="0.25">
      <c r="A328" s="30" t="s">
        <v>927</v>
      </c>
      <c r="B328" s="30" t="s">
        <v>928</v>
      </c>
      <c r="C328" s="14">
        <v>0</v>
      </c>
      <c r="D328" s="14">
        <v>3</v>
      </c>
      <c r="E328" s="31">
        <v>-1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4">
        <v>0</v>
      </c>
    </row>
    <row r="329" spans="1:16" ht="33.75" x14ac:dyDescent="0.25">
      <c r="A329" s="30" t="s">
        <v>929</v>
      </c>
      <c r="B329" s="30" t="s">
        <v>930</v>
      </c>
      <c r="C329" s="14">
        <v>2</v>
      </c>
      <c r="D329" s="14">
        <v>0</v>
      </c>
      <c r="E329" s="31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4">
        <v>0</v>
      </c>
    </row>
    <row r="330" spans="1:16" ht="33.75" x14ac:dyDescent="0.25">
      <c r="A330" s="30" t="s">
        <v>931</v>
      </c>
      <c r="B330" s="30" t="s">
        <v>932</v>
      </c>
      <c r="C330" s="14">
        <v>0</v>
      </c>
      <c r="D330" s="14">
        <v>0</v>
      </c>
      <c r="E330" s="31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4">
        <v>0</v>
      </c>
    </row>
    <row r="331" spans="1:16" ht="45" x14ac:dyDescent="0.25">
      <c r="A331" s="30" t="s">
        <v>933</v>
      </c>
      <c r="B331" s="30" t="s">
        <v>934</v>
      </c>
      <c r="C331" s="14">
        <v>0</v>
      </c>
      <c r="D331" s="14">
        <v>0</v>
      </c>
      <c r="E331" s="31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4">
        <v>0</v>
      </c>
    </row>
    <row r="332" spans="1:16" ht="45" x14ac:dyDescent="0.25">
      <c r="A332" s="30" t="s">
        <v>935</v>
      </c>
      <c r="B332" s="30" t="s">
        <v>936</v>
      </c>
      <c r="C332" s="14">
        <v>0</v>
      </c>
      <c r="D332" s="14">
        <v>0</v>
      </c>
      <c r="E332" s="31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4">
        <v>0</v>
      </c>
    </row>
    <row r="333" spans="1:16" ht="45" x14ac:dyDescent="0.25">
      <c r="A333" s="30" t="s">
        <v>937</v>
      </c>
      <c r="B333" s="30" t="s">
        <v>938</v>
      </c>
      <c r="C333" s="14">
        <v>0</v>
      </c>
      <c r="D333" s="14">
        <v>0</v>
      </c>
      <c r="E333" s="31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4">
        <v>0</v>
      </c>
    </row>
    <row r="334" spans="1:16" ht="33.75" x14ac:dyDescent="0.25">
      <c r="A334" s="30" t="s">
        <v>939</v>
      </c>
      <c r="B334" s="30" t="s">
        <v>940</v>
      </c>
      <c r="C334" s="14">
        <v>0</v>
      </c>
      <c r="D334" s="14">
        <v>0</v>
      </c>
      <c r="E334" s="31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4">
        <v>0</v>
      </c>
    </row>
    <row r="335" spans="1:16" ht="45" x14ac:dyDescent="0.25">
      <c r="A335" s="30" t="s">
        <v>941</v>
      </c>
      <c r="B335" s="30" t="s">
        <v>942</v>
      </c>
      <c r="C335" s="14">
        <v>0</v>
      </c>
      <c r="D335" s="14">
        <v>0</v>
      </c>
      <c r="E335" s="31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4">
        <v>0</v>
      </c>
    </row>
    <row r="336" spans="1:16" ht="22.5" x14ac:dyDescent="0.25">
      <c r="A336" s="30" t="s">
        <v>943</v>
      </c>
      <c r="B336" s="30" t="s">
        <v>944</v>
      </c>
      <c r="C336" s="14">
        <v>0</v>
      </c>
      <c r="D336" s="14">
        <v>0</v>
      </c>
      <c r="E336" s="31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4">
        <v>0</v>
      </c>
    </row>
    <row r="337" spans="1:16" x14ac:dyDescent="0.25">
      <c r="A337" s="190" t="s">
        <v>945</v>
      </c>
      <c r="B337" s="191"/>
      <c r="C337" s="27">
        <v>0</v>
      </c>
      <c r="D337" s="27">
        <v>0</v>
      </c>
      <c r="E337" s="28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9">
        <v>0</v>
      </c>
    </row>
    <row r="338" spans="1:16" ht="22.5" x14ac:dyDescent="0.25">
      <c r="A338" s="30" t="s">
        <v>946</v>
      </c>
      <c r="B338" s="30" t="s">
        <v>947</v>
      </c>
      <c r="C338" s="14">
        <v>0</v>
      </c>
      <c r="D338" s="14">
        <v>0</v>
      </c>
      <c r="E338" s="31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4">
        <v>0</v>
      </c>
    </row>
    <row r="339" spans="1:16" x14ac:dyDescent="0.25">
      <c r="A339" s="190" t="s">
        <v>948</v>
      </c>
      <c r="B339" s="191"/>
      <c r="C339" s="27">
        <v>0</v>
      </c>
      <c r="D339" s="27">
        <v>0</v>
      </c>
      <c r="E339" s="28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9">
        <v>0</v>
      </c>
    </row>
    <row r="340" spans="1:16" ht="33.75" x14ac:dyDescent="0.25">
      <c r="A340" s="30" t="s">
        <v>949</v>
      </c>
      <c r="B340" s="30" t="s">
        <v>950</v>
      </c>
      <c r="C340" s="14">
        <v>0</v>
      </c>
      <c r="D340" s="14">
        <v>0</v>
      </c>
      <c r="E340" s="31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4">
        <v>0</v>
      </c>
    </row>
    <row r="341" spans="1:16" x14ac:dyDescent="0.25">
      <c r="A341" s="192" t="s">
        <v>951</v>
      </c>
      <c r="B341" s="193"/>
      <c r="C341" s="32">
        <v>7003</v>
      </c>
      <c r="D341" s="32">
        <v>6872</v>
      </c>
      <c r="E341" s="33">
        <v>1.9062863795110602E-2</v>
      </c>
      <c r="F341" s="32">
        <v>1096</v>
      </c>
      <c r="G341" s="32">
        <v>934</v>
      </c>
      <c r="H341" s="32">
        <v>1205</v>
      </c>
      <c r="I341" s="32">
        <v>973</v>
      </c>
      <c r="J341" s="32">
        <v>12</v>
      </c>
      <c r="K341" s="32">
        <v>12</v>
      </c>
      <c r="L341" s="32">
        <v>5</v>
      </c>
      <c r="M341" s="32">
        <v>1</v>
      </c>
      <c r="N341" s="32">
        <v>202</v>
      </c>
      <c r="O341" s="32">
        <v>70</v>
      </c>
      <c r="P341" s="32">
        <v>1602</v>
      </c>
    </row>
  </sheetData>
  <sheetProtection algorithmName="SHA-512" hashValue="QKAkOLBtCOVImWLSQ4kaymJErnvCQOqgBShEnP9cUp62XC2LwVTEisdHxqNLwhdu1aEXb0N2/bRYex412vw+8g==" saltValue="FX39VHxNR69CbNzKqcDmbw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952</v>
      </c>
    </row>
    <row r="3" spans="1:3" x14ac:dyDescent="0.25">
      <c r="A3" s="8" t="s">
        <v>953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80" t="s">
        <v>954</v>
      </c>
      <c r="B5" s="13" t="s">
        <v>955</v>
      </c>
      <c r="C5" s="23"/>
    </row>
    <row r="6" spans="1:3" x14ac:dyDescent="0.25">
      <c r="A6" s="181"/>
      <c r="B6" s="13" t="s">
        <v>329</v>
      </c>
      <c r="C6" s="24">
        <v>67</v>
      </c>
    </row>
    <row r="7" spans="1:3" x14ac:dyDescent="0.25">
      <c r="A7" s="181"/>
      <c r="B7" s="13" t="s">
        <v>956</v>
      </c>
      <c r="C7" s="24">
        <v>14</v>
      </c>
    </row>
    <row r="8" spans="1:3" x14ac:dyDescent="0.25">
      <c r="A8" s="181"/>
      <c r="B8" s="13" t="s">
        <v>957</v>
      </c>
      <c r="C8" s="24">
        <v>16</v>
      </c>
    </row>
    <row r="9" spans="1:3" x14ac:dyDescent="0.25">
      <c r="A9" s="181"/>
      <c r="B9" s="13" t="s">
        <v>958</v>
      </c>
      <c r="C9" s="24">
        <v>21</v>
      </c>
    </row>
    <row r="10" spans="1:3" x14ac:dyDescent="0.25">
      <c r="A10" s="181"/>
      <c r="B10" s="13" t="s">
        <v>959</v>
      </c>
      <c r="C10" s="24">
        <v>12</v>
      </c>
    </row>
    <row r="11" spans="1:3" x14ac:dyDescent="0.25">
      <c r="A11" s="181"/>
      <c r="B11" s="13" t="s">
        <v>960</v>
      </c>
      <c r="C11" s="24">
        <v>35</v>
      </c>
    </row>
    <row r="12" spans="1:3" x14ac:dyDescent="0.25">
      <c r="A12" s="181"/>
      <c r="B12" s="13" t="s">
        <v>513</v>
      </c>
      <c r="C12" s="24">
        <v>30</v>
      </c>
    </row>
    <row r="13" spans="1:3" x14ac:dyDescent="0.25">
      <c r="A13" s="181"/>
      <c r="B13" s="13" t="s">
        <v>961</v>
      </c>
      <c r="C13" s="24">
        <v>13</v>
      </c>
    </row>
    <row r="14" spans="1:3" x14ac:dyDescent="0.25">
      <c r="A14" s="181"/>
      <c r="B14" s="13" t="s">
        <v>962</v>
      </c>
      <c r="C14" s="23"/>
    </row>
    <row r="15" spans="1:3" x14ac:dyDescent="0.25">
      <c r="A15" s="181"/>
      <c r="B15" s="13" t="s">
        <v>646</v>
      </c>
      <c r="C15" s="23"/>
    </row>
    <row r="16" spans="1:3" x14ac:dyDescent="0.25">
      <c r="A16" s="181"/>
      <c r="B16" s="13" t="s">
        <v>963</v>
      </c>
      <c r="C16" s="24">
        <v>14</v>
      </c>
    </row>
    <row r="17" spans="1:3" x14ac:dyDescent="0.25">
      <c r="A17" s="181"/>
      <c r="B17" s="13" t="s">
        <v>964</v>
      </c>
      <c r="C17" s="24">
        <v>44</v>
      </c>
    </row>
    <row r="18" spans="1:3" x14ac:dyDescent="0.25">
      <c r="A18" s="181"/>
      <c r="B18" s="13" t="s">
        <v>965</v>
      </c>
      <c r="C18" s="24">
        <v>5</v>
      </c>
    </row>
    <row r="19" spans="1:3" x14ac:dyDescent="0.25">
      <c r="A19" s="182"/>
      <c r="B19" s="13" t="s">
        <v>106</v>
      </c>
      <c r="C19" s="24">
        <v>91</v>
      </c>
    </row>
    <row r="20" spans="1:3" x14ac:dyDescent="0.25">
      <c r="A20" s="180" t="s">
        <v>966</v>
      </c>
      <c r="B20" s="13" t="s">
        <v>967</v>
      </c>
      <c r="C20" s="24">
        <v>28</v>
      </c>
    </row>
    <row r="21" spans="1:3" x14ac:dyDescent="0.25">
      <c r="A21" s="182"/>
      <c r="B21" s="13" t="s">
        <v>968</v>
      </c>
      <c r="C21" s="23"/>
    </row>
    <row r="22" spans="1:3" x14ac:dyDescent="0.25">
      <c r="A22" s="180" t="s">
        <v>969</v>
      </c>
      <c r="B22" s="13" t="s">
        <v>970</v>
      </c>
      <c r="C22" s="24">
        <v>32</v>
      </c>
    </row>
    <row r="23" spans="1:3" x14ac:dyDescent="0.25">
      <c r="A23" s="181"/>
      <c r="B23" s="13" t="s">
        <v>971</v>
      </c>
      <c r="C23" s="24">
        <v>81</v>
      </c>
    </row>
    <row r="24" spans="1:3" x14ac:dyDescent="0.25">
      <c r="A24" s="182"/>
      <c r="B24" s="13" t="s">
        <v>972</v>
      </c>
      <c r="C24" s="24">
        <v>9</v>
      </c>
    </row>
    <row r="25" spans="1:3" x14ac:dyDescent="0.25">
      <c r="A25" s="16"/>
    </row>
    <row r="26" spans="1:3" x14ac:dyDescent="0.25">
      <c r="A26" s="8" t="s">
        <v>973</v>
      </c>
    </row>
    <row r="27" spans="1:3" x14ac:dyDescent="0.25">
      <c r="A27" s="9" t="s">
        <v>9</v>
      </c>
      <c r="B27" s="9" t="s">
        <v>10</v>
      </c>
      <c r="C27" s="11" t="s">
        <v>2</v>
      </c>
    </row>
    <row r="28" spans="1:3" x14ac:dyDescent="0.25">
      <c r="A28" s="12" t="s">
        <v>974</v>
      </c>
      <c r="B28" s="17"/>
      <c r="C28" s="24">
        <v>66</v>
      </c>
    </row>
    <row r="29" spans="1:3" x14ac:dyDescent="0.25">
      <c r="A29" s="180" t="s">
        <v>975</v>
      </c>
      <c r="B29" s="13" t="s">
        <v>976</v>
      </c>
      <c r="C29" s="23"/>
    </row>
    <row r="30" spans="1:3" x14ac:dyDescent="0.25">
      <c r="A30" s="181"/>
      <c r="B30" s="13" t="s">
        <v>977</v>
      </c>
      <c r="C30" s="24">
        <v>6</v>
      </c>
    </row>
    <row r="31" spans="1:3" x14ac:dyDescent="0.25">
      <c r="A31" s="181"/>
      <c r="B31" s="13" t="s">
        <v>978</v>
      </c>
      <c r="C31" s="23"/>
    </row>
    <row r="32" spans="1:3" x14ac:dyDescent="0.25">
      <c r="A32" s="182"/>
      <c r="B32" s="13" t="s">
        <v>979</v>
      </c>
      <c r="C32" s="24">
        <v>2</v>
      </c>
    </row>
    <row r="33" spans="1:3" x14ac:dyDescent="0.25">
      <c r="A33" s="12" t="s">
        <v>980</v>
      </c>
      <c r="B33" s="17"/>
      <c r="C33" s="24">
        <v>1</v>
      </c>
    </row>
    <row r="34" spans="1:3" x14ac:dyDescent="0.25">
      <c r="A34" s="12" t="s">
        <v>981</v>
      </c>
      <c r="B34" s="17"/>
      <c r="C34" s="24">
        <v>34</v>
      </c>
    </row>
    <row r="35" spans="1:3" x14ac:dyDescent="0.25">
      <c r="A35" s="12" t="s">
        <v>982</v>
      </c>
      <c r="B35" s="17"/>
      <c r="C35" s="24">
        <v>11</v>
      </c>
    </row>
    <row r="36" spans="1:3" x14ac:dyDescent="0.25">
      <c r="A36" s="12" t="s">
        <v>983</v>
      </c>
      <c r="B36" s="17"/>
      <c r="C36" s="23"/>
    </row>
    <row r="37" spans="1:3" x14ac:dyDescent="0.25">
      <c r="A37" s="12" t="s">
        <v>984</v>
      </c>
      <c r="B37" s="17"/>
      <c r="C37" s="23"/>
    </row>
    <row r="38" spans="1:3" x14ac:dyDescent="0.25">
      <c r="A38" s="12" t="s">
        <v>985</v>
      </c>
      <c r="B38" s="17"/>
      <c r="C38" s="23"/>
    </row>
    <row r="39" spans="1:3" x14ac:dyDescent="0.25">
      <c r="A39" s="12" t="s">
        <v>972</v>
      </c>
      <c r="B39" s="17"/>
      <c r="C39" s="24">
        <v>33</v>
      </c>
    </row>
    <row r="40" spans="1:3" x14ac:dyDescent="0.25">
      <c r="A40" s="180" t="s">
        <v>986</v>
      </c>
      <c r="B40" s="13" t="s">
        <v>987</v>
      </c>
      <c r="C40" s="24">
        <v>9</v>
      </c>
    </row>
    <row r="41" spans="1:3" x14ac:dyDescent="0.25">
      <c r="A41" s="181"/>
      <c r="B41" s="13" t="s">
        <v>988</v>
      </c>
      <c r="C41" s="24">
        <v>2</v>
      </c>
    </row>
    <row r="42" spans="1:3" x14ac:dyDescent="0.25">
      <c r="A42" s="181"/>
      <c r="B42" s="13" t="s">
        <v>989</v>
      </c>
      <c r="C42" s="24">
        <v>1</v>
      </c>
    </row>
    <row r="43" spans="1:3" x14ac:dyDescent="0.25">
      <c r="A43" s="181"/>
      <c r="B43" s="13" t="s">
        <v>990</v>
      </c>
      <c r="C43" s="23"/>
    </row>
    <row r="44" spans="1:3" x14ac:dyDescent="0.25">
      <c r="A44" s="182"/>
      <c r="B44" s="13" t="s">
        <v>991</v>
      </c>
      <c r="C44" s="23"/>
    </row>
    <row r="45" spans="1:3" x14ac:dyDescent="0.25">
      <c r="A45" s="16"/>
    </row>
    <row r="46" spans="1:3" x14ac:dyDescent="0.25">
      <c r="A46" s="8" t="s">
        <v>992</v>
      </c>
    </row>
    <row r="47" spans="1:3" x14ac:dyDescent="0.25">
      <c r="A47" s="9" t="s">
        <v>9</v>
      </c>
      <c r="B47" s="9" t="s">
        <v>10</v>
      </c>
      <c r="C47" s="11" t="s">
        <v>2</v>
      </c>
    </row>
    <row r="48" spans="1:3" x14ac:dyDescent="0.25">
      <c r="A48" s="12" t="s">
        <v>77</v>
      </c>
      <c r="B48" s="17"/>
      <c r="C48" s="24">
        <v>14</v>
      </c>
    </row>
    <row r="49" spans="1:3" x14ac:dyDescent="0.25">
      <c r="A49" s="180" t="s">
        <v>76</v>
      </c>
      <c r="B49" s="13" t="s">
        <v>993</v>
      </c>
      <c r="C49" s="24">
        <v>18</v>
      </c>
    </row>
    <row r="50" spans="1:3" x14ac:dyDescent="0.25">
      <c r="A50" s="182"/>
      <c r="B50" s="13" t="s">
        <v>994</v>
      </c>
      <c r="C50" s="24">
        <v>48</v>
      </c>
    </row>
    <row r="51" spans="1:3" x14ac:dyDescent="0.25">
      <c r="A51" s="180" t="s">
        <v>995</v>
      </c>
      <c r="B51" s="13" t="s">
        <v>996</v>
      </c>
      <c r="C51" s="24">
        <v>12</v>
      </c>
    </row>
    <row r="52" spans="1:3" x14ac:dyDescent="0.25">
      <c r="A52" s="182"/>
      <c r="B52" s="13" t="s">
        <v>997</v>
      </c>
      <c r="C52" s="23"/>
    </row>
    <row r="53" spans="1:3" x14ac:dyDescent="0.25">
      <c r="A53" s="16"/>
    </row>
    <row r="54" spans="1:3" x14ac:dyDescent="0.25">
      <c r="A54" s="8" t="s">
        <v>998</v>
      </c>
    </row>
    <row r="55" spans="1:3" x14ac:dyDescent="0.25">
      <c r="A55" s="9" t="s">
        <v>9</v>
      </c>
      <c r="B55" s="9" t="s">
        <v>10</v>
      </c>
      <c r="C55" s="11" t="s">
        <v>2</v>
      </c>
    </row>
    <row r="56" spans="1:3" x14ac:dyDescent="0.25">
      <c r="A56" s="180" t="s">
        <v>240</v>
      </c>
      <c r="B56" s="13" t="s">
        <v>15</v>
      </c>
      <c r="C56" s="24">
        <v>492</v>
      </c>
    </row>
    <row r="57" spans="1:3" x14ac:dyDescent="0.25">
      <c r="A57" s="181"/>
      <c r="B57" s="13" t="s">
        <v>999</v>
      </c>
      <c r="C57" s="24">
        <v>98</v>
      </c>
    </row>
    <row r="58" spans="1:3" x14ac:dyDescent="0.25">
      <c r="A58" s="181"/>
      <c r="B58" s="13" t="s">
        <v>1000</v>
      </c>
      <c r="C58" s="24">
        <v>68</v>
      </c>
    </row>
    <row r="59" spans="1:3" x14ac:dyDescent="0.25">
      <c r="A59" s="181"/>
      <c r="B59" s="13" t="s">
        <v>1001</v>
      </c>
      <c r="C59" s="24">
        <v>176</v>
      </c>
    </row>
    <row r="60" spans="1:3" x14ac:dyDescent="0.25">
      <c r="A60" s="182"/>
      <c r="B60" s="13" t="s">
        <v>1002</v>
      </c>
      <c r="C60" s="24">
        <v>44</v>
      </c>
    </row>
    <row r="61" spans="1:3" x14ac:dyDescent="0.25">
      <c r="A61" s="180" t="s">
        <v>1003</v>
      </c>
      <c r="B61" s="13" t="s">
        <v>1004</v>
      </c>
      <c r="C61" s="24">
        <v>139</v>
      </c>
    </row>
    <row r="62" spans="1:3" x14ac:dyDescent="0.25">
      <c r="A62" s="181"/>
      <c r="B62" s="13" t="s">
        <v>1005</v>
      </c>
      <c r="C62" s="24">
        <v>31</v>
      </c>
    </row>
    <row r="63" spans="1:3" x14ac:dyDescent="0.25">
      <c r="A63" s="181"/>
      <c r="B63" s="13" t="s">
        <v>1006</v>
      </c>
      <c r="C63" s="24">
        <v>2</v>
      </c>
    </row>
    <row r="64" spans="1:3" x14ac:dyDescent="0.25">
      <c r="A64" s="181"/>
      <c r="B64" s="13" t="s">
        <v>1007</v>
      </c>
      <c r="C64" s="24">
        <v>89</v>
      </c>
    </row>
    <row r="65" spans="1:3" x14ac:dyDescent="0.25">
      <c r="A65" s="182"/>
      <c r="B65" s="13" t="s">
        <v>1002</v>
      </c>
      <c r="C65" s="24">
        <v>35</v>
      </c>
    </row>
    <row r="66" spans="1:3" x14ac:dyDescent="0.25">
      <c r="A66" s="16"/>
    </row>
    <row r="67" spans="1:3" x14ac:dyDescent="0.25">
      <c r="A67" s="8" t="s">
        <v>1008</v>
      </c>
    </row>
    <row r="68" spans="1:3" x14ac:dyDescent="0.25">
      <c r="A68" s="9" t="s">
        <v>9</v>
      </c>
      <c r="B68" s="9" t="s">
        <v>10</v>
      </c>
      <c r="C68" s="11" t="s">
        <v>2</v>
      </c>
    </row>
    <row r="69" spans="1:3" ht="22.5" x14ac:dyDescent="0.25">
      <c r="A69" s="12" t="s">
        <v>1009</v>
      </c>
      <c r="B69" s="17"/>
      <c r="C69" s="24">
        <v>3</v>
      </c>
    </row>
    <row r="70" spans="1:3" ht="22.5" x14ac:dyDescent="0.25">
      <c r="A70" s="12" t="s">
        <v>1010</v>
      </c>
      <c r="B70" s="17"/>
      <c r="C70" s="24">
        <v>3</v>
      </c>
    </row>
    <row r="71" spans="1:3" ht="22.5" x14ac:dyDescent="0.25">
      <c r="A71" s="12" t="s">
        <v>1011</v>
      </c>
      <c r="B71" s="17"/>
      <c r="C71" s="24">
        <v>4</v>
      </c>
    </row>
    <row r="72" spans="1:3" x14ac:dyDescent="0.25">
      <c r="A72" s="180" t="s">
        <v>1012</v>
      </c>
      <c r="B72" s="13" t="s">
        <v>1013</v>
      </c>
      <c r="C72" s="23"/>
    </row>
    <row r="73" spans="1:3" x14ac:dyDescent="0.25">
      <c r="A73" s="182"/>
      <c r="B73" s="13" t="s">
        <v>1014</v>
      </c>
      <c r="C73" s="24">
        <v>1</v>
      </c>
    </row>
    <row r="74" spans="1:3" x14ac:dyDescent="0.25">
      <c r="A74" s="12" t="s">
        <v>1015</v>
      </c>
      <c r="B74" s="17"/>
      <c r="C74" s="23"/>
    </row>
    <row r="75" spans="1:3" x14ac:dyDescent="0.25">
      <c r="A75" s="12" t="s">
        <v>1016</v>
      </c>
      <c r="B75" s="17"/>
      <c r="C75" s="24">
        <v>1</v>
      </c>
    </row>
    <row r="76" spans="1:3" ht="22.5" x14ac:dyDescent="0.25">
      <c r="A76" s="12" t="s">
        <v>1017</v>
      </c>
      <c r="B76" s="17"/>
      <c r="C76" s="23"/>
    </row>
    <row r="77" spans="1:3" x14ac:dyDescent="0.25">
      <c r="A77" s="12" t="s">
        <v>1018</v>
      </c>
      <c r="B77" s="17"/>
      <c r="C77" s="24">
        <v>1</v>
      </c>
    </row>
    <row r="78" spans="1:3" x14ac:dyDescent="0.25">
      <c r="A78" s="12" t="s">
        <v>1019</v>
      </c>
      <c r="B78" s="17"/>
      <c r="C78" s="24">
        <v>2</v>
      </c>
    </row>
    <row r="79" spans="1:3" x14ac:dyDescent="0.25">
      <c r="A79" s="12" t="s">
        <v>1020</v>
      </c>
      <c r="B79" s="17"/>
      <c r="C79" s="23"/>
    </row>
  </sheetData>
  <sheetProtection algorithmName="SHA-512" hashValue="0KgzCacp5/589bXbfe5w4DjXi8tX8Oaz2zqD1DRUzscNJ181p61px5PPX3TjfF97iOK1vSy0POg+0iOwqjVdjg==" saltValue="IaaDwm1NmSJ7cmtNIV5ymQ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4" t="s">
        <v>1021</v>
      </c>
    </row>
    <row r="3" spans="1:3" x14ac:dyDescent="0.25">
      <c r="A3" s="35" t="s">
        <v>1022</v>
      </c>
    </row>
    <row r="4" spans="1:3" x14ac:dyDescent="0.25">
      <c r="A4" s="36" t="s">
        <v>9</v>
      </c>
      <c r="B4" s="36" t="s">
        <v>10</v>
      </c>
      <c r="C4" s="37" t="s">
        <v>2</v>
      </c>
    </row>
    <row r="5" spans="1:3" x14ac:dyDescent="0.25">
      <c r="A5" s="196" t="s">
        <v>1023</v>
      </c>
      <c r="B5" s="39" t="s">
        <v>1024</v>
      </c>
      <c r="C5" s="40">
        <v>17</v>
      </c>
    </row>
    <row r="6" spans="1:3" x14ac:dyDescent="0.25">
      <c r="A6" s="197"/>
      <c r="B6" s="39" t="s">
        <v>299</v>
      </c>
      <c r="C6" s="40">
        <v>124</v>
      </c>
    </row>
    <row r="7" spans="1:3" x14ac:dyDescent="0.25">
      <c r="A7" s="197"/>
      <c r="B7" s="39" t="s">
        <v>1025</v>
      </c>
      <c r="C7" s="40">
        <v>32</v>
      </c>
    </row>
    <row r="8" spans="1:3" x14ac:dyDescent="0.25">
      <c r="A8" s="197"/>
      <c r="B8" s="39" t="s">
        <v>1026</v>
      </c>
      <c r="C8" s="23"/>
    </row>
    <row r="9" spans="1:3" x14ac:dyDescent="0.25">
      <c r="A9" s="197"/>
      <c r="B9" s="39" t="s">
        <v>1027</v>
      </c>
      <c r="C9" s="23"/>
    </row>
    <row r="10" spans="1:3" x14ac:dyDescent="0.25">
      <c r="A10" s="197"/>
      <c r="B10" s="39" t="s">
        <v>1028</v>
      </c>
      <c r="C10" s="23"/>
    </row>
    <row r="11" spans="1:3" x14ac:dyDescent="0.25">
      <c r="A11" s="198"/>
      <c r="B11" s="39" t="s">
        <v>1029</v>
      </c>
      <c r="C11" s="23"/>
    </row>
    <row r="12" spans="1:3" x14ac:dyDescent="0.25">
      <c r="A12" s="196" t="s">
        <v>1030</v>
      </c>
      <c r="B12" s="39" t="s">
        <v>60</v>
      </c>
      <c r="C12" s="40">
        <v>44</v>
      </c>
    </row>
    <row r="13" spans="1:3" x14ac:dyDescent="0.25">
      <c r="A13" s="197"/>
      <c r="B13" s="39" t="s">
        <v>1031</v>
      </c>
      <c r="C13" s="40">
        <v>21</v>
      </c>
    </row>
    <row r="14" spans="1:3" x14ac:dyDescent="0.25">
      <c r="A14" s="197"/>
      <c r="B14" s="39" t="s">
        <v>1032</v>
      </c>
      <c r="C14" s="40">
        <v>6</v>
      </c>
    </row>
    <row r="15" spans="1:3" x14ac:dyDescent="0.25">
      <c r="A15" s="198"/>
      <c r="B15" s="39" t="s">
        <v>1033</v>
      </c>
      <c r="C15" s="40">
        <v>17</v>
      </c>
    </row>
    <row r="16" spans="1:3" x14ac:dyDescent="0.25">
      <c r="A16" s="16"/>
    </row>
    <row r="17" spans="1:3" x14ac:dyDescent="0.25">
      <c r="A17" s="35" t="s">
        <v>1034</v>
      </c>
    </row>
    <row r="18" spans="1:3" x14ac:dyDescent="0.25">
      <c r="A18" s="36" t="s">
        <v>9</v>
      </c>
      <c r="B18" s="36" t="s">
        <v>10</v>
      </c>
      <c r="C18" s="37" t="s">
        <v>2</v>
      </c>
    </row>
    <row r="19" spans="1:3" x14ac:dyDescent="0.25">
      <c r="A19" s="38" t="s">
        <v>1035</v>
      </c>
      <c r="B19" s="41"/>
      <c r="C19" s="40">
        <v>2</v>
      </c>
    </row>
    <row r="20" spans="1:3" x14ac:dyDescent="0.25">
      <c r="A20" s="38" t="s">
        <v>1036</v>
      </c>
      <c r="B20" s="41"/>
      <c r="C20" s="23"/>
    </row>
    <row r="21" spans="1:3" x14ac:dyDescent="0.25">
      <c r="A21" s="38" t="s">
        <v>1037</v>
      </c>
      <c r="B21" s="41"/>
      <c r="C21" s="40">
        <v>3</v>
      </c>
    </row>
    <row r="22" spans="1:3" x14ac:dyDescent="0.25">
      <c r="A22" s="38" t="s">
        <v>1038</v>
      </c>
      <c r="B22" s="41"/>
      <c r="C22" s="40">
        <v>4</v>
      </c>
    </row>
    <row r="23" spans="1:3" x14ac:dyDescent="0.25">
      <c r="A23" s="38" t="s">
        <v>1039</v>
      </c>
      <c r="B23" s="41"/>
      <c r="C23" s="40">
        <v>53</v>
      </c>
    </row>
    <row r="24" spans="1:3" x14ac:dyDescent="0.25">
      <c r="A24" s="38" t="s">
        <v>1040</v>
      </c>
      <c r="B24" s="41"/>
      <c r="C24" s="40">
        <v>28</v>
      </c>
    </row>
    <row r="25" spans="1:3" x14ac:dyDescent="0.25">
      <c r="A25" s="38" t="s">
        <v>1041</v>
      </c>
      <c r="B25" s="41"/>
      <c r="C25" s="40">
        <v>9</v>
      </c>
    </row>
    <row r="26" spans="1:3" x14ac:dyDescent="0.25">
      <c r="A26" s="38" t="s">
        <v>1042</v>
      </c>
      <c r="B26" s="41"/>
      <c r="C26" s="23"/>
    </row>
    <row r="27" spans="1:3" x14ac:dyDescent="0.25">
      <c r="A27" s="38" t="s">
        <v>1043</v>
      </c>
      <c r="B27" s="41"/>
      <c r="C27" s="23"/>
    </row>
    <row r="28" spans="1:3" x14ac:dyDescent="0.25">
      <c r="A28" s="38" t="s">
        <v>1044</v>
      </c>
      <c r="B28" s="41"/>
      <c r="C28" s="40">
        <v>7</v>
      </c>
    </row>
    <row r="29" spans="1:3" x14ac:dyDescent="0.25">
      <c r="A29" s="16"/>
    </row>
    <row r="30" spans="1:3" x14ac:dyDescent="0.25">
      <c r="A30" s="35" t="s">
        <v>1045</v>
      </c>
    </row>
    <row r="31" spans="1:3" x14ac:dyDescent="0.25">
      <c r="A31" s="36" t="s">
        <v>9</v>
      </c>
      <c r="B31" s="36" t="s">
        <v>10</v>
      </c>
      <c r="C31" s="37" t="s">
        <v>2</v>
      </c>
    </row>
    <row r="32" spans="1:3" x14ac:dyDescent="0.25">
      <c r="A32" s="38" t="s">
        <v>1046</v>
      </c>
      <c r="B32" s="41"/>
      <c r="C32" s="40">
        <v>1</v>
      </c>
    </row>
    <row r="33" spans="1:6" x14ac:dyDescent="0.25">
      <c r="A33" s="38" t="s">
        <v>1047</v>
      </c>
      <c r="B33" s="41"/>
      <c r="C33" s="40">
        <v>10</v>
      </c>
    </row>
    <row r="34" spans="1:6" x14ac:dyDescent="0.25">
      <c r="A34" s="38" t="s">
        <v>1048</v>
      </c>
      <c r="B34" s="41"/>
      <c r="C34" s="40">
        <v>4</v>
      </c>
    </row>
    <row r="35" spans="1:6" x14ac:dyDescent="0.25">
      <c r="A35" s="38" t="s">
        <v>1049</v>
      </c>
      <c r="B35" s="41"/>
      <c r="C35" s="40">
        <v>4</v>
      </c>
    </row>
    <row r="36" spans="1:6" x14ac:dyDescent="0.25">
      <c r="A36" s="38" t="s">
        <v>1050</v>
      </c>
      <c r="B36" s="41"/>
      <c r="C36" s="40">
        <v>2</v>
      </c>
    </row>
    <row r="37" spans="1:6" x14ac:dyDescent="0.25">
      <c r="A37" s="38" t="s">
        <v>1051</v>
      </c>
      <c r="B37" s="41"/>
      <c r="C37" s="40">
        <v>2</v>
      </c>
    </row>
    <row r="38" spans="1:6" x14ac:dyDescent="0.25">
      <c r="A38" s="38" t="s">
        <v>1052</v>
      </c>
      <c r="B38" s="41"/>
      <c r="C38" s="23"/>
    </row>
    <row r="39" spans="1:6" x14ac:dyDescent="0.25">
      <c r="A39" s="38" t="s">
        <v>1053</v>
      </c>
      <c r="B39" s="41"/>
      <c r="C39" s="23"/>
    </row>
    <row r="40" spans="1:6" x14ac:dyDescent="0.25">
      <c r="A40" s="16"/>
    </row>
    <row r="41" spans="1:6" x14ac:dyDescent="0.25">
      <c r="A41" s="35" t="s">
        <v>1054</v>
      </c>
    </row>
    <row r="42" spans="1:6" x14ac:dyDescent="0.25">
      <c r="A42" s="36" t="s">
        <v>9</v>
      </c>
      <c r="B42" s="36" t="s">
        <v>10</v>
      </c>
      <c r="C42" s="37" t="s">
        <v>2</v>
      </c>
    </row>
    <row r="43" spans="1:6" x14ac:dyDescent="0.25">
      <c r="A43" s="38" t="s">
        <v>99</v>
      </c>
      <c r="B43" s="41"/>
      <c r="C43" s="40">
        <v>2</v>
      </c>
    </row>
    <row r="44" spans="1:6" x14ac:dyDescent="0.25">
      <c r="A44" s="38" t="s">
        <v>109</v>
      </c>
      <c r="B44" s="41"/>
      <c r="C44" s="23"/>
    </row>
    <row r="45" spans="1:6" x14ac:dyDescent="0.25">
      <c r="A45" s="38" t="s">
        <v>1055</v>
      </c>
      <c r="B45" s="41"/>
      <c r="C45" s="23"/>
    </row>
    <row r="46" spans="1:6" x14ac:dyDescent="0.25">
      <c r="A46" s="35" t="s">
        <v>1056</v>
      </c>
    </row>
    <row r="47" spans="1:6" ht="45" x14ac:dyDescent="0.25">
      <c r="A47" s="36" t="s">
        <v>9</v>
      </c>
      <c r="B47" s="36" t="s">
        <v>10</v>
      </c>
      <c r="C47" s="42" t="s">
        <v>99</v>
      </c>
      <c r="D47" s="42" t="s">
        <v>1057</v>
      </c>
      <c r="E47" s="42" t="s">
        <v>1032</v>
      </c>
      <c r="F47" s="42" t="s">
        <v>1031</v>
      </c>
    </row>
    <row r="48" spans="1:6" x14ac:dyDescent="0.25">
      <c r="A48" s="199" t="s">
        <v>954</v>
      </c>
      <c r="B48" s="44" t="s">
        <v>1058</v>
      </c>
      <c r="C48" s="18"/>
      <c r="D48" s="18"/>
      <c r="E48" s="18"/>
      <c r="F48" s="23"/>
    </row>
    <row r="49" spans="1:6" x14ac:dyDescent="0.25">
      <c r="A49" s="200"/>
      <c r="B49" s="44" t="s">
        <v>1059</v>
      </c>
      <c r="C49" s="18"/>
      <c r="D49" s="18"/>
      <c r="E49" s="18"/>
      <c r="F49" s="23"/>
    </row>
    <row r="50" spans="1:6" x14ac:dyDescent="0.25">
      <c r="A50" s="200"/>
      <c r="B50" s="44" t="s">
        <v>1060</v>
      </c>
      <c r="C50" s="18"/>
      <c r="D50" s="18"/>
      <c r="E50" s="18"/>
      <c r="F50" s="23"/>
    </row>
    <row r="51" spans="1:6" x14ac:dyDescent="0.25">
      <c r="A51" s="200"/>
      <c r="B51" s="44" t="s">
        <v>1061</v>
      </c>
      <c r="C51" s="18"/>
      <c r="D51" s="18"/>
      <c r="E51" s="18"/>
      <c r="F51" s="23"/>
    </row>
    <row r="52" spans="1:6" x14ac:dyDescent="0.25">
      <c r="A52" s="200"/>
      <c r="B52" s="44" t="s">
        <v>329</v>
      </c>
      <c r="C52" s="45">
        <v>13</v>
      </c>
      <c r="D52" s="45">
        <v>5</v>
      </c>
      <c r="E52" s="45">
        <v>2</v>
      </c>
      <c r="F52" s="40">
        <v>1</v>
      </c>
    </row>
    <row r="53" spans="1:6" x14ac:dyDescent="0.25">
      <c r="A53" s="200"/>
      <c r="B53" s="44" t="s">
        <v>1062</v>
      </c>
      <c r="C53" s="18"/>
      <c r="D53" s="18"/>
      <c r="E53" s="18"/>
      <c r="F53" s="23"/>
    </row>
    <row r="54" spans="1:6" x14ac:dyDescent="0.25">
      <c r="A54" s="200"/>
      <c r="B54" s="44" t="s">
        <v>1063</v>
      </c>
      <c r="C54" s="45">
        <v>35</v>
      </c>
      <c r="D54" s="45">
        <v>9</v>
      </c>
      <c r="E54" s="45">
        <v>2</v>
      </c>
      <c r="F54" s="40">
        <v>5</v>
      </c>
    </row>
    <row r="55" spans="1:6" x14ac:dyDescent="0.25">
      <c r="A55" s="200"/>
      <c r="B55" s="44" t="s">
        <v>1064</v>
      </c>
      <c r="C55" s="18"/>
      <c r="D55" s="18"/>
      <c r="E55" s="18"/>
      <c r="F55" s="40">
        <v>1</v>
      </c>
    </row>
    <row r="56" spans="1:6" x14ac:dyDescent="0.25">
      <c r="A56" s="200"/>
      <c r="B56" s="44" t="s">
        <v>1065</v>
      </c>
      <c r="C56" s="18"/>
      <c r="D56" s="18"/>
      <c r="E56" s="18"/>
      <c r="F56" s="23"/>
    </row>
    <row r="57" spans="1:6" x14ac:dyDescent="0.25">
      <c r="A57" s="200"/>
      <c r="B57" s="44" t="s">
        <v>1066</v>
      </c>
      <c r="C57" s="18"/>
      <c r="D57" s="18"/>
      <c r="E57" s="18"/>
      <c r="F57" s="23"/>
    </row>
    <row r="58" spans="1:6" x14ac:dyDescent="0.25">
      <c r="A58" s="200"/>
      <c r="B58" s="44" t="s">
        <v>1067</v>
      </c>
      <c r="C58" s="18"/>
      <c r="D58" s="18"/>
      <c r="E58" s="18"/>
      <c r="F58" s="23"/>
    </row>
    <row r="59" spans="1:6" x14ac:dyDescent="0.25">
      <c r="A59" s="200"/>
      <c r="B59" s="44" t="s">
        <v>1068</v>
      </c>
      <c r="C59" s="18"/>
      <c r="D59" s="18"/>
      <c r="E59" s="18"/>
      <c r="F59" s="23"/>
    </row>
    <row r="60" spans="1:6" x14ac:dyDescent="0.25">
      <c r="A60" s="200"/>
      <c r="B60" s="44" t="s">
        <v>400</v>
      </c>
      <c r="C60" s="18"/>
      <c r="D60" s="18"/>
      <c r="E60" s="18"/>
      <c r="F60" s="23"/>
    </row>
    <row r="61" spans="1:6" x14ac:dyDescent="0.25">
      <c r="A61" s="200"/>
      <c r="B61" s="44" t="s">
        <v>1069</v>
      </c>
      <c r="C61" s="18"/>
      <c r="D61" s="45">
        <v>1</v>
      </c>
      <c r="E61" s="18"/>
      <c r="F61" s="23"/>
    </row>
    <row r="62" spans="1:6" x14ac:dyDescent="0.25">
      <c r="A62" s="200"/>
      <c r="B62" s="44" t="s">
        <v>1070</v>
      </c>
      <c r="C62" s="18"/>
      <c r="D62" s="18"/>
      <c r="E62" s="18"/>
      <c r="F62" s="23"/>
    </row>
    <row r="63" spans="1:6" x14ac:dyDescent="0.25">
      <c r="A63" s="200"/>
      <c r="B63" s="44" t="s">
        <v>1071</v>
      </c>
      <c r="C63" s="18"/>
      <c r="D63" s="18"/>
      <c r="E63" s="18"/>
      <c r="F63" s="23"/>
    </row>
    <row r="64" spans="1:6" x14ac:dyDescent="0.25">
      <c r="A64" s="200"/>
      <c r="B64" s="44" t="s">
        <v>1072</v>
      </c>
      <c r="C64" s="45">
        <v>27</v>
      </c>
      <c r="D64" s="45">
        <v>12</v>
      </c>
      <c r="E64" s="45">
        <v>1</v>
      </c>
      <c r="F64" s="40">
        <v>10</v>
      </c>
    </row>
    <row r="65" spans="1:6" x14ac:dyDescent="0.25">
      <c r="A65" s="200"/>
      <c r="B65" s="44" t="s">
        <v>1073</v>
      </c>
      <c r="C65" s="18"/>
      <c r="D65" s="18"/>
      <c r="E65" s="18"/>
      <c r="F65" s="23"/>
    </row>
    <row r="66" spans="1:6" x14ac:dyDescent="0.25">
      <c r="A66" s="201"/>
      <c r="B66" s="44" t="s">
        <v>1074</v>
      </c>
      <c r="C66" s="18"/>
      <c r="D66" s="18"/>
      <c r="E66" s="18"/>
      <c r="F66" s="23"/>
    </row>
    <row r="67" spans="1:6" x14ac:dyDescent="0.25">
      <c r="A67" s="194" t="s">
        <v>1075</v>
      </c>
      <c r="B67" s="195"/>
      <c r="C67" s="46">
        <v>75</v>
      </c>
      <c r="D67" s="46">
        <v>27</v>
      </c>
      <c r="E67" s="46">
        <v>5</v>
      </c>
      <c r="F67" s="46">
        <v>17</v>
      </c>
    </row>
    <row r="68" spans="1:6" x14ac:dyDescent="0.25">
      <c r="A68" s="199" t="s">
        <v>969</v>
      </c>
      <c r="B68" s="44" t="s">
        <v>1076</v>
      </c>
      <c r="C68" s="45">
        <v>1</v>
      </c>
      <c r="D68" s="18"/>
      <c r="E68" s="18"/>
      <c r="F68" s="23"/>
    </row>
    <row r="69" spans="1:6" x14ac:dyDescent="0.25">
      <c r="A69" s="200"/>
      <c r="B69" s="44" t="s">
        <v>1077</v>
      </c>
      <c r="C69" s="45">
        <v>1</v>
      </c>
      <c r="D69" s="45">
        <v>1</v>
      </c>
      <c r="E69" s="45">
        <v>1</v>
      </c>
      <c r="F69" s="23"/>
    </row>
    <row r="70" spans="1:6" x14ac:dyDescent="0.25">
      <c r="A70" s="201"/>
      <c r="B70" s="44" t="s">
        <v>106</v>
      </c>
      <c r="C70" s="18"/>
      <c r="D70" s="18"/>
      <c r="E70" s="18"/>
      <c r="F70" s="23"/>
    </row>
    <row r="71" spans="1:6" x14ac:dyDescent="0.25">
      <c r="A71" s="194" t="s">
        <v>1078</v>
      </c>
      <c r="B71" s="195"/>
      <c r="C71" s="46">
        <v>2</v>
      </c>
      <c r="D71" s="46">
        <v>1</v>
      </c>
      <c r="E71" s="46">
        <v>1</v>
      </c>
      <c r="F71" s="47"/>
    </row>
  </sheetData>
  <sheetProtection algorithmName="SHA-512" hashValue="Fncp/rdw7uLL14Wl2DYpyjtDP8lVhiwkPQguqCIFLeg7c8u44Zw7RWtvfZYWI/8kIxFk3k5NiVWxp8WpTejpmw==" saltValue="InndRkad4zVMRSqM7Fh5Eg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1079</v>
      </c>
    </row>
    <row r="3" spans="1:3" x14ac:dyDescent="0.25">
      <c r="A3" s="8" t="s">
        <v>1080</v>
      </c>
    </row>
    <row r="4" spans="1:3" x14ac:dyDescent="0.25">
      <c r="A4" s="9" t="s">
        <v>9</v>
      </c>
      <c r="B4" s="48" t="s">
        <v>10</v>
      </c>
      <c r="C4" s="11" t="s">
        <v>2</v>
      </c>
    </row>
    <row r="5" spans="1:3" x14ac:dyDescent="0.25">
      <c r="A5" s="187" t="s">
        <v>1081</v>
      </c>
      <c r="B5" s="13" t="s">
        <v>1082</v>
      </c>
      <c r="C5" s="24">
        <v>158</v>
      </c>
    </row>
    <row r="6" spans="1:3" x14ac:dyDescent="0.25">
      <c r="A6" s="188"/>
      <c r="B6" s="13" t="s">
        <v>1024</v>
      </c>
      <c r="C6" s="24">
        <v>24</v>
      </c>
    </row>
    <row r="7" spans="1:3" x14ac:dyDescent="0.25">
      <c r="A7" s="188"/>
      <c r="B7" s="13" t="s">
        <v>1083</v>
      </c>
      <c r="C7" s="24">
        <v>549</v>
      </c>
    </row>
    <row r="8" spans="1:3" x14ac:dyDescent="0.25">
      <c r="A8" s="188"/>
      <c r="B8" s="13" t="s">
        <v>1084</v>
      </c>
      <c r="C8" s="24">
        <v>129</v>
      </c>
    </row>
    <row r="9" spans="1:3" x14ac:dyDescent="0.25">
      <c r="A9" s="188"/>
      <c r="B9" s="13" t="s">
        <v>1026</v>
      </c>
      <c r="C9" s="23"/>
    </row>
    <row r="10" spans="1:3" x14ac:dyDescent="0.25">
      <c r="A10" s="188"/>
      <c r="B10" s="13" t="s">
        <v>1027</v>
      </c>
      <c r="C10" s="23"/>
    </row>
    <row r="11" spans="1:3" x14ac:dyDescent="0.25">
      <c r="A11" s="188"/>
      <c r="B11" s="13" t="s">
        <v>1085</v>
      </c>
      <c r="C11" s="24">
        <v>2</v>
      </c>
    </row>
    <row r="12" spans="1:3" x14ac:dyDescent="0.25">
      <c r="A12" s="189"/>
      <c r="B12" s="13" t="s">
        <v>1086</v>
      </c>
      <c r="C12" s="23"/>
    </row>
    <row r="13" spans="1:3" x14ac:dyDescent="0.25">
      <c r="A13" s="16"/>
    </row>
    <row r="14" spans="1:3" x14ac:dyDescent="0.25">
      <c r="A14" s="8" t="s">
        <v>1087</v>
      </c>
    </row>
    <row r="15" spans="1:3" x14ac:dyDescent="0.25">
      <c r="A15" s="9" t="s">
        <v>9</v>
      </c>
      <c r="B15" s="48" t="s">
        <v>10</v>
      </c>
      <c r="C15" s="11" t="s">
        <v>2</v>
      </c>
    </row>
    <row r="16" spans="1:3" x14ac:dyDescent="0.25">
      <c r="A16" s="22" t="s">
        <v>1088</v>
      </c>
      <c r="B16" s="17"/>
      <c r="C16" s="24">
        <v>243</v>
      </c>
    </row>
    <row r="17" spans="1:3" x14ac:dyDescent="0.25">
      <c r="A17" s="22" t="s">
        <v>1089</v>
      </c>
      <c r="B17" s="17"/>
      <c r="C17" s="24">
        <v>63</v>
      </c>
    </row>
    <row r="18" spans="1:3" x14ac:dyDescent="0.25">
      <c r="A18" s="22" t="s">
        <v>1090</v>
      </c>
      <c r="B18" s="17"/>
      <c r="C18" s="24">
        <v>92</v>
      </c>
    </row>
    <row r="19" spans="1:3" x14ac:dyDescent="0.25">
      <c r="A19" s="22" t="s">
        <v>1091</v>
      </c>
      <c r="B19" s="17"/>
      <c r="C19" s="24">
        <v>72</v>
      </c>
    </row>
    <row r="20" spans="1:3" x14ac:dyDescent="0.25">
      <c r="A20" s="16"/>
    </row>
    <row r="21" spans="1:3" x14ac:dyDescent="0.25">
      <c r="A21" s="8" t="s">
        <v>1092</v>
      </c>
    </row>
    <row r="22" spans="1:3" x14ac:dyDescent="0.25">
      <c r="A22" s="9" t="s">
        <v>9</v>
      </c>
      <c r="B22" s="48" t="s">
        <v>10</v>
      </c>
      <c r="C22" s="11" t="s">
        <v>2</v>
      </c>
    </row>
    <row r="23" spans="1:3" x14ac:dyDescent="0.25">
      <c r="A23" s="22" t="s">
        <v>1093</v>
      </c>
      <c r="B23" s="17"/>
      <c r="C23" s="23"/>
    </row>
    <row r="24" spans="1:3" x14ac:dyDescent="0.25">
      <c r="A24" s="22" t="s">
        <v>1094</v>
      </c>
      <c r="B24" s="17"/>
      <c r="C24" s="24">
        <v>7</v>
      </c>
    </row>
    <row r="25" spans="1:3" x14ac:dyDescent="0.25">
      <c r="A25" s="22" t="s">
        <v>1095</v>
      </c>
      <c r="B25" s="17"/>
      <c r="C25" s="24">
        <v>3</v>
      </c>
    </row>
    <row r="26" spans="1:3" x14ac:dyDescent="0.25">
      <c r="A26" s="22" t="s">
        <v>1096</v>
      </c>
      <c r="B26" s="17"/>
      <c r="C26" s="23"/>
    </row>
    <row r="27" spans="1:3" x14ac:dyDescent="0.25">
      <c r="A27" s="22" t="s">
        <v>1097</v>
      </c>
      <c r="B27" s="17"/>
      <c r="C27" s="23"/>
    </row>
    <row r="28" spans="1:3" x14ac:dyDescent="0.25">
      <c r="A28" s="22" t="s">
        <v>1098</v>
      </c>
      <c r="B28" s="17"/>
      <c r="C28" s="24">
        <v>233</v>
      </c>
    </row>
    <row r="29" spans="1:3" x14ac:dyDescent="0.25">
      <c r="A29" s="16"/>
    </row>
    <row r="30" spans="1:3" x14ac:dyDescent="0.25">
      <c r="A30" s="8" t="s">
        <v>1099</v>
      </c>
    </row>
    <row r="31" spans="1:3" x14ac:dyDescent="0.25">
      <c r="A31" s="9" t="s">
        <v>9</v>
      </c>
      <c r="B31" s="48" t="s">
        <v>10</v>
      </c>
      <c r="C31" s="11" t="s">
        <v>2</v>
      </c>
    </row>
    <row r="32" spans="1:3" x14ac:dyDescent="0.25">
      <c r="A32" s="22" t="s">
        <v>1100</v>
      </c>
      <c r="B32" s="17"/>
      <c r="C32" s="23"/>
    </row>
    <row r="33" spans="1:3" x14ac:dyDescent="0.25">
      <c r="A33" s="22" t="s">
        <v>1101</v>
      </c>
      <c r="B33" s="17"/>
      <c r="C33" s="23"/>
    </row>
    <row r="34" spans="1:3" x14ac:dyDescent="0.25">
      <c r="A34" s="16"/>
    </row>
    <row r="35" spans="1:3" x14ac:dyDescent="0.25">
      <c r="A35" s="8" t="s">
        <v>1045</v>
      </c>
    </row>
    <row r="36" spans="1:3" x14ac:dyDescent="0.25">
      <c r="A36" s="9" t="s">
        <v>9</v>
      </c>
      <c r="B36" s="48" t="s">
        <v>10</v>
      </c>
      <c r="C36" s="11" t="s">
        <v>2</v>
      </c>
    </row>
    <row r="37" spans="1:3" x14ac:dyDescent="0.25">
      <c r="A37" s="22" t="s">
        <v>1102</v>
      </c>
      <c r="B37" s="17"/>
      <c r="C37" s="24">
        <v>5</v>
      </c>
    </row>
    <row r="38" spans="1:3" x14ac:dyDescent="0.25">
      <c r="A38" s="22" t="s">
        <v>1103</v>
      </c>
      <c r="B38" s="17"/>
      <c r="C38" s="24">
        <v>64</v>
      </c>
    </row>
    <row r="39" spans="1:3" x14ac:dyDescent="0.25">
      <c r="A39" s="22" t="s">
        <v>1104</v>
      </c>
      <c r="B39" s="17"/>
      <c r="C39" s="24">
        <v>78</v>
      </c>
    </row>
    <row r="40" spans="1:3" x14ac:dyDescent="0.25">
      <c r="A40" s="22" t="s">
        <v>1105</v>
      </c>
      <c r="B40" s="17"/>
      <c r="C40" s="24">
        <v>30</v>
      </c>
    </row>
    <row r="41" spans="1:3" x14ac:dyDescent="0.25">
      <c r="A41" s="22" t="s">
        <v>1106</v>
      </c>
      <c r="B41" s="17"/>
      <c r="C41" s="24">
        <v>31</v>
      </c>
    </row>
    <row r="42" spans="1:3" x14ac:dyDescent="0.25">
      <c r="A42" s="22" t="s">
        <v>1107</v>
      </c>
      <c r="B42" s="17"/>
      <c r="C42" s="24">
        <v>17</v>
      </c>
    </row>
    <row r="43" spans="1:3" x14ac:dyDescent="0.25">
      <c r="A43" s="16"/>
    </row>
    <row r="44" spans="1:3" x14ac:dyDescent="0.25">
      <c r="A44" s="8" t="s">
        <v>1108</v>
      </c>
    </row>
    <row r="45" spans="1:3" x14ac:dyDescent="0.25">
      <c r="A45" s="9" t="s">
        <v>9</v>
      </c>
      <c r="B45" s="48" t="s">
        <v>10</v>
      </c>
      <c r="C45" s="11" t="s">
        <v>2</v>
      </c>
    </row>
    <row r="46" spans="1:3" x14ac:dyDescent="0.25">
      <c r="A46" s="22" t="s">
        <v>1109</v>
      </c>
      <c r="B46" s="17"/>
      <c r="C46" s="24">
        <v>2</v>
      </c>
    </row>
    <row r="47" spans="1:3" x14ac:dyDescent="0.25">
      <c r="A47" s="22" t="s">
        <v>1110</v>
      </c>
      <c r="B47" s="17"/>
      <c r="C47" s="24">
        <v>8</v>
      </c>
    </row>
    <row r="48" spans="1:3" x14ac:dyDescent="0.25">
      <c r="A48" s="16"/>
    </row>
    <row r="49" spans="1:6" x14ac:dyDescent="0.25">
      <c r="A49" s="8" t="s">
        <v>1111</v>
      </c>
    </row>
    <row r="50" spans="1:6" x14ac:dyDescent="0.25">
      <c r="A50" s="9" t="s">
        <v>9</v>
      </c>
      <c r="B50" s="48" t="s">
        <v>10</v>
      </c>
      <c r="C50" s="11" t="s">
        <v>2</v>
      </c>
    </row>
    <row r="51" spans="1:6" x14ac:dyDescent="0.25">
      <c r="A51" s="187" t="s">
        <v>1112</v>
      </c>
      <c r="B51" s="13" t="s">
        <v>1113</v>
      </c>
      <c r="C51" s="24">
        <v>50</v>
      </c>
    </row>
    <row r="52" spans="1:6" x14ac:dyDescent="0.25">
      <c r="A52" s="188"/>
      <c r="B52" s="13" t="s">
        <v>1114</v>
      </c>
      <c r="C52" s="24">
        <v>34</v>
      </c>
    </row>
    <row r="53" spans="1:6" x14ac:dyDescent="0.25">
      <c r="A53" s="188"/>
      <c r="B53" s="13" t="s">
        <v>1115</v>
      </c>
      <c r="C53" s="24">
        <v>49</v>
      </c>
    </row>
    <row r="54" spans="1:6" x14ac:dyDescent="0.25">
      <c r="A54" s="189"/>
      <c r="B54" s="13" t="s">
        <v>1116</v>
      </c>
      <c r="C54" s="24">
        <v>2</v>
      </c>
    </row>
    <row r="55" spans="1:6" x14ac:dyDescent="0.25">
      <c r="A55" s="16"/>
    </row>
    <row r="56" spans="1:6" x14ac:dyDescent="0.25">
      <c r="A56" s="8" t="s">
        <v>1054</v>
      </c>
    </row>
    <row r="57" spans="1:6" x14ac:dyDescent="0.25">
      <c r="A57" s="9" t="s">
        <v>9</v>
      </c>
      <c r="B57" s="48" t="s">
        <v>10</v>
      </c>
      <c r="C57" s="11" t="s">
        <v>2</v>
      </c>
    </row>
    <row r="58" spans="1:6" x14ac:dyDescent="0.25">
      <c r="A58" s="22" t="s">
        <v>99</v>
      </c>
      <c r="B58" s="17"/>
      <c r="C58" s="24">
        <v>1</v>
      </c>
    </row>
    <row r="59" spans="1:6" x14ac:dyDescent="0.25">
      <c r="A59" s="22" t="s">
        <v>109</v>
      </c>
      <c r="B59" s="17"/>
      <c r="C59" s="24">
        <v>1</v>
      </c>
    </row>
    <row r="60" spans="1:6" x14ac:dyDescent="0.25">
      <c r="A60" s="22" t="s">
        <v>1055</v>
      </c>
      <c r="B60" s="17"/>
      <c r="C60" s="23"/>
    </row>
    <row r="61" spans="1:6" x14ac:dyDescent="0.25">
      <c r="A61" s="8" t="s">
        <v>1056</v>
      </c>
    </row>
    <row r="62" spans="1:6" ht="33.75" x14ac:dyDescent="0.25">
      <c r="A62" s="9" t="s">
        <v>9</v>
      </c>
      <c r="B62" s="48" t="s">
        <v>10</v>
      </c>
      <c r="C62" s="26" t="s">
        <v>99</v>
      </c>
      <c r="D62" s="26" t="s">
        <v>1057</v>
      </c>
      <c r="E62" s="26" t="s">
        <v>1032</v>
      </c>
      <c r="F62" s="26" t="s">
        <v>1031</v>
      </c>
    </row>
    <row r="63" spans="1:6" x14ac:dyDescent="0.25">
      <c r="A63" s="187" t="s">
        <v>954</v>
      </c>
      <c r="B63" s="13" t="s">
        <v>1058</v>
      </c>
      <c r="C63" s="18"/>
      <c r="D63" s="18"/>
      <c r="E63" s="18"/>
      <c r="F63" s="23"/>
    </row>
    <row r="64" spans="1:6" x14ac:dyDescent="0.25">
      <c r="A64" s="188"/>
      <c r="B64" s="13" t="s">
        <v>1059</v>
      </c>
      <c r="C64" s="18"/>
      <c r="D64" s="18"/>
      <c r="E64" s="18"/>
      <c r="F64" s="23"/>
    </row>
    <row r="65" spans="1:6" x14ac:dyDescent="0.25">
      <c r="A65" s="188"/>
      <c r="B65" s="13" t="s">
        <v>1060</v>
      </c>
      <c r="C65" s="18"/>
      <c r="D65" s="18"/>
      <c r="E65" s="18"/>
      <c r="F65" s="23"/>
    </row>
    <row r="66" spans="1:6" x14ac:dyDescent="0.25">
      <c r="A66" s="188"/>
      <c r="B66" s="13" t="s">
        <v>1061</v>
      </c>
      <c r="C66" s="18"/>
      <c r="D66" s="18"/>
      <c r="E66" s="18"/>
      <c r="F66" s="23"/>
    </row>
    <row r="67" spans="1:6" x14ac:dyDescent="0.25">
      <c r="A67" s="188"/>
      <c r="B67" s="13" t="s">
        <v>329</v>
      </c>
      <c r="C67" s="14">
        <v>1</v>
      </c>
      <c r="D67" s="14">
        <v>13</v>
      </c>
      <c r="E67" s="14">
        <v>4</v>
      </c>
      <c r="F67" s="24">
        <v>6</v>
      </c>
    </row>
    <row r="68" spans="1:6" x14ac:dyDescent="0.25">
      <c r="A68" s="188"/>
      <c r="B68" s="13" t="s">
        <v>1117</v>
      </c>
      <c r="C68" s="14">
        <v>380</v>
      </c>
      <c r="D68" s="14">
        <v>127</v>
      </c>
      <c r="E68" s="14">
        <v>38</v>
      </c>
      <c r="F68" s="24">
        <v>54</v>
      </c>
    </row>
    <row r="69" spans="1:6" x14ac:dyDescent="0.25">
      <c r="A69" s="188"/>
      <c r="B69" s="13" t="s">
        <v>1118</v>
      </c>
      <c r="C69" s="14">
        <v>98</v>
      </c>
      <c r="D69" s="14">
        <v>19</v>
      </c>
      <c r="E69" s="14">
        <v>4</v>
      </c>
      <c r="F69" s="24">
        <v>9</v>
      </c>
    </row>
    <row r="70" spans="1:6" x14ac:dyDescent="0.25">
      <c r="A70" s="188"/>
      <c r="B70" s="13" t="s">
        <v>1064</v>
      </c>
      <c r="C70" s="18"/>
      <c r="D70" s="14">
        <v>3</v>
      </c>
      <c r="E70" s="18"/>
      <c r="F70" s="24">
        <v>1</v>
      </c>
    </row>
    <row r="71" spans="1:6" x14ac:dyDescent="0.25">
      <c r="A71" s="188"/>
      <c r="B71" s="13" t="s">
        <v>1119</v>
      </c>
      <c r="C71" s="18"/>
      <c r="D71" s="18"/>
      <c r="E71" s="18"/>
      <c r="F71" s="23"/>
    </row>
    <row r="72" spans="1:6" x14ac:dyDescent="0.25">
      <c r="A72" s="188"/>
      <c r="B72" s="13" t="s">
        <v>1120</v>
      </c>
      <c r="C72" s="14">
        <v>10</v>
      </c>
      <c r="D72" s="14">
        <v>25</v>
      </c>
      <c r="E72" s="14">
        <v>4</v>
      </c>
      <c r="F72" s="24">
        <v>7</v>
      </c>
    </row>
    <row r="73" spans="1:6" x14ac:dyDescent="0.25">
      <c r="A73" s="188"/>
      <c r="B73" s="13" t="s">
        <v>1121</v>
      </c>
      <c r="C73" s="14">
        <v>5</v>
      </c>
      <c r="D73" s="14">
        <v>6</v>
      </c>
      <c r="E73" s="14">
        <v>1</v>
      </c>
      <c r="F73" s="24">
        <v>3</v>
      </c>
    </row>
    <row r="74" spans="1:6" x14ac:dyDescent="0.25">
      <c r="A74" s="188"/>
      <c r="B74" s="13" t="s">
        <v>1068</v>
      </c>
      <c r="C74" s="14">
        <v>1</v>
      </c>
      <c r="D74" s="18"/>
      <c r="E74" s="18"/>
      <c r="F74" s="23"/>
    </row>
    <row r="75" spans="1:6" x14ac:dyDescent="0.25">
      <c r="A75" s="188"/>
      <c r="B75" s="13" t="s">
        <v>400</v>
      </c>
      <c r="C75" s="18"/>
      <c r="D75" s="18"/>
      <c r="E75" s="18"/>
      <c r="F75" s="23"/>
    </row>
    <row r="76" spans="1:6" x14ac:dyDescent="0.25">
      <c r="A76" s="188"/>
      <c r="B76" s="13" t="s">
        <v>1069</v>
      </c>
      <c r="C76" s="18"/>
      <c r="D76" s="18"/>
      <c r="E76" s="18"/>
      <c r="F76" s="23"/>
    </row>
    <row r="77" spans="1:6" x14ac:dyDescent="0.25">
      <c r="A77" s="188"/>
      <c r="B77" s="13" t="s">
        <v>1070</v>
      </c>
      <c r="C77" s="18"/>
      <c r="D77" s="18"/>
      <c r="E77" s="18"/>
      <c r="F77" s="23"/>
    </row>
    <row r="78" spans="1:6" x14ac:dyDescent="0.25">
      <c r="A78" s="188"/>
      <c r="B78" s="13" t="s">
        <v>1071</v>
      </c>
      <c r="C78" s="14">
        <v>2</v>
      </c>
      <c r="D78" s="14">
        <v>1</v>
      </c>
      <c r="E78" s="18"/>
      <c r="F78" s="23"/>
    </row>
    <row r="79" spans="1:6" x14ac:dyDescent="0.25">
      <c r="A79" s="188"/>
      <c r="B79" s="13" t="s">
        <v>1072</v>
      </c>
      <c r="C79" s="14">
        <v>194</v>
      </c>
      <c r="D79" s="14">
        <v>90</v>
      </c>
      <c r="E79" s="14">
        <v>25</v>
      </c>
      <c r="F79" s="24">
        <v>34</v>
      </c>
    </row>
    <row r="80" spans="1:6" x14ac:dyDescent="0.25">
      <c r="A80" s="188"/>
      <c r="B80" s="13" t="s">
        <v>1073</v>
      </c>
      <c r="C80" s="18"/>
      <c r="D80" s="14">
        <v>2</v>
      </c>
      <c r="E80" s="18"/>
      <c r="F80" s="23"/>
    </row>
    <row r="81" spans="1:6" x14ac:dyDescent="0.25">
      <c r="A81" s="189"/>
      <c r="B81" s="13" t="s">
        <v>1074</v>
      </c>
      <c r="C81" s="18"/>
      <c r="D81" s="14">
        <v>1</v>
      </c>
      <c r="E81" s="18"/>
      <c r="F81" s="24">
        <v>1</v>
      </c>
    </row>
    <row r="82" spans="1:6" x14ac:dyDescent="0.25">
      <c r="A82" s="202" t="s">
        <v>1075</v>
      </c>
      <c r="B82" s="203"/>
      <c r="C82" s="32">
        <v>691</v>
      </c>
      <c r="D82" s="32">
        <v>287</v>
      </c>
      <c r="E82" s="32">
        <v>76</v>
      </c>
      <c r="F82" s="32">
        <v>115</v>
      </c>
    </row>
    <row r="83" spans="1:6" x14ac:dyDescent="0.25">
      <c r="A83" s="187" t="s">
        <v>1122</v>
      </c>
      <c r="B83" s="13" t="s">
        <v>1076</v>
      </c>
      <c r="C83" s="18"/>
      <c r="D83" s="18"/>
      <c r="E83" s="18"/>
      <c r="F83" s="23"/>
    </row>
    <row r="84" spans="1:6" x14ac:dyDescent="0.25">
      <c r="A84" s="188"/>
      <c r="B84" s="13" t="s">
        <v>1077</v>
      </c>
      <c r="C84" s="18"/>
      <c r="D84" s="18"/>
      <c r="E84" s="18"/>
      <c r="F84" s="23"/>
    </row>
    <row r="85" spans="1:6" x14ac:dyDescent="0.25">
      <c r="A85" s="189"/>
      <c r="B85" s="13" t="s">
        <v>106</v>
      </c>
      <c r="C85" s="14">
        <v>5</v>
      </c>
      <c r="D85" s="18"/>
      <c r="E85" s="18"/>
      <c r="F85" s="23"/>
    </row>
    <row r="86" spans="1:6" x14ac:dyDescent="0.25">
      <c r="A86" s="202" t="s">
        <v>1123</v>
      </c>
      <c r="B86" s="203"/>
      <c r="C86" s="32">
        <v>5</v>
      </c>
      <c r="D86" s="47"/>
      <c r="E86" s="47"/>
      <c r="F86" s="47"/>
    </row>
  </sheetData>
  <sheetProtection algorithmName="SHA-512" hashValue="zIMDv4I9WY3oO+nUKQha6Fqd87b25UrvzKxsT7uA52H4Ctw9AYgLoVnpO7z5OowswF8nPwUb/e4i485Zg4IioA==" saltValue="MolhGeu+kGXi3YQubU+DRQ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1124</v>
      </c>
    </row>
    <row r="3" spans="1:3" x14ac:dyDescent="0.25">
      <c r="A3" s="8" t="s">
        <v>1125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2" t="s">
        <v>1126</v>
      </c>
      <c r="B5" s="17"/>
      <c r="C5" s="24">
        <v>3</v>
      </c>
    </row>
    <row r="6" spans="1:3" x14ac:dyDescent="0.25">
      <c r="A6" s="12" t="s">
        <v>1127</v>
      </c>
      <c r="B6" s="17"/>
      <c r="C6" s="24">
        <v>14</v>
      </c>
    </row>
    <row r="7" spans="1:3" x14ac:dyDescent="0.25">
      <c r="A7" s="12" t="s">
        <v>1128</v>
      </c>
      <c r="B7" s="17"/>
      <c r="C7" s="23"/>
    </row>
    <row r="8" spans="1:3" x14ac:dyDescent="0.25">
      <c r="A8" s="12" t="s">
        <v>1129</v>
      </c>
      <c r="B8" s="17"/>
      <c r="C8" s="23"/>
    </row>
    <row r="9" spans="1:3" x14ac:dyDescent="0.25">
      <c r="A9" s="12" t="s">
        <v>1130</v>
      </c>
      <c r="B9" s="17"/>
      <c r="C9" s="23"/>
    </row>
    <row r="10" spans="1:3" x14ac:dyDescent="0.25">
      <c r="A10" s="16"/>
    </row>
    <row r="11" spans="1:3" x14ac:dyDescent="0.25">
      <c r="A11" s="8" t="s">
        <v>1131</v>
      </c>
    </row>
    <row r="12" spans="1:3" x14ac:dyDescent="0.25">
      <c r="A12" s="9" t="s">
        <v>9</v>
      </c>
      <c r="B12" s="9" t="s">
        <v>10</v>
      </c>
      <c r="C12" s="11" t="s">
        <v>2</v>
      </c>
    </row>
    <row r="13" spans="1:3" x14ac:dyDescent="0.25">
      <c r="A13" s="12" t="s">
        <v>1126</v>
      </c>
      <c r="B13" s="17"/>
      <c r="C13" s="24">
        <v>2</v>
      </c>
    </row>
    <row r="14" spans="1:3" x14ac:dyDescent="0.25">
      <c r="A14" s="12" t="s">
        <v>1127</v>
      </c>
      <c r="B14" s="17"/>
      <c r="C14" s="24">
        <v>5</v>
      </c>
    </row>
    <row r="15" spans="1:3" x14ac:dyDescent="0.25">
      <c r="A15" s="12" t="s">
        <v>1132</v>
      </c>
      <c r="B15" s="17"/>
      <c r="C15" s="23"/>
    </row>
    <row r="16" spans="1:3" x14ac:dyDescent="0.25">
      <c r="A16" s="12" t="s">
        <v>1129</v>
      </c>
      <c r="B16" s="17"/>
      <c r="C16" s="23"/>
    </row>
    <row r="17" spans="1:3" x14ac:dyDescent="0.25">
      <c r="A17" s="12" t="s">
        <v>1130</v>
      </c>
      <c r="B17" s="17"/>
      <c r="C17" s="23"/>
    </row>
    <row r="18" spans="1:3" x14ac:dyDescent="0.25">
      <c r="A18" s="16"/>
    </row>
    <row r="19" spans="1:3" x14ac:dyDescent="0.25">
      <c r="A19" s="8" t="s">
        <v>1054</v>
      </c>
    </row>
    <row r="20" spans="1:3" x14ac:dyDescent="0.25">
      <c r="A20" s="9" t="s">
        <v>9</v>
      </c>
      <c r="B20" s="9" t="s">
        <v>10</v>
      </c>
      <c r="C20" s="11" t="s">
        <v>2</v>
      </c>
    </row>
    <row r="21" spans="1:3" x14ac:dyDescent="0.25">
      <c r="A21" s="12" t="s">
        <v>1133</v>
      </c>
      <c r="B21" s="17"/>
      <c r="C21" s="23"/>
    </row>
    <row r="22" spans="1:3" x14ac:dyDescent="0.25">
      <c r="A22" s="12" t="s">
        <v>1134</v>
      </c>
      <c r="B22" s="17"/>
      <c r="C22" s="23"/>
    </row>
    <row r="23" spans="1:3" x14ac:dyDescent="0.25">
      <c r="A23" s="12" t="s">
        <v>1135</v>
      </c>
      <c r="B23" s="17"/>
      <c r="C23" s="23"/>
    </row>
    <row r="24" spans="1:3" x14ac:dyDescent="0.25">
      <c r="A24" s="12" t="s">
        <v>1136</v>
      </c>
      <c r="B24" s="17"/>
      <c r="C24" s="23"/>
    </row>
    <row r="25" spans="1:3" x14ac:dyDescent="0.25">
      <c r="A25" s="16"/>
    </row>
    <row r="26" spans="1:3" x14ac:dyDescent="0.25">
      <c r="A26" s="8" t="s">
        <v>1137</v>
      </c>
    </row>
    <row r="27" spans="1:3" x14ac:dyDescent="0.25">
      <c r="A27" s="9" t="s">
        <v>9</v>
      </c>
      <c r="B27" s="9" t="s">
        <v>10</v>
      </c>
      <c r="C27" s="11" t="s">
        <v>2</v>
      </c>
    </row>
    <row r="28" spans="1:3" x14ac:dyDescent="0.25">
      <c r="A28" s="12" t="s">
        <v>1138</v>
      </c>
      <c r="B28" s="17"/>
      <c r="C28" s="24">
        <v>1</v>
      </c>
    </row>
    <row r="29" spans="1:3" x14ac:dyDescent="0.25">
      <c r="A29" s="12" t="s">
        <v>1139</v>
      </c>
      <c r="B29" s="17"/>
      <c r="C29" s="24">
        <v>2</v>
      </c>
    </row>
    <row r="30" spans="1:3" x14ac:dyDescent="0.25">
      <c r="A30" s="12" t="s">
        <v>1140</v>
      </c>
      <c r="B30" s="17"/>
      <c r="C30" s="24">
        <v>3</v>
      </c>
    </row>
    <row r="31" spans="1:3" x14ac:dyDescent="0.25">
      <c r="A31" s="16"/>
    </row>
    <row r="32" spans="1:3" x14ac:dyDescent="0.25">
      <c r="A32" s="8" t="s">
        <v>1141</v>
      </c>
    </row>
    <row r="33" spans="1:3" x14ac:dyDescent="0.25">
      <c r="A33" s="9" t="s">
        <v>9</v>
      </c>
      <c r="B33" s="9" t="s">
        <v>10</v>
      </c>
      <c r="C33" s="11" t="s">
        <v>2</v>
      </c>
    </row>
    <row r="34" spans="1:3" x14ac:dyDescent="0.25">
      <c r="A34" s="12" t="s">
        <v>1142</v>
      </c>
      <c r="B34" s="17"/>
      <c r="C34" s="23"/>
    </row>
    <row r="35" spans="1:3" x14ac:dyDescent="0.25">
      <c r="A35" s="12" t="s">
        <v>1143</v>
      </c>
      <c r="B35" s="17"/>
      <c r="C35" s="23"/>
    </row>
    <row r="36" spans="1:3" x14ac:dyDescent="0.25">
      <c r="A36" s="12" t="s">
        <v>1144</v>
      </c>
      <c r="B36" s="17"/>
      <c r="C36" s="23"/>
    </row>
  </sheetData>
  <sheetProtection algorithmName="SHA-512" hashValue="1RreP86CoWNc+rNJPuv4pwYmDLOGofVaEjT2j/OAJyPv8WHaybbzhQhYP8wyE/VemunibDORw5+HGpqXKJnwdA==" saltValue="w1aS9SVIFPoyA5Y+ThqIW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1145</v>
      </c>
    </row>
    <row r="3" spans="1:3" x14ac:dyDescent="0.25">
      <c r="A3" s="8" t="s">
        <v>1146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2" t="s">
        <v>1147</v>
      </c>
      <c r="B5" s="17"/>
      <c r="C5" s="24">
        <v>20</v>
      </c>
    </row>
    <row r="6" spans="1:3" x14ac:dyDescent="0.25">
      <c r="A6" s="12" t="s">
        <v>1148</v>
      </c>
      <c r="B6" s="17"/>
      <c r="C6" s="24">
        <v>13</v>
      </c>
    </row>
    <row r="7" spans="1:3" x14ac:dyDescent="0.25">
      <c r="A7" s="12" t="s">
        <v>1149</v>
      </c>
      <c r="B7" s="17"/>
      <c r="C7" s="24">
        <v>2</v>
      </c>
    </row>
    <row r="8" spans="1:3" x14ac:dyDescent="0.25">
      <c r="A8" s="12" t="s">
        <v>1150</v>
      </c>
      <c r="B8" s="17"/>
      <c r="C8" s="24">
        <v>6</v>
      </c>
    </row>
    <row r="9" spans="1:3" x14ac:dyDescent="0.25">
      <c r="A9" s="12" t="s">
        <v>1151</v>
      </c>
      <c r="B9" s="17"/>
      <c r="C9" s="23"/>
    </row>
    <row r="10" spans="1:3" x14ac:dyDescent="0.25">
      <c r="A10" s="12" t="s">
        <v>1152</v>
      </c>
      <c r="B10" s="17"/>
      <c r="C10" s="24">
        <v>5</v>
      </c>
    </row>
    <row r="11" spans="1:3" x14ac:dyDescent="0.25">
      <c r="A11" s="16"/>
    </row>
    <row r="12" spans="1:3" x14ac:dyDescent="0.25">
      <c r="A12" s="8" t="s">
        <v>1153</v>
      </c>
    </row>
    <row r="13" spans="1:3" x14ac:dyDescent="0.25">
      <c r="A13" s="9" t="s">
        <v>9</v>
      </c>
      <c r="B13" s="9" t="s">
        <v>10</v>
      </c>
      <c r="C13" s="11" t="s">
        <v>2</v>
      </c>
    </row>
    <row r="14" spans="1:3" x14ac:dyDescent="0.25">
      <c r="A14" s="12" t="s">
        <v>1154</v>
      </c>
      <c r="B14" s="17"/>
      <c r="C14" s="24">
        <v>10</v>
      </c>
    </row>
    <row r="15" spans="1:3" x14ac:dyDescent="0.25">
      <c r="A15" s="12" t="s">
        <v>1155</v>
      </c>
      <c r="B15" s="17"/>
      <c r="C15" s="23"/>
    </row>
    <row r="16" spans="1:3" x14ac:dyDescent="0.25">
      <c r="A16" s="12" t="s">
        <v>1156</v>
      </c>
      <c r="B16" s="17"/>
      <c r="C16" s="23"/>
    </row>
    <row r="17" spans="1:3" x14ac:dyDescent="0.25">
      <c r="A17" s="16"/>
    </row>
    <row r="18" spans="1:3" x14ac:dyDescent="0.25">
      <c r="A18" s="8" t="s">
        <v>1157</v>
      </c>
    </row>
    <row r="19" spans="1:3" x14ac:dyDescent="0.25">
      <c r="A19" s="9" t="s">
        <v>9</v>
      </c>
      <c r="B19" s="9" t="s">
        <v>10</v>
      </c>
      <c r="C19" s="11" t="s">
        <v>2</v>
      </c>
    </row>
    <row r="20" spans="1:3" x14ac:dyDescent="0.25">
      <c r="A20" s="12" t="s">
        <v>1158</v>
      </c>
      <c r="B20" s="17"/>
      <c r="C20" s="24">
        <v>1</v>
      </c>
    </row>
    <row r="21" spans="1:3" x14ac:dyDescent="0.25">
      <c r="A21" s="12" t="s">
        <v>1159</v>
      </c>
      <c r="B21" s="17"/>
      <c r="C21" s="23"/>
    </row>
    <row r="22" spans="1:3" x14ac:dyDescent="0.25">
      <c r="A22" s="12" t="s">
        <v>1160</v>
      </c>
      <c r="B22" s="17"/>
      <c r="C22" s="23"/>
    </row>
    <row r="23" spans="1:3" x14ac:dyDescent="0.25">
      <c r="A23" s="16"/>
    </row>
    <row r="24" spans="1:3" x14ac:dyDescent="0.25">
      <c r="A24" s="8" t="s">
        <v>1161</v>
      </c>
    </row>
    <row r="25" spans="1:3" x14ac:dyDescent="0.25">
      <c r="A25" s="9" t="s">
        <v>9</v>
      </c>
      <c r="B25" s="9" t="s">
        <v>10</v>
      </c>
      <c r="C25" s="11" t="s">
        <v>2</v>
      </c>
    </row>
    <row r="26" spans="1:3" x14ac:dyDescent="0.25">
      <c r="A26" s="12" t="s">
        <v>1162</v>
      </c>
      <c r="B26" s="17"/>
      <c r="C26" s="23"/>
    </row>
    <row r="27" spans="1:3" x14ac:dyDescent="0.25">
      <c r="A27" s="12" t="s">
        <v>1163</v>
      </c>
      <c r="B27" s="17"/>
      <c r="C27" s="23"/>
    </row>
    <row r="28" spans="1:3" x14ac:dyDescent="0.25">
      <c r="A28" s="12" t="s">
        <v>1164</v>
      </c>
      <c r="B28" s="17"/>
      <c r="C28" s="23"/>
    </row>
    <row r="29" spans="1:3" x14ac:dyDescent="0.25">
      <c r="A29" s="12" t="s">
        <v>1165</v>
      </c>
      <c r="B29" s="17"/>
      <c r="C29" s="23"/>
    </row>
    <row r="30" spans="1:3" x14ac:dyDescent="0.25">
      <c r="A30" s="12" t="s">
        <v>1166</v>
      </c>
      <c r="B30" s="17"/>
      <c r="C30" s="23"/>
    </row>
    <row r="31" spans="1:3" x14ac:dyDescent="0.25">
      <c r="A31" s="16"/>
    </row>
    <row r="32" spans="1:3" x14ac:dyDescent="0.25">
      <c r="A32" s="8" t="s">
        <v>1167</v>
      </c>
    </row>
    <row r="33" spans="1:3" x14ac:dyDescent="0.25">
      <c r="A33" s="9" t="s">
        <v>9</v>
      </c>
      <c r="B33" s="9" t="s">
        <v>10</v>
      </c>
      <c r="C33" s="11" t="s">
        <v>2</v>
      </c>
    </row>
    <row r="34" spans="1:3" x14ac:dyDescent="0.25">
      <c r="A34" s="12" t="s">
        <v>1168</v>
      </c>
      <c r="B34" s="17"/>
      <c r="C34" s="24">
        <v>1</v>
      </c>
    </row>
    <row r="35" spans="1:3" x14ac:dyDescent="0.25">
      <c r="A35" s="12" t="s">
        <v>1169</v>
      </c>
      <c r="B35" s="17"/>
      <c r="C35" s="24">
        <v>1</v>
      </c>
    </row>
    <row r="36" spans="1:3" x14ac:dyDescent="0.25">
      <c r="A36" s="12" t="s">
        <v>1170</v>
      </c>
      <c r="B36" s="17"/>
      <c r="C36" s="24">
        <v>3</v>
      </c>
    </row>
    <row r="37" spans="1:3" x14ac:dyDescent="0.25">
      <c r="A37" s="12" t="s">
        <v>1088</v>
      </c>
      <c r="B37" s="17"/>
      <c r="C37" s="23"/>
    </row>
    <row r="38" spans="1:3" x14ac:dyDescent="0.25">
      <c r="A38" s="12" t="s">
        <v>1171</v>
      </c>
      <c r="B38" s="17"/>
      <c r="C38" s="23"/>
    </row>
    <row r="39" spans="1:3" x14ac:dyDescent="0.25">
      <c r="A39" s="12" t="s">
        <v>1172</v>
      </c>
      <c r="B39" s="17"/>
      <c r="C39" s="24">
        <v>3</v>
      </c>
    </row>
    <row r="40" spans="1:3" x14ac:dyDescent="0.25">
      <c r="A40" s="16"/>
    </row>
    <row r="41" spans="1:3" x14ac:dyDescent="0.25">
      <c r="A41" s="8" t="s">
        <v>1173</v>
      </c>
    </row>
    <row r="42" spans="1:3" x14ac:dyDescent="0.25">
      <c r="A42" s="9" t="s">
        <v>9</v>
      </c>
      <c r="B42" s="9" t="s">
        <v>10</v>
      </c>
      <c r="C42" s="11" t="s">
        <v>2</v>
      </c>
    </row>
    <row r="43" spans="1:3" x14ac:dyDescent="0.25">
      <c r="A43" s="12" t="s">
        <v>1168</v>
      </c>
      <c r="B43" s="17"/>
      <c r="C43" s="24">
        <v>32</v>
      </c>
    </row>
    <row r="44" spans="1:3" x14ac:dyDescent="0.25">
      <c r="A44" s="12" t="s">
        <v>1169</v>
      </c>
      <c r="B44" s="17"/>
      <c r="C44" s="24">
        <v>1</v>
      </c>
    </row>
    <row r="45" spans="1:3" x14ac:dyDescent="0.25">
      <c r="A45" s="12" t="s">
        <v>1170</v>
      </c>
      <c r="B45" s="17"/>
      <c r="C45" s="24">
        <v>3</v>
      </c>
    </row>
    <row r="46" spans="1:3" x14ac:dyDescent="0.25">
      <c r="A46" s="12" t="s">
        <v>1088</v>
      </c>
      <c r="B46" s="17"/>
      <c r="C46" s="24">
        <v>1</v>
      </c>
    </row>
    <row r="47" spans="1:3" x14ac:dyDescent="0.25">
      <c r="A47" s="12" t="s">
        <v>1171</v>
      </c>
      <c r="B47" s="17"/>
      <c r="C47" s="23"/>
    </row>
    <row r="48" spans="1:3" x14ac:dyDescent="0.25">
      <c r="A48" s="16"/>
    </row>
    <row r="49" spans="1:3" x14ac:dyDescent="0.25">
      <c r="A49" s="8" t="s">
        <v>1174</v>
      </c>
    </row>
    <row r="50" spans="1:3" x14ac:dyDescent="0.25">
      <c r="A50" s="9" t="s">
        <v>9</v>
      </c>
      <c r="B50" s="9" t="s">
        <v>10</v>
      </c>
      <c r="C50" s="11" t="s">
        <v>2</v>
      </c>
    </row>
    <row r="51" spans="1:3" x14ac:dyDescent="0.25">
      <c r="A51" s="12" t="s">
        <v>1168</v>
      </c>
      <c r="B51" s="17"/>
      <c r="C51" s="24">
        <v>1</v>
      </c>
    </row>
    <row r="52" spans="1:3" x14ac:dyDescent="0.25">
      <c r="A52" s="12" t="s">
        <v>1169</v>
      </c>
      <c r="B52" s="17"/>
      <c r="C52" s="24">
        <v>1</v>
      </c>
    </row>
    <row r="53" spans="1:3" x14ac:dyDescent="0.25">
      <c r="A53" s="12" t="s">
        <v>1170</v>
      </c>
      <c r="B53" s="17"/>
      <c r="C53" s="24">
        <v>2</v>
      </c>
    </row>
    <row r="54" spans="1:3" x14ac:dyDescent="0.25">
      <c r="A54" s="12" t="s">
        <v>1088</v>
      </c>
      <c r="B54" s="17"/>
      <c r="C54" s="23"/>
    </row>
    <row r="55" spans="1:3" x14ac:dyDescent="0.25">
      <c r="A55" s="12" t="s">
        <v>1171</v>
      </c>
      <c r="B55" s="17"/>
      <c r="C55" s="23"/>
    </row>
    <row r="56" spans="1:3" x14ac:dyDescent="0.25">
      <c r="A56" s="16"/>
    </row>
    <row r="57" spans="1:3" x14ac:dyDescent="0.25">
      <c r="A57" s="8" t="s">
        <v>1175</v>
      </c>
    </row>
    <row r="58" spans="1:3" x14ac:dyDescent="0.25">
      <c r="A58" s="9" t="s">
        <v>9</v>
      </c>
      <c r="B58" s="9" t="s">
        <v>10</v>
      </c>
      <c r="C58" s="11" t="s">
        <v>2</v>
      </c>
    </row>
    <row r="59" spans="1:3" x14ac:dyDescent="0.25">
      <c r="A59" s="12" t="s">
        <v>1168</v>
      </c>
      <c r="B59" s="17"/>
      <c r="C59" s="23"/>
    </row>
    <row r="60" spans="1:3" x14ac:dyDescent="0.25">
      <c r="A60" s="12" t="s">
        <v>1169</v>
      </c>
      <c r="B60" s="17"/>
      <c r="C60" s="23"/>
    </row>
    <row r="61" spans="1:3" x14ac:dyDescent="0.25">
      <c r="A61" s="12" t="s">
        <v>1170</v>
      </c>
      <c r="B61" s="17"/>
      <c r="C61" s="24">
        <v>2</v>
      </c>
    </row>
    <row r="62" spans="1:3" x14ac:dyDescent="0.25">
      <c r="A62" s="12" t="s">
        <v>1088</v>
      </c>
      <c r="B62" s="17"/>
      <c r="C62" s="23"/>
    </row>
    <row r="63" spans="1:3" x14ac:dyDescent="0.25">
      <c r="A63" s="12" t="s">
        <v>1171</v>
      </c>
      <c r="B63" s="17"/>
      <c r="C63" s="23"/>
    </row>
  </sheetData>
  <sheetProtection algorithmName="SHA-512" hashValue="bDg7WdWSXxq5QRgdNvBkiCbEu7APk6ChVHTAZe2c+8AdK/sBimvJ9gNfG4GOBW171yct4ttt2K+UKYYrfVRqew==" saltValue="pXd4L80qDWuE2ypP7JIpG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1176</v>
      </c>
    </row>
    <row r="3" spans="1:16" ht="45" x14ac:dyDescent="0.25">
      <c r="A3" s="9" t="s">
        <v>298</v>
      </c>
      <c r="B3" s="9" t="s">
        <v>10</v>
      </c>
      <c r="C3" s="26" t="s">
        <v>299</v>
      </c>
      <c r="D3" s="26" t="s">
        <v>300</v>
      </c>
      <c r="E3" s="26" t="s">
        <v>301</v>
      </c>
      <c r="F3" s="26" t="s">
        <v>302</v>
      </c>
      <c r="G3" s="26" t="s">
        <v>303</v>
      </c>
      <c r="H3" s="26" t="s">
        <v>304</v>
      </c>
      <c r="I3" s="26" t="s">
        <v>305</v>
      </c>
      <c r="J3" s="26" t="s">
        <v>306</v>
      </c>
      <c r="K3" s="26" t="s">
        <v>307</v>
      </c>
      <c r="L3" s="26" t="s">
        <v>308</v>
      </c>
      <c r="M3" s="26" t="s">
        <v>309</v>
      </c>
      <c r="N3" s="26" t="s">
        <v>310</v>
      </c>
      <c r="O3" s="26" t="s">
        <v>311</v>
      </c>
      <c r="P3" s="26" t="s">
        <v>312</v>
      </c>
    </row>
    <row r="4" spans="1:16" x14ac:dyDescent="0.25">
      <c r="A4" s="204" t="s">
        <v>640</v>
      </c>
      <c r="B4" s="205"/>
      <c r="C4" s="32">
        <v>211</v>
      </c>
      <c r="D4" s="32">
        <v>226</v>
      </c>
      <c r="E4" s="33">
        <v>-1</v>
      </c>
      <c r="F4" s="32">
        <v>737</v>
      </c>
      <c r="G4" s="32">
        <v>671</v>
      </c>
      <c r="H4" s="32">
        <v>123</v>
      </c>
      <c r="I4" s="32">
        <v>102</v>
      </c>
      <c r="J4" s="32">
        <v>0</v>
      </c>
      <c r="K4" s="32">
        <v>0</v>
      </c>
      <c r="L4" s="32">
        <v>0</v>
      </c>
      <c r="M4" s="32">
        <v>0</v>
      </c>
      <c r="N4" s="32">
        <v>0</v>
      </c>
      <c r="O4" s="32">
        <v>1</v>
      </c>
      <c r="P4" s="32">
        <v>798</v>
      </c>
    </row>
    <row r="5" spans="1:16" ht="45" x14ac:dyDescent="0.25">
      <c r="A5" s="49" t="s">
        <v>641</v>
      </c>
      <c r="B5" s="49" t="s">
        <v>642</v>
      </c>
      <c r="C5" s="14">
        <v>1</v>
      </c>
      <c r="D5" s="14">
        <v>2</v>
      </c>
      <c r="E5" s="31">
        <v>-1</v>
      </c>
      <c r="F5" s="14">
        <v>8</v>
      </c>
      <c r="G5" s="14">
        <v>3</v>
      </c>
      <c r="H5" s="14">
        <v>1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4">
        <v>4</v>
      </c>
    </row>
    <row r="6" spans="1:16" ht="33.75" x14ac:dyDescent="0.25">
      <c r="A6" s="49" t="s">
        <v>643</v>
      </c>
      <c r="B6" s="49" t="s">
        <v>644</v>
      </c>
      <c r="C6" s="14">
        <v>138</v>
      </c>
      <c r="D6" s="14">
        <v>142</v>
      </c>
      <c r="E6" s="31">
        <v>-1</v>
      </c>
      <c r="F6" s="14">
        <v>399</v>
      </c>
      <c r="G6" s="14">
        <v>364</v>
      </c>
      <c r="H6" s="14">
        <v>69</v>
      </c>
      <c r="I6" s="14">
        <v>59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4">
        <v>435</v>
      </c>
    </row>
    <row r="7" spans="1:16" ht="22.5" x14ac:dyDescent="0.25">
      <c r="A7" s="49" t="s">
        <v>645</v>
      </c>
      <c r="B7" s="49" t="s">
        <v>646</v>
      </c>
      <c r="C7" s="14">
        <v>8</v>
      </c>
      <c r="D7" s="14">
        <v>8</v>
      </c>
      <c r="E7" s="31">
        <v>0</v>
      </c>
      <c r="F7" s="14">
        <v>3</v>
      </c>
      <c r="G7" s="14">
        <v>9</v>
      </c>
      <c r="H7" s="14">
        <v>4</v>
      </c>
      <c r="I7" s="14">
        <v>8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4">
        <v>15</v>
      </c>
    </row>
    <row r="8" spans="1:16" ht="33.75" x14ac:dyDescent="0.25">
      <c r="A8" s="49" t="s">
        <v>647</v>
      </c>
      <c r="B8" s="49" t="s">
        <v>648</v>
      </c>
      <c r="C8" s="14">
        <v>0</v>
      </c>
      <c r="D8" s="14">
        <v>1</v>
      </c>
      <c r="E8" s="31">
        <v>-1</v>
      </c>
      <c r="F8" s="14">
        <v>1</v>
      </c>
      <c r="G8" s="14">
        <v>1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1</v>
      </c>
    </row>
    <row r="9" spans="1:16" ht="45" x14ac:dyDescent="0.25">
      <c r="A9" s="49" t="s">
        <v>649</v>
      </c>
      <c r="B9" s="49" t="s">
        <v>650</v>
      </c>
      <c r="C9" s="14">
        <v>5</v>
      </c>
      <c r="D9" s="14">
        <v>7</v>
      </c>
      <c r="E9" s="31">
        <v>-1</v>
      </c>
      <c r="F9" s="14">
        <v>11</v>
      </c>
      <c r="G9" s="14">
        <v>6</v>
      </c>
      <c r="H9" s="14">
        <v>4</v>
      </c>
      <c r="I9" s="14">
        <v>3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21</v>
      </c>
    </row>
    <row r="10" spans="1:16" ht="33.75" x14ac:dyDescent="0.25">
      <c r="A10" s="49" t="s">
        <v>651</v>
      </c>
      <c r="B10" s="49" t="s">
        <v>652</v>
      </c>
      <c r="C10" s="14">
        <v>55</v>
      </c>
      <c r="D10" s="14">
        <v>63</v>
      </c>
      <c r="E10" s="31">
        <v>-1</v>
      </c>
      <c r="F10" s="14">
        <v>315</v>
      </c>
      <c r="G10" s="14">
        <v>288</v>
      </c>
      <c r="H10" s="14">
        <v>41</v>
      </c>
      <c r="I10" s="14">
        <v>32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4">
        <v>322</v>
      </c>
    </row>
    <row r="11" spans="1:16" ht="45" x14ac:dyDescent="0.25">
      <c r="A11" s="49" t="s">
        <v>653</v>
      </c>
      <c r="B11" s="49" t="s">
        <v>654</v>
      </c>
      <c r="C11" s="14">
        <v>4</v>
      </c>
      <c r="D11" s="14">
        <v>3</v>
      </c>
      <c r="E11" s="31">
        <v>0</v>
      </c>
      <c r="F11" s="14">
        <v>0</v>
      </c>
      <c r="G11" s="14">
        <v>0</v>
      </c>
      <c r="H11" s="14">
        <v>4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1</v>
      </c>
      <c r="P11" s="24">
        <v>0</v>
      </c>
    </row>
  </sheetData>
  <sheetProtection algorithmName="SHA-512" hashValue="U4rrhBJpP/dPvl4D2HyrUJALRF1EZM0sVsoJiEUn0mvgSI+q6GohGHnw1SyAiNOk+CdABr8a7xCwIzOHD/+/2A==" saltValue="aNbc9MrRGAC7Qi/ETXeQCA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487D2AF9575442BEC60B6E6F21B02D" ma:contentTypeVersion="5" ma:contentTypeDescription="Crear nuevo documento." ma:contentTypeScope="" ma:versionID="d7ffd112430c295192606f092fc1411d">
  <xsd:schema xmlns:xsd="http://www.w3.org/2001/XMLSchema" xmlns:xs="http://www.w3.org/2001/XMLSchema" xmlns:p="http://schemas.microsoft.com/office/2006/metadata/properties" xmlns:ns2="806618bb-0640-4faf-b676-b572fd9d437e" xmlns:ns3="77dae1fa-537f-48c5-913b-0a456bd5924a" targetNamespace="http://schemas.microsoft.com/office/2006/metadata/properties" ma:root="true" ma:fieldsID="3e8271ae33d36e2285bba908015fb529" ns2:_="" ns3:_="">
    <xsd:import namespace="806618bb-0640-4faf-b676-b572fd9d437e"/>
    <xsd:import namespace="77dae1fa-537f-48c5-913b-0a456bd592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entari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618bb-0640-4faf-b676-b572fd9d4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entario" ma:index="12" nillable="true" ma:displayName="Comentario" ma:format="Dropdown" ma:internalName="Comentari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ae1fa-537f-48c5-913b-0a456bd592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entario xmlns="806618bb-0640-4faf-b676-b572fd9d437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E4181-722C-4825-8D15-7603C1356C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6618bb-0640-4faf-b676-b572fd9d437e"/>
    <ds:schemaRef ds:uri="77dae1fa-537f-48c5-913b-0a456bd592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9633BB-3AA4-4B8F-9A4C-408C00CF8328}">
  <ds:schemaRefs>
    <ds:schemaRef ds:uri="http://schemas.microsoft.com/office/2006/metadata/properties"/>
    <ds:schemaRef ds:uri="http://schemas.microsoft.com/office/infopath/2007/PartnerControls"/>
    <ds:schemaRef ds:uri="806618bb-0640-4faf-b676-b572fd9d437e"/>
  </ds:schemaRefs>
</ds:datastoreItem>
</file>

<file path=customXml/itemProps3.xml><?xml version="1.0" encoding="utf-8"?>
<ds:datastoreItem xmlns:ds="http://schemas.openxmlformats.org/officeDocument/2006/customXml" ds:itemID="{9AC96669-1A2C-461B-8603-B27462B32C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58</vt:i4>
      </vt:variant>
    </vt:vector>
  </HeadingPairs>
  <TitlesOfParts>
    <vt:vector size="86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2023-04-13T08:23:04Z</dcterms:created>
  <dcterms:modified xsi:type="dcterms:W3CDTF">2023-05-30T11:35:14Z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0x01010092487D2AF9575442BEC60B6E6F21B02D</vt:lpwstr>
  </property>
</Properties>
</file>