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4" documentId="13_ncr:1_{A9967032-CB24-4CBD-9A56-32DAA05E4837}" xr6:coauthVersionLast="47" xr6:coauthVersionMax="47" xr10:uidLastSave="{187CB6BA-68F1-4538-863E-6AF51A756B31}"/>
  <workbookProtection workbookAlgorithmName="SHA-512" workbookHashValue="VAfPDyH+kUIPCiud0F33EHXOQbzL3bX3qVX/ZrFWPs97cTPK9bd4iTu+gk8ekL6lG2K3eaRb1CHI6Zaejh+/7Q==" workbookSaltValue="qcWI5lmKYk+af0SMAx7si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3A659C5-417B-460A-9DB4-3F36772B35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48C8933-032D-41E2-82E8-7805100C43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81D504F-703B-45E1-8B6E-E33493F37F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8B35F94-727F-401F-93E1-6F1EB6D5F3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2894946-47AA-4481-9015-5CF287EB4B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01D7174-EF0E-4819-831E-A389B62F8F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8011C83-483D-4314-B00D-029B54C40C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28688ED-9D45-42D2-AF2F-DFE0EE471F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150437C-2FE9-4994-9425-B271AE8546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682C7F5-C710-4D69-91BC-426974184A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EDF6575-C628-4195-939E-23CDCAB901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BAA382B-8AA5-427B-9AB3-4C994F590A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F044BB3-602B-4669-AA80-28BAA54068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A147AED-56A3-42FB-8EBC-8D138BEED3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CF6C61F-E4B6-4ED3-867A-3547F08E50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11121D6-CD3A-466B-B408-580AC04895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1B250FE-9F15-4BBE-B16A-1A96744920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460937-3AEE-4078-BF7E-00E99E7257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8E4EE6-72BA-49A8-B4EB-DFE45E803C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5AD82BE-79BF-4361-AF37-D9E154E4F7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07A8FD9-3C3A-4B15-B31E-8A5A2BF6EC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27F53E4-7A6A-40BE-8424-D022997235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856A6BC-0B2D-4C35-A995-6434CEE503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3042473-9EBA-4312-89D4-A6CE2E6A22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0CFB34A-0071-44A0-B986-8EAD10BD77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38254D6-98F9-44A3-8FC6-DD326EA270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3276206-1EF9-4A1F-A0BF-1ADFFB7E5D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46EF053-2BAB-4713-ACD7-FCACEE9BE7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B1DF3BA-3AD8-446C-B544-002CC5BEB2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F1DFC61-C85C-45C5-A587-DAC0C0D0DA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0DF4C63-B559-41AA-A319-DAE0DAEE94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9AD5ABB-1C76-4B4E-AAE5-972941B07C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<sst xmlns="http://schemas.openxmlformats.org/spreadsheetml/2006/main" count="2939" uniqueCount="1831">
  <si>
    <t>ESTADÍSTICAS ANUALES DE LA FISCALÍA GENERAL DEL ESTADO</t>
  </si>
  <si>
    <t>Año</t>
  </si>
  <si>
    <t>Tipo de Fiscalía</t>
  </si>
  <si>
    <t>Provincia / CCAA</t>
  </si>
  <si>
    <t>2022</t>
  </si>
  <si>
    <t>Fiscalía Provincial</t>
  </si>
  <si>
    <t>A Coruña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</si>
  <si>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</si>
  <si>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</si>
  <si>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</si>
  <si>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</si>
  <si>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</si>
  <si>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</si>
  <si>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</si>
  <si>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</si>
  <si>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</si>
  <si>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</si>
  <si>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</si>
  <si>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</si>
  <si>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</si>
  <si>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</si>
  <si>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</si>
  <si>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</si>
  <si>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</si>
  <si>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</si>
  <si>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</si>
  <si>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</si>
  <si>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</si>
  <si>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</si>
  <si>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</si>
  <si>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</si>
  <si>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</si>
  <si>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</si>
  <si>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</si>
  <si>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</si>
  <si>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</si>
  <si>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</si>
  <si>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</si>
  <si>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</si>
  <si>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</si>
  <si>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</si>
  <si>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</si>
  <si>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</si>
  <si>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</si>
  <si>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</si>
  <si>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</si>
  <si>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</si>
  <si>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</si>
  <si>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</si>
  <si>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</si>
  <si>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</si>
  <si>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</si>
  <si>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</si>
  <si>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</si>
  <si>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</si>
  <si>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</si>
  <si>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</si>
  <si>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</si>
  <si>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</si>
  <si>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</si>
  <si>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</si>
  <si>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</si>
  <si>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</si>
  <si>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</si>
  <si>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</si>
  <si>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</si>
  <si>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</si>
  <si>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</si>
  <si>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</si>
  <si>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</si>
  <si>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</si>
  <si>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</si>
  <si>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</si>
  <si>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</si>
  <si>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</si>
  <si>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</si>
  <si>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</si>
  <si>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</si>
  <si>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</si>
  <si>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</si>
  <si>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</si>
  <si>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</si>
  <si>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</si>
  <si>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</si>
  <si>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</si>
  <si>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</si>
  <si>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</si>
  <si>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</si>
  <si>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</si>
  <si>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</si>
  <si>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</si>
  <si>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</si>
  <si>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</si>
  <si>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</si>
  <si>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</si>
  <si>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</si>
  <si>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</si>
  <si>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</si>
  <si>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</si>
  <si>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</si>
  <si>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</si>
  <si>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</si>
  <si>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</si>
  <si>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</si>
  <si>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</si>
  <si>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</si>
  <si>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</si>
  <si>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</si>
  <si>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</si>
  <si>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</si>
  <si>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</si>
  <si>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</si>
  <si>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</si>
  <si>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</si>
  <si>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</si>
  <si>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</si>
  <si>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</si>
  <si>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</si>
  <si>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</si>
  <si>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</si>
  <si>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</si>
  <si>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</si>
  <si>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</si>
  <si>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</si>
  <si>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</si>
  <si>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</si>
  <si>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</si>
  <si>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</si>
  <si>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</si>
  <si>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</si>
  <si>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</si>
  <si>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</si>
  <si>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</si>
  <si>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</si>
  <si>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</si>
  <si>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</si>
  <si>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</si>
  <si>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</si>
  <si>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</si>
  <si>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</si>
  <si>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</si>
  <si>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</si>
  <si>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</si>
  <si>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</si>
  <si>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</si>
  <si>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</si>
  <si>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</si>
  <si>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</si>
  <si>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</si>
  <si>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</si>
  <si>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</si>
  <si>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</si>
  <si>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</si>
  <si>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</si>
  <si>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</si>
  <si>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</si>
  <si>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</si>
  <si>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</si>
  <si>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</si>
  <si>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</si>
  <si>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</si>
  <si>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</si>
  <si>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</si>
  <si>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</si>
  <si>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</si>
  <si>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</si>
  <si>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</si>
  <si>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</si>
  <si>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</si>
  <si>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</si>
  <si>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</si>
  <si>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</si>
  <si>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</si>
  <si>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</si>
  <si>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</si>
  <si>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</si>
  <si>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</si>
  <si>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</si>
  <si>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</si>
  <si>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</si>
  <si>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</si>
  <si>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</si>
  <si>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</si>
  <si>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</si>
  <si>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</si>
  <si>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</si>
  <si>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</si>
  <si>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</si>
  <si>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</si>
  <si>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</si>
  <si>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</si>
  <si>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</si>
  <si>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</si>
  <si>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</si>
  <si>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</si>
  <si>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</si>
  <si>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</si>
  <si>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</si>
  <si>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</si>
  <si>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</si>
  <si>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</si>
  <si>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</si>
  <si>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</si>
  <si>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</si>
  <si>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</si>
  <si>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</si>
  <si>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</si>
  <si>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</si>
  <si>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</si>
  <si>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</si>
  <si>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</si>
  <si>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</si>
  <si>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</si>
  <si>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</si>
  <si>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</si>
  <si>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</si>
  <si>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</si>
  <si>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</si>
  <si>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</si>
  <si>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</si>
  <si>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</si>
  <si>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</si>
  <si>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</si>
  <si>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</si>
  <si>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</si>
  <si>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</si>
  <si>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</si>
  <si>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</si>
  <si>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</si>
  <si>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</si>
  <si>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</si>
  <si>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</si>
  <si>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</si>
  <si>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</si>
  <si>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</si>
  <si>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</si>
  <si>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</si>
  <si>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</si>
  <si>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</si>
  <si>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</si>
  <si>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</si>
  <si>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</si>
  <si>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</si>
  <si>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</si>
  <si>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</si>
  <si>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</si>
  <si>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</si>
  <si>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</si>
  <si>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</si>
  <si>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</si>
  <si>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</si>
  <si>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</si>
  <si>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</si>
  <si>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</si>
  <si>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</si>
  <si>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</si>
  <si>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</si>
  <si>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</si>
  <si>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</si>
  <si>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</si>
  <si>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</si>
  <si>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</si>
  <si>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</si>
  <si>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</si>
  <si>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</si>
  <si>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</si>
  <si>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</si>
  <si>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</si>
  <si>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</si>
  <si>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</si>
  <si>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</si>
  <si>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</si>
  <si>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</si>
  <si>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</si>
  <si>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</si>
  <si>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</si>
  <si>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</si>
  <si>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</si>
  <si>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</si>
  <si>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</si>
  <si>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</si>
  <si>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</si>
  <si>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</si>
  <si>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</si>
  <si>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</si>
  <si>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</si>
  <si>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</si>
  <si>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</si>
  <si>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</si>
  <si>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</si>
  <si>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</si>
  <si>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</si>
  <si>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</si>
  <si>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</si>
  <si>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</si>
  <si>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</si>
  <si>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</si>
  <si>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</si>
  <si>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</si>
  <si>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</si>
  <si>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</si>
  <si>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</si>
  <si>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</si>
  <si>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</si>
  <si>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</si>
  <si>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</si>
  <si>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</si>
  <si>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</si>
  <si>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</si>
  <si>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</si>
  <si>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</si>
  <si>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</si>
  <si>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</si>
  <si>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</si>
  <si>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</si>
  <si>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</si>
  <si>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</si>
  <si>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</si>
  <si>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</si>
  <si>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</si>
  <si>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</si>
  <si>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</si>
  <si>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</si>
  <si>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</si>
  <si>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</si>
  <si>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</si>
  <si>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</si>
  <si>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</si>
  <si>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</si>
  <si>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</si>
  <si>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</si>
  <si>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</si>
  <si>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</si>
  <si>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</si>
  <si>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</si>
  <si>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</si>
  <si>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</si>
  <si>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</si>
  <si>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</si>
  <si>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</si>
  <si>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</si>
  <si>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</si>
  <si>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</si>
  <si>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</si>
  <si>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</si>
  <si>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</si>
  <si>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</si>
  <si>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</si>
  <si>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</si>
  <si>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</si>
  <si>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</si>
  <si>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</si>
  <si>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</si>
  <si>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</si>
  <si>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</si>
  <si>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</si>
  <si>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</si>
  <si>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</si>
  <si>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</si>
  <si>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</si>
  <si>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</si>
  <si>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</si>
  <si>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</si>
  <si>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</si>
  <si>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</si>
  <si>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</si>
  <si>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</si>
  <si>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</si>
  <si>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</si>
  <si>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</si>
  <si>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</si>
  <si>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</si>
  <si>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</si>
  <si>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</si>
  <si>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</si>
  <si>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</si>
  <si>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</si>
  <si>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</si>
  <si>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</si>
  <si>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</si>
  <si>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</si>
  <si>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</si>
  <si>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</si>
  <si>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</si>
  <si>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</si>
  <si>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</si>
  <si>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</si>
  <si>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</si>
  <si>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</si>
  <si>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</si>
  <si>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</si>
  <si>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</si>
  <si>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</si>
  <si>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</si>
  <si>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</si>
  <si>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</si>
  <si>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</si>
  <si>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</si>
  <si>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</si>
  <si>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</si>
  <si>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</si>
  <si>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</si>
  <si>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</si>
  <si>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</si>
  <si>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</si>
  <si>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</si>
  <si>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</si>
  <si>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</si>
  <si>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</si>
  <si>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</si>
  <si>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</si>
  <si>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</si>
  <si>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</si>
  <si>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</si>
  <si>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</si>
  <si>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</si>
  <si>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</si>
  <si>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</si>
  <si>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</si>
  <si>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</si>
  <si>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</si>
  <si>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</si>
  <si>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</si>
  <si>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</si>
  <si>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</si>
  <si>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</si>
  <si>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</si>
  <si>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</si>
  <si>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</si>
  <si>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</si>
  <si>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</si>
  <si>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</si>
  <si>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</si>
  <si>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</si>
  <si>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</si>
  <si>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</si>
  <si>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</si>
  <si>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</si>
  <si>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</si>
  <si>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</si>
  <si>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</si>
  <si>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</si>
  <si>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</si>
  <si>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</si>
  <si>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</si>
  <si>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</si>
  <si>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</si>
  <si>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</si>
  <si>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</si>
  <si>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</si>
  <si>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</si>
  <si>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</si>
  <si>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</si>
  <si>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</si>
  <si>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</si>
  <si>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</si>
  <si>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</si>
  <si>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</si>
  <si>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</si>
  <si>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</si>
  <si>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</si>
  <si>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</si>
  <si>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</si>
  <si>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</si>
  <si>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</si>
  <si>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</si>
  <si>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</si>
  <si>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</si>
  <si>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</si>
  <si>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</si>
  <si>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</si>
  <si>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</si>
  <si>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</si>
  <si>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</si>
  <si>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</si>
  <si>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</si>
  <si>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</si>
  <si>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</si>
  <si>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</si>
  <si>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</si>
  <si>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</si>
  <si>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</si>
  <si>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</si>
  <si>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</si>
  <si>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</si>
  <si>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</si>
  <si>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</si>
  <si>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</si>
  <si>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</si>
  <si>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</si>
  <si>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</si>
  <si>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</si>
  <si>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</si>
  <si>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</si>
  <si>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</si>
  <si>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</si>
  <si>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</si>
  <si>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</si>
  <si>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</si>
  <si>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</si>
  <si>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</si>
  <si>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</si>
  <si>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</si>
  <si>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</si>
  <si>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</si>
  <si>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</si>
  <si>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</si>
  <si>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</si>
  <si>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</si>
  <si>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</si>
  <si>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</si>
  <si>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</si>
  <si>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</si>
  <si>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</si>
  <si>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</si>
  <si>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</si>
  <si>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</si>
  <si>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</si>
  <si>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</si>
  <si>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</si>
  <si>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</si>
  <si>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</si>
  <si>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</si>
  <si>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</si>
  <si>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</si>
  <si>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</si>
  <si>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</si>
  <si>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</si>
  <si>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</si>
  <si>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</si>
  <si>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</si>
  <si>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</si>
  <si>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</si>
  <si>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</si>
  <si>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</si>
  <si>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</si>
  <si>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</si>
  <si>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</si>
  <si>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</si>
  <si>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</si>
  <si>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</si>
  <si>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</si>
  <si>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</si>
  <si>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</si>
  <si>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</si>
  <si>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</si>
  <si>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</si>
  <si>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</si>
  <si>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</si>
  <si>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</si>
  <si>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</si>
  <si>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</si>
  <si>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</si>
  <si>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</si>
  <si>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</si>
  <si>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</si>
  <si>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</si>
  <si>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</si>
  <si>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</si>
  <si>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</si>
  <si>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</si>
  <si>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</si>
  <si>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</si>
  <si>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</si>
  <si>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</si>
  <si>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</si>
  <si>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</si>
  <si>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</si>
  <si>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</si>
  <si>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</si>
  <si>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</si>
  <si>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</si>
  <si>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</si>
  <si>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</si>
  <si>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</si>
  <si>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</si>
  <si>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</si>
  <si>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</si>
  <si>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</si>
  <si>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</si>
  <si>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</si>
  <si>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</si>
  <si>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</si>
  <si>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</si>
  <si>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</si>
  <si>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</si>
  <si>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</si>
  <si>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</si>
  <si>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</si>
  <si>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</si>
  <si>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</si>
  <si>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</si>
  <si>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</si>
  <si>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</si>
  <si>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</si>
  <si>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</si>
  <si>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</si>
  <si>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</si>
  <si>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</si>
  <si>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</si>
  <si>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</si>
  <si>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</si>
  <si>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</si>
  <si>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</si>
  <si>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</si>
  <si>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</si>
  <si>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</si>
  <si>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</si>
  <si>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</si>
  <si>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</si>
  <si>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</si>
  <si>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</si>
  <si>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</si>
  <si>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</si>
  <si>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</si>
  <si>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</si>
  <si>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</si>
  <si>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</si>
  <si>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</si>
  <si>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</si>
  <si>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</si>
  <si>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</si>
  <si>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</si>
  <si>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</si>
  <si>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</si>
  <si>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</si>
  <si>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</si>
  <si>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</si>
  <si>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</si>
  <si>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</si>
  <si>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</si>
  <si>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</si>
  <si>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</si>
  <si>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</si>
  <si>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</si>
  <si>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</si>
  <si>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</si>
  <si>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</si>
  <si>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</si>
  <si>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</si>
  <si>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</si>
  <si>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</si>
  <si>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</si>
  <si>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</si>
  <si>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</si>
  <si>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</si>
  <si>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</si>
  <si>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</si>
  <si>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</si>
  <si>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</si>
  <si>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</si>
  <si>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</si>
  <si>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</si>
  <si>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</si>
  <si>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</si>
  <si>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</si>
  <si>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</si>
  <si>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</si>
  <si>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</si>
  <si>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</si>
  <si>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</si>
  <si>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</si>
  <si>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</si>
  <si>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</si>
  <si>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</si>
  <si>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</si>
  <si>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</si>
  <si>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</si>
  <si>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</si>
  <si>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</si>
  <si>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</si>
  <si>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</si>
  <si>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</si>
  <si>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</si>
  <si>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</si>
  <si>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</si>
  <si>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</si>
  <si>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</si>
  <si>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</si>
  <si>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</si>
  <si>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</si>
  <si>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</si>
  <si>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</si>
  <si>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</si>
  <si>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</si>
  <si>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</si>
  <si>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</si>
  <si>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</si>
  <si>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</si>
  <si>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</si>
  <si>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</si>
  <si>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</si>
  <si>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</si>
  <si>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</si>
  <si>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</si>
  <si>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</si>
  <si>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</si>
  <si>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</si>
  <si>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</si>
  <si>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</si>
  <si>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</si>
  <si>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</si>
  <si>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</si>
  <si>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</si>
  <si>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</si>
  <si>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</si>
  <si>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</si>
  <si>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</si>
  <si>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</si>
  <si>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</si>
  <si>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</si>
  <si>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</si>
  <si>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</si>
  <si>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</si>
  <si>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</si>
  <si>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</si>
  <si>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</si>
  <si>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</si>
  <si>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</si>
  <si>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</si>
  <si>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</si>
  <si>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</si>
  <si>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</si>
  <si>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</si>
  <si>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</si>
  <si>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</si>
  <si>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</si>
  <si>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</si>
  <si>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</si>
  <si>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</si>
  <si>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</si>
  <si>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</si>
  <si>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</si>
  <si>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</si>
  <si>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</si>
  <si>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</si>
  <si>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</si>
  <si>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</si>
  <si>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</si>
  <si>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</si>
  <si>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</si>
  <si>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</si>
  <si>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</si>
  <si>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</si>
  <si>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</si>
  <si>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</si>
  <si>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</si>
  <si>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</si>
  <si>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</si>
  <si>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</si>
  <si>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</si>
  <si>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</si>
  <si>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</si>
  <si>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</si>
  <si>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</si>
  <si>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</si>
  <si>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</si>
  <si>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</si>
  <si>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</si>
  <si>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</si>
  <si>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</si>
  <si>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</si>
  <si>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</si>
  <si>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</si>
  <si>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</si>
  <si>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</si>
  <si>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</si>
  <si>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</si>
  <si>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</si>
  <si>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</si>
  <si>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</si>
  <si>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</si>
  <si>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</si>
  <si>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</si>
  <si>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</si>
  <si>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</si>
  <si>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</si>
  <si>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</si>
  <si>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</si>
  <si>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</si>
  <si>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</si>
  <si>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</si>
  <si>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</si>
  <si>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</si>
  <si>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</si>
  <si>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</si>
  <si>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</si>
  <si>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</si>
  <si>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</si>
  <si>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</si>
  <si>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</si>
  <si>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</si>
  <si>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</si>
  <si>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</si>
  <si>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</si>
  <si>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</si>
  <si>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</si>
  <si>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</si>
  <si>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</si>
  <si>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</si>
  <si>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</si>
  <si>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</si>
  <si>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</si>
  <si>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</si>
  <si>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</si>
  <si>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</si>
  <si>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</si>
  <si>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</si>
  <si>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</si>
  <si>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</si>
  <si>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</si>
  <si>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</si>
  <si>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</si>
  <si>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</si>
  <si>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</si>
  <si>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</si>
  <si>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</si>
  <si>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</si>
  <si>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</si>
  <si>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</si>
  <si>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</si>
  <si>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</si>
  <si>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</si>
  <si>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</si>
  <si>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</si>
  <si>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</si>
  <si>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</si>
  <si>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</si>
  <si>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</si>
  <si>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</si>
  <si>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</si>
  <si>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</si>
  <si>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</si>
  <si>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</si>
  <si>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</si>
  <si>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</si>
  <si>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</si>
  <si>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</si>
  <si>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</si>
  <si>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</si>
  <si>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</si>
  <si>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</si>
  <si>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</si>
  <si>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</si>
  <si>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</si>
  <si>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</si>
  <si>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</si>
  <si>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</si>
  <si>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</si>
  <si>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</si>
  <si>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</si>
  <si>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</si>
  <si>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</si>
  <si>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</si>
  <si>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</si>
  <si>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</si>
  <si>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</si>
  <si>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</si>
  <si>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</si>
  <si>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</si>
  <si>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</si>
  <si>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</si>
  <si>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</si>
  <si>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</si>
  <si>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</si>
  <si>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</si>
  <si>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</si>
  <si>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</si>
  <si>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</si>
  <si>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</si>
  <si>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</si>
  <si>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</si>
  <si>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</si>
  <si>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</si>
  <si>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</si>
  <si>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</si>
  <si>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</si>
  <si>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</si>
  <si>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</si>
  <si>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</si>
  <si>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</si>
  <si>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</si>
  <si>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</si>
  <si>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</si>
  <si>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</si>
  <si>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</si>
  <si>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</si>
  <si>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</si>
  <si>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</si>
  <si>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</si>
  <si>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</si>
  <si>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</si>
  <si>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</si>
  <si>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</si>
  <si>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</si>
  <si>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</si>
  <si>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</si>
  <si>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</si>
  <si>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</si>
  <si>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</si>
  <si>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</si>
  <si>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</si>
  <si>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</si>
  <si>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</si>
  <si>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</si>
  <si>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</si>
  <si>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</si>
  <si>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</si>
  <si>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</si>
  <si>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</si>
  <si>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</si>
  <si>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</si>
  <si>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</si>
  <si>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</si>
  <si>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</si>
  <si>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</si>
  <si>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</si>
  <si>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</si>
  <si>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</si>
  <si>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</si>
  <si>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</si>
  <si>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</si>
  <si>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</si>
  <si>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</si>
  <si>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</si>
  <si>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</si>
  <si>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</si>
  <si>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</si>
  <si>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</si>
  <si>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</si>
  <si>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</si>
  <si>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</si>
  <si>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</si>
  <si>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</si>
  <si>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</si>
  <si>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</si>
  <si>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</si>
  <si>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</si>
  <si>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</si>
  <si>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</si>
  <si>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</si>
  <si>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</si>
  <si>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</si>
  <si>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</si>
  <si>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</si>
  <si>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</si>
  <si>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</si>
  <si>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</si>
  <si>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</si>
  <si>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</si>
  <si>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</si>
  <si>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</si>
  <si>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</si>
  <si>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</si>
  <si>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</si>
  <si>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</si>
  <si>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</si>
  <si>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</si>
  <si>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</si>
  <si>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</si>
  <si>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</si>
  <si>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</si>
  <si>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</si>
  <si>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</si>
  <si>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</si>
  <si>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</si>
  <si>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</si>
  <si>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</si>
  <si>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</si>
  <si>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</si>
  <si>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</si>
  <si>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</si>
  <si>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</si>
  <si>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</si>
  <si>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</si>
  <si>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</si>
  <si>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</si>
  <si>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</si>
  <si>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</si>
  <si>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</si>
  <si>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</si>
  <si>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</si>
  <si>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</si>
  <si>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</si>
  <si>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</si>
  <si>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</si>
  <si>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</si>
  <si>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</si>
  <si>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</si>
  <si>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</si>
  <si>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</si>
  <si>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</si>
  <si>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</si>
  <si>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</si>
  <si>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</si>
  <si>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</si>
  <si>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</si>
  <si>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</si>
  <si>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</si>
  <si>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</si>
  <si>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</si>
  <si>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</si>
  <si>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</si>
  <si>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</si>
  <si>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</si>
  <si>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</si>
  <si>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</si>
  <si>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</si>
  <si>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</si>
  <si>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</si>
  <si>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</si>
  <si>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</si>
  <si>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</si>
  <si>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</si>
  <si>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</si>
  <si>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</si>
  <si>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</si>
  <si>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</si>
  <si>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</si>
  <si>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</si>
  <si>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</si>
  <si>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</si>
  <si>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</si>
  <si>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</si>
  <si>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</si>
  <si>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</si>
  <si>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</si>
  <si>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</si>
  <si>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</si>
  <si>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</si>
  <si>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</si>
  <si>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</si>
  <si>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</si>
  <si>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</si>
  <si>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</si>
  <si>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</si>
  <si>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</si>
  <si>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</si>
  <si>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</si>
  <si>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</si>
  <si>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</si>
  <si>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</si>
  <si>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</si>
  <si>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</si>
  <si>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</si>
  <si>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</si>
  <si>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</si>
  <si>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</si>
  <si>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</si>
  <si>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</si>
  <si>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</si>
  <si>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</si>
  <si>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</si>
  <si>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</si>
  <si>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</si>
  <si>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</si>
  <si>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</si>
  <si>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</si>
  <si>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</si>
  <si>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</si>
  <si>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</si>
  <si>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</si>
  <si>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</si>
  <si>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</si>
  <si>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</si>
  <si>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</si>
  <si>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</si>
  <si>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</si>
  <si>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</si>
  <si>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</si>
  <si>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</si>
  <si>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</si>
  <si>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</si>
  <si>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</si>
  <si>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</si>
  <si>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</si>
  <si>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</si>
  <si>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</si>
  <si>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</si>
  <si>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</si>
  <si>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</si>
  <si>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</si>
  <si>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</si>
  <si>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</si>
  <si>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</si>
  <si>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</si>
  <si>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</si>
  <si>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</si>
  <si>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</si>
  <si>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</si>
  <si>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</si>
  <si>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</si>
  <si>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</si>
  <si>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</si>
  <si>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</si>
  <si>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</si>
  <si>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</si>
  <si>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</si>
  <si>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</si>
  <si>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</si>
  <si>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</si>
  <si>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</si>
  <si>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</si>
  <si>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</si>
  <si>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</si>
  <si>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</si>
  <si>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</si>
  <si>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</si>
  <si>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</si>
  <si>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</si>
  <si>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</si>
  <si>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</si>
  <si>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</si>
  <si>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</si>
  <si>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</si>
  <si>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</si>
  <si>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</si>
  <si>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</si>
  <si>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</si>
  <si>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</si>
  <si>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</si>
  <si>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</si>
  <si>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</si>
  <si>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</si>
  <si>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</si>
  <si>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</si>
  <si>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</si>
  <si>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</si>
  <si>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</si>
  <si>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</si>
  <si>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</si>
  <si>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</si>
  <si>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</si>
  <si>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</si>
  <si>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</si>
  <si>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</si>
  <si>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</si>
  <si>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</si>
  <si>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</si>
  <si>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</si>
  <si>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</si>
  <si>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</si>
  <si>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</si>
  <si>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</si>
  <si>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</si>
  <si>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</si>
  <si>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</si>
  <si>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</si>
  <si>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</si>
  <si>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</si>
  <si>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</si>
  <si>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</si>
  <si>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</si>
  <si>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</si>
  <si>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</si>
  <si>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</si>
  <si>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</si>
  <si>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</si>
  <si>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</si>
  <si>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</si>
  <si>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</si>
  <si>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</si>
  <si>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</si>
  <si>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</si>
  <si>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</si>
  <si>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</si>
  <si>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</si>
  <si>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</si>
  <si>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</si>
  <si>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</si>
  <si>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</si>
  <si>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</si>
  <si>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</si>
  <si>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</si>
  <si>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</si>
  <si>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</si>
  <si>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</si>
  <si>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</si>
  <si>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</si>
  <si>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</si>
  <si>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</si>
  <si>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</si>
  <si>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</si>
  <si>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</si>
  <si>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</si>
  <si>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</si>
  <si>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</si>
  <si>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</si>
  <si>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</si>
  <si>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</si>
  <si>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</si>
  <si>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</si>
  <si>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</si>
  <si>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</si>
  <si>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</si>
  <si>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</si>
  <si>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</si>
  <si>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</si>
  <si>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</si>
  <si>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</si>
  <si>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</si>
  <si>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</si>
  <si>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</si>
  <si>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</si>
  <si>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</si>
  <si>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</si>
  <si>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</si>
  <si>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</si>
  <si>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</si>
  <si>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</si>
  <si>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</si>
  <si>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</si>
  <si>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</si>
  <si>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</si>
  <si>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</si>
  <si>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</si>
  <si>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</si>
  <si>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</si>
  <si>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</si>
  <si>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</si>
  <si>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</si>
  <si>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</si>
  <si>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</si>
  <si>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</si>
  <si>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</si>
  <si>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</si>
  <si>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</si>
  <si>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</si>
  <si>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</si>
  <si>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</si>
  <si>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</si>
  <si>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</si>
  <si>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</si>
  <si>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</si>
  <si>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</si>
  <si>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</si>
  <si>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</si>
  <si>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</si>
  <si>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</si>
  <si>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</si>
  <si>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</si>
  <si>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</si>
  <si>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</si>
  <si>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</si>
  <si>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</si>
  <si>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</si>
  <si>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</si>
  <si>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</si>
  <si>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</si>
  <si>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</si>
  <si>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</si>
  <si>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</si>
  <si>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</si>
  <si>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</si>
  <si>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</si>
  <si>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</si>
  <si>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</si>
  <si>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</si>
  <si>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</si>
  <si>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</si>
  <si>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</si>
  <si>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</si>
  <si>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</si>
  <si>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</si>
  <si>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</si>
  <si>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</si>
  <si>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</si>
  <si>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</si>
  <si>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</si>
  <si>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</si>
  <si>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</si>
  <si>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</si>
  <si>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</si>
  <si>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</si>
  <si>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</si>
  <si>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</si>
  <si>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</si>
  <si>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</si>
  <si>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</si>
  <si>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</si>
  <si>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</si>
  <si>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</si>
  <si>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</si>
  <si>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</si>
  <si>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</si>
  <si>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</si>
  <si>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</si>
  <si>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</si>
  <si>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</si>
  <si>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</si>
  <si>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</si>
  <si>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</si>
  <si>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</si>
  <si>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</si>
  <si>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</si>
  <si>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</si>
  <si>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</si>
  <si>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</si>
  <si>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</si>
  <si>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</si>
  <si>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</si>
  <si>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</si>
  <si>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</si>
  <si>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</si>
  <si>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</si>
  <si>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</si>
  <si>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</si>
  <si>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</si>
  <si>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</si>
  <si>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</si>
  <si>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</si>
  <si>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</si>
  <si>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</si>
  <si>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</si>
  <si>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</si>
  <si>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</si>
  <si>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</si>
  <si>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</si>
  <si>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</si>
  <si>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</si>
  <si>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</si>
  <si>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</si>
  <si>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</si>
  <si>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</si>
  <si>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</si>
  <si>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</si>
  <si>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</si>
  <si>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</si>
  <si>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</si>
  <si>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</si>
  <si>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</si>
  <si>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</si>
  <si>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</si>
  <si>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</si>
  <si>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</si>
  <si>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</si>
  <si>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</si>
  <si>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</si>
  <si>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</si>
  <si>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</si>
  <si>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</si>
  <si>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</si>
  <si>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</si>
  <si>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</si>
  <si>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</si>
  <si>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</si>
  <si>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</si>
  <si>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</si>
  <si>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</si>
  <si>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</si>
  <si>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</si>
  <si>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</si>
  <si>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</si>
  <si>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</si>
  <si>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</si>
  <si>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</si>
  <si>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</si>
  <si>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</si>
  <si>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</si>
  <si>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</si>
  <si>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</si>
  <si>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</si>
  <si>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</si>
  <si>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</si>
  <si>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</si>
  <si>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</si>
  <si>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</si>
  <si>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</si>
  <si>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</si>
  <si>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</si>
  <si>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</si>
  <si>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</si>
  <si>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</si>
  <si>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</si>
  <si>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</si>
  <si>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</si>
  <si>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</si>
  <si>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</si>
  <si>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</si>
  <si>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</si>
  <si>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</si>
  <si>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</si>
  <si>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</si>
  <si>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</si>
  <si>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</si>
  <si>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</si>
  <si>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</si>
  <si>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</si>
  <si>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</si>
  <si>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</si>
  <si>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</si>
  <si>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</si>
  <si>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</si>
  <si>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</si>
  <si>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</si>
  <si>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</si>
  <si>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</si>
  <si>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</si>
  <si>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</si>
  <si>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</si>
  <si>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</si>
  <si>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</si>
  <si>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</si>
  <si>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</si>
  <si>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</si>
  <si>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</si>
  <si>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</si>
  <si>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</si>
  <si>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</si>
  <si>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</si>
  <si>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</si>
  <si>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</si>
  <si>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</si>
  <si>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</si>
  <si>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</si>
  <si>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</si>
  <si>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</si>
  <si>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</si>
  <si>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</si>
  <si>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</si>
  <si>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</si>
  <si>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</si>
  <si>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</si>
  <si>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</si>
  <si>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</si>
  <si>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</si>
  <si>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</si>
  <si>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</si>
  <si>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</si>
  <si>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</si>
  <si>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</si>
  <si>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</si>
  <si>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</si>
  <si>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</si>
  <si>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</si>
  <si>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</si>
  <si>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</si>
  <si>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</si>
  <si>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</si>
  <si>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</si>
  <si>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</si>
  <si>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</si>
  <si>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</si>
  <si>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</si>
  <si>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</si>
  <si>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</si>
  <si>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</si>
  <si>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</si>
  <si>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</si>
  <si>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</si>
  <si>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</si>
  <si>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</si>
  <si>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</si>
  <si>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</si>
  <si>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</si>
  <si>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</si>
  <si>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</si>
  <si>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</si>
  <si>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</si>
  <si>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</si>
  <si>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</si>
  <si>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</si>
  <si>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</si>
  <si>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</si>
  <si>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</si>
  <si>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</si>
  <si>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</si>
  <si>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</si>
  <si>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</si>
  <si>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</si>
  <si>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</si>
  <si>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</si>
  <si>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</si>
  <si>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</si>
  <si>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</si>
  <si>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</si>
  <si>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</si>
  <si>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</si>
  <si>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</si>
  <si>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</si>
  <si>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</si>
  <si>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</si>
  <si>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</si>
  <si>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</si>
  <si>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</si>
  <si>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</si>
  <si>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</si>
  <si>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</si>
  <si>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</si>
  <si>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</si>
  <si>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</si>
  <si>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</si>
  <si>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</si>
  <si>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</si>
  <si>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</si>
  <si>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</si>
  <si>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</si>
  <si>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</si>
  <si>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</si>
  <si>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</si>
  <si>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</si>
  <si>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</si>
  <si>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</si>
  <si>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</si>
  <si>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</si>
  <si>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</si>
  <si>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</si>
  <si>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</si>
  <si>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</si>
  <si>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</si>
  <si>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</si>
  <si>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</si>
  <si>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</si>
  <si>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</si>
  <si>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</si>
  <si>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</si>
  <si>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</si>
  <si>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</si>
  <si>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</si>
  <si>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</si>
  <si>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</si>
  <si>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</si>
  <si>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</si>
  <si>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</si>
  <si>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</si>
  <si>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</si>
  <si>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</si>
  <si>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</si>
  <si>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</si>
  <si>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</si>
  <si>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</si>
  <si>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</si>
  <si>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</si>
  <si>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</si>
  <si>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</si>
  <si>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</si>
  <si>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</si>
  <si>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</si>
  <si>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</si>
  <si>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</si>
  <si>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</si>
  <si>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</si>
  <si>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</si>
  <si>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</si>
  <si>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</si>
  <si>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</si>
  <si>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</si>
  <si>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</si>
  <si>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</si>
  <si>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</si>
  <si>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</si>
  <si>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</si>
  <si>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</si>
  <si>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</si>
  <si>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</si>
  <si>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</si>
  <si>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</si>
  <si>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</si>
  <si>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</si>
  <si>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</si>
  <si>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</si>
  <si>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</si>
  <si>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</si>
  <si>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</si>
  <si>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</si>
  <si>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</si>
  <si>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</si>
  <si>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</si>
  <si>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</si>
  <si>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</si>
  <si>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</si>
  <si>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</si>
  <si>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</si>
  <si>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</si>
  <si>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</si>
  <si>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</si>
  <si>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</si>
  <si>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</si>
  <si>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</si>
  <si>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</si>
  <si>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</si>
  <si>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</si>
  <si>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</si>
  <si>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</si>
  <si>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</si>
  <si>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</si>
  <si>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</si>
  <si>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</si>
  <si>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</si>
  <si>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</si>
  <si>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</si>
  <si>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</si>
  <si>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</si>
  <si>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</si>
  <si>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</si>
  <si>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</si>
  <si>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</si>
  <si>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</si>
  <si>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</si>
  <si>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</si>
  <si>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</si>
  <si>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</si>
  <si>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</si>
  <si>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</si>
  <si>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</si>
  <si>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</si>
  <si>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</si>
  <si>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</si>
  <si>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</si>
  <si>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</si>
  <si>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</si>
  <si>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</si>
  <si>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</si>
  <si>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</si>
  <si>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</si>
  <si>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</si>
  <si>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</si>
  <si>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</si>
  <si>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</si>
  <si>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</si>
  <si>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</si>
  <si>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</si>
  <si>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</si>
  <si>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</si>
  <si>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</si>
  <si>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</si>
  <si>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</si>
  <si>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</si>
  <si>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</si>
  <si>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</si>
  <si>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</si>
  <si>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</si>
  <si>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</si>
  <si>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</si>
  <si>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</si>
  <si>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</si>
  <si>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</si>
  <si>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</si>
  <si>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</si>
  <si>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</si>
  <si>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Total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</si>
  <si>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</si>
  <si>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</si>
  <si>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</si>
  <si>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</si>
  <si>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</si>
  <si>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</si>
  <si>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</si>
  <si>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</si>
  <si>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</si>
  <si>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</si>
  <si>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</si>
  <si>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</si>
  <si>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</si>
  <si>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</si>
  <si>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</si>
  <si>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</si>
  <si>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</si>
  <si>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</si>
  <si>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</si>
  <si>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</si>
  <si>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</si>
  <si>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</si>
  <si>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</si>
  <si>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</si>
  <si>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</si>
  <si>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</si>
  <si>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</si>
  <si>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</si>
  <si>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</si>
  <si>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</si>
  <si>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</si>
  <si>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</si>
  <si>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</si>
  <si>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</si>
  <si>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</si>
  <si>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</si>
  <si>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PROTECCION</t>
  </si>
  <si>
    <t>Condenatorias sin conformidad</t>
  </si>
  <si>
    <t>Condenatorias con conformidad</t>
  </si>
  <si>
    <t>Permanencias de fines de semana</t>
  </si>
  <si>
    <t>Convivencia Familiar Educativa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</si>
  <si>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</si>
  <si>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</si>
  <si>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</si>
  <si>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</si>
  <si>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</si>
  <si>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 xml:space="preserve">Violencia doméstica </t>
  </si>
  <si>
    <t>Visitas a Centros</t>
  </si>
  <si>
    <t>Ensayos Clínicos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</si>
  <si>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</si>
  <si>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</si>
  <si>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</si>
  <si>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</si>
  <si>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</si>
  <si>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</si>
  <si>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</si>
  <si>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</si>
  <si>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</si>
  <si>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</si>
  <si>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</si>
  <si>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</si>
  <si>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</si>
  <si>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</si>
  <si>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</si>
  <si>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</si>
  <si>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</si>
  <si>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</si>
  <si>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</si>
  <si>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</si>
  <si>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</si>
  <si>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</si>
  <si>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</si>
  <si>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</si>
  <si>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</si>
  <si>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</si>
  <si>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</si>
  <si>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</si>
  <si>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</si>
  <si>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</si>
  <si>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</si>
  <si>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</si>
  <si>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ACTUACIÓN DE MEDIO AMBIENTE</t>
  </si>
  <si>
    <t>Procedimientos judiciales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</si>
  <si>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</si>
  <si>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</si>
  <si>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</si>
  <si>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</si>
  <si>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</si>
  <si>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</si>
  <si>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</si>
  <si>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</si>
  <si>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</si>
  <si>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</si>
  <si>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</si>
  <si>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</si>
  <si>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</si>
  <si>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</si>
  <si>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</si>
  <si>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</si>
  <si>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</si>
  <si>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</si>
  <si>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</si>
  <si>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</si>
  <si>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</si>
  <si>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</si>
  <si>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</si>
  <si>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</si>
  <si>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</si>
  <si>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</si>
  <si>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</si>
  <si>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</si>
  <si>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</si>
  <si>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</si>
  <si>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</si>
  <si>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</si>
  <si>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</si>
  <si>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</si>
  <si>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</si>
  <si>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</si>
  <si>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</si>
  <si>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</si>
  <si>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</si>
  <si>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</si>
  <si>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</si>
  <si>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</si>
  <si>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</si>
  <si>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</si>
  <si>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</si>
  <si>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</si>
  <si>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</si>
  <si>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</si>
  <si>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</si>
  <si>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</si>
  <si>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</si>
  <si>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</si>
  <si>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</si>
  <si>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</si>
  <si>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Vida / integridad</t>
  </si>
  <si>
    <t>Violencia doméstica/género</t>
  </si>
  <si>
    <t>Violencia doméstica / género</t>
  </si>
  <si>
    <t xml:space="preserve">Lesiones </t>
  </si>
  <si>
    <t>Vida e Integridad</t>
  </si>
  <si>
    <t>Libertad</t>
  </si>
  <si>
    <t>Libertad sexual</t>
  </si>
  <si>
    <t>Intimidad / propia imagen / inviolabilidad domicilio</t>
  </si>
  <si>
    <t>Libertad Sexual</t>
  </si>
  <si>
    <t>Administración de la Justicia</t>
  </si>
  <si>
    <t>Integridad Moral</t>
  </si>
  <si>
    <t xml:space="preserve">Seguridad Vial </t>
  </si>
  <si>
    <t>Relaciones familiares</t>
  </si>
  <si>
    <t>Seguridad colectiva</t>
  </si>
  <si>
    <t>Omisión deber socorro</t>
  </si>
  <si>
    <t>Intimidad</t>
  </si>
  <si>
    <t>Honor</t>
  </si>
  <si>
    <t>Administración Justicia</t>
  </si>
  <si>
    <t>Drogas</t>
  </si>
  <si>
    <t>Inviolabilidad del Domicilio</t>
  </si>
  <si>
    <t>Falsedades</t>
  </si>
  <si>
    <t>Orden público</t>
  </si>
  <si>
    <t>Administración Pública</t>
  </si>
  <si>
    <t>S / E</t>
  </si>
  <si>
    <t>Medidas Cautelares.</t>
  </si>
  <si>
    <t>Orden de alejamiento</t>
  </si>
  <si>
    <t>Orden de protección</t>
  </si>
  <si>
    <t>Medidas Cautelares</t>
  </si>
  <si>
    <t>Impugnación a instacia del Fiscal</t>
  </si>
  <si>
    <t>Impugnación a instancia de particulares</t>
  </si>
  <si>
    <t>FAMILIAS DE DELITOS SEGÚN EL TIPO DE PROCEDIMIENTO</t>
  </si>
  <si>
    <t>Diligencias Urgentes calificadas</t>
  </si>
  <si>
    <t>Procedimientos Abreviados incoados</t>
  </si>
  <si>
    <t>Procedimientos Abreviados calificados</t>
  </si>
  <si>
    <t>FAMILIA 1</t>
  </si>
  <si>
    <t>Integridad moral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</si>
  <si>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</si>
  <si>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</si>
  <si>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</si>
  <si>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</si>
  <si>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Constitución</t>
  </si>
  <si>
    <t>Traición / paz / independencia del Estado / defensa nacional</t>
  </si>
  <si>
    <t>Comunidad internacional</t>
  </si>
  <si>
    <t>Leyes especiales</t>
  </si>
  <si>
    <t>De la trata de seres humanos</t>
  </si>
  <si>
    <t>Reconocimiento mutuo de resoluciones penales de la UE</t>
  </si>
  <si>
    <t>FAMILIA 2</t>
  </si>
  <si>
    <t>Vida</t>
  </si>
  <si>
    <t xml:space="preserve">Intimidad / propia imagen / inviolabilidad domicilio </t>
  </si>
  <si>
    <t>Hacienda Pública / Seguridad Social</t>
  </si>
  <si>
    <t>FAMILIA 3</t>
  </si>
  <si>
    <t>Ordenación territorio</t>
  </si>
  <si>
    <t>Incendios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</si>
</sst>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24" xfId="2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19" xfId="1" applyNumberFormat="1" applyFont="1" applyFill="1" applyBorder="1" applyAlignment="1">
      <alignment horizontal="left" wrapText="1"/>
    </xf>
  </cellXfs>
  <cellStyles count="4">
    <cellStyle name="Excel Built-in Normal" xfId="2" xr:uid="{430CC67A-9688-4AB1-9544-41791D5A9BD9}"/>
    <cellStyle name="Normal" xfId="0" builtinId="0"/>
    <cellStyle name="Normal 2" xfId="1" xr:uid="{85FA2084-0D0E-4EE4-9D4F-D48076C9C843}"/>
    <cellStyle name="Normal 3" xfId="3" xr:uid="{719BAEEF-AA11-4B42-960B-D0F2ABEB7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2D-470C-B16F-D9AF54A0E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2D-470C-B16F-D9AF54A0EC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5357</c:v>
                </c:pt>
                <c:pt idx="1">
                  <c:v>14716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2D-470C-B16F-D9AF54A0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3C-4A7B-A219-95DA9F2A13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3C-4A7B-A219-95DA9F2A13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3C-4A7B-A219-95DA9F2A13F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26</c:v>
                </c:pt>
                <c:pt idx="1">
                  <c:v>1020</c:v>
                </c:pt>
                <c:pt idx="2">
                  <c:v>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3C-4A7B-A219-95DA9F2A1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C8-4DD8-82BC-BAC0C85A23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C8-4DD8-82BC-BAC0C85A23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C8-4DD8-82BC-BAC0C85A23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197</c:v>
                </c:pt>
                <c:pt idx="1">
                  <c:v>127</c:v>
                </c:pt>
                <c:pt idx="2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C8-4DD8-82BC-BAC0C85A2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CB-4E99-8B7D-F5125D9688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CB-4E99-8B7D-F5125D9688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CB-4E99-8B7D-F5125D968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6B-49AD-9C68-CDF918AE1E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6B-49AD-9C68-CDF918AE1E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5408</c:v>
                </c:pt>
                <c:pt idx="1">
                  <c:v>2914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6B-49AD-9C68-CDF918AE1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1477</c:v>
              </c:pt>
              <c:pt idx="1">
                <c:v>3405</c:v>
              </c:pt>
              <c:pt idx="2">
                <c:v>34</c:v>
              </c:pt>
              <c:pt idx="3">
                <c:v>11</c:v>
              </c:pt>
              <c:pt idx="4">
                <c:v>430</c:v>
              </c:pt>
            </c:numLit>
          </c:val>
          <c:extLst>
            <c:ext xmlns:c16="http://schemas.microsoft.com/office/drawing/2014/chart" uri="{C3380CC4-5D6E-409C-BE32-E72D297353CC}">
              <c16:uniqueId val="{00000000-1B44-4834-91B6-0C7C4D5B8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2845</c:v>
              </c:pt>
              <c:pt idx="1">
                <c:v>2703</c:v>
              </c:pt>
              <c:pt idx="2">
                <c:v>118</c:v>
              </c:pt>
              <c:pt idx="3">
                <c:v>37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0D2C-4FFF-8D07-C38B4602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68</c:v>
              </c:pt>
              <c:pt idx="2">
                <c:v>5</c:v>
              </c:pt>
              <c:pt idx="3">
                <c:v>7</c:v>
              </c:pt>
              <c:pt idx="4">
                <c:v>171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B0D-40EB-9E1F-A5425264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204</c:v>
              </c:pt>
              <c:pt idx="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ABC5-4109-A4ED-75CBC7335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2946</c:v>
              </c:pt>
              <c:pt idx="1">
                <c:v>45</c:v>
              </c:pt>
              <c:pt idx="2">
                <c:v>572</c:v>
              </c:pt>
              <c:pt idx="3">
                <c:v>110</c:v>
              </c:pt>
              <c:pt idx="4">
                <c:v>87</c:v>
              </c:pt>
              <c:pt idx="5">
                <c:v>16</c:v>
              </c:pt>
              <c:pt idx="6">
                <c:v>150</c:v>
              </c:pt>
              <c:pt idx="7">
                <c:v>1330</c:v>
              </c:pt>
              <c:pt idx="8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4DAD-492D-A1E6-54D8F98A1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430</c:v>
              </c:pt>
              <c:pt idx="1">
                <c:v>334</c:v>
              </c:pt>
              <c:pt idx="2">
                <c:v>19</c:v>
              </c:pt>
              <c:pt idx="3">
                <c:v>49</c:v>
              </c:pt>
              <c:pt idx="4">
                <c:v>163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64C9-42FC-AAEF-26AB40B4C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F9-4E5C-B3A7-CE3D5C90B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F9-4E5C-B3A7-CE3D5C90B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EF9-4E5C-B3A7-CE3D5C90B8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285</c:v>
                </c:pt>
                <c:pt idx="1">
                  <c:v>266</c:v>
                </c:pt>
                <c:pt idx="2">
                  <c:v>2845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F9-4E5C-B3A7-CE3D5C90B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540628297751442"/>
          <c:y val="0.64027509219575396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5610</c:v>
              </c:pt>
              <c:pt idx="1">
                <c:v>2034</c:v>
              </c:pt>
              <c:pt idx="2">
                <c:v>1371</c:v>
              </c:pt>
              <c:pt idx="3">
                <c:v>493</c:v>
              </c:pt>
              <c:pt idx="4">
                <c:v>149</c:v>
              </c:pt>
              <c:pt idx="5">
                <c:v>323</c:v>
              </c:pt>
              <c:pt idx="6">
                <c:v>6348</c:v>
              </c:pt>
              <c:pt idx="7">
                <c:v>162</c:v>
              </c:pt>
              <c:pt idx="8">
                <c:v>199</c:v>
              </c:pt>
              <c:pt idx="9">
                <c:v>888</c:v>
              </c:pt>
              <c:pt idx="10">
                <c:v>395</c:v>
              </c:pt>
              <c:pt idx="11">
                <c:v>1111</c:v>
              </c:pt>
              <c:pt idx="12">
                <c:v>282</c:v>
              </c:pt>
              <c:pt idx="13">
                <c:v>5925</c:v>
              </c:pt>
              <c:pt idx="14">
                <c:v>377</c:v>
              </c:pt>
            </c:numLit>
          </c:val>
          <c:extLst>
            <c:ext xmlns:c16="http://schemas.microsoft.com/office/drawing/2014/chart" uri="{C3380CC4-5D6E-409C-BE32-E72D297353CC}">
              <c16:uniqueId val="{00000000-C278-4E45-9F29-11D561703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73700787401574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1093</c:v>
              </c:pt>
              <c:pt idx="1">
                <c:v>93</c:v>
              </c:pt>
              <c:pt idx="2">
                <c:v>68</c:v>
              </c:pt>
              <c:pt idx="3">
                <c:v>2205</c:v>
              </c:pt>
              <c:pt idx="4">
                <c:v>222</c:v>
              </c:pt>
              <c:pt idx="5">
                <c:v>60</c:v>
              </c:pt>
              <c:pt idx="6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085A-4F63-BE62-9482B8E4C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49</c:v>
              </c:pt>
              <c:pt idx="1">
                <c:v>364</c:v>
              </c:pt>
              <c:pt idx="2">
                <c:v>242</c:v>
              </c:pt>
              <c:pt idx="3">
                <c:v>76</c:v>
              </c:pt>
              <c:pt idx="4">
                <c:v>24</c:v>
              </c:pt>
              <c:pt idx="5">
                <c:v>103</c:v>
              </c:pt>
              <c:pt idx="6">
                <c:v>2085</c:v>
              </c:pt>
              <c:pt idx="7">
                <c:v>16</c:v>
              </c:pt>
              <c:pt idx="8">
                <c:v>177</c:v>
              </c:pt>
              <c:pt idx="9">
                <c:v>48</c:v>
              </c:pt>
              <c:pt idx="1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E4D7-40D7-BC54-AE0D5A398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346</c:v>
              </c:pt>
              <c:pt idx="1">
                <c:v>402</c:v>
              </c:pt>
              <c:pt idx="2">
                <c:v>110</c:v>
              </c:pt>
              <c:pt idx="3">
                <c:v>69</c:v>
              </c:pt>
              <c:pt idx="4">
                <c:v>104</c:v>
              </c:pt>
              <c:pt idx="5">
                <c:v>1471</c:v>
              </c:pt>
              <c:pt idx="6">
                <c:v>101</c:v>
              </c:pt>
              <c:pt idx="7">
                <c:v>484</c:v>
              </c:pt>
              <c:pt idx="8">
                <c:v>79</c:v>
              </c:pt>
              <c:pt idx="9">
                <c:v>440</c:v>
              </c:pt>
              <c:pt idx="10">
                <c:v>181</c:v>
              </c:pt>
              <c:pt idx="11">
                <c:v>77</c:v>
              </c:pt>
              <c:pt idx="12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CCAF-4D05-A2DC-8EE74878E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419</c:v>
              </c:pt>
              <c:pt idx="1">
                <c:v>133</c:v>
              </c:pt>
              <c:pt idx="2">
                <c:v>258</c:v>
              </c:pt>
              <c:pt idx="3">
                <c:v>88</c:v>
              </c:pt>
              <c:pt idx="4">
                <c:v>1172</c:v>
              </c:pt>
              <c:pt idx="5">
                <c:v>89</c:v>
              </c:pt>
              <c:pt idx="6">
                <c:v>479</c:v>
              </c:pt>
              <c:pt idx="7">
                <c:v>82</c:v>
              </c:pt>
              <c:pt idx="8">
                <c:v>295</c:v>
              </c:pt>
              <c:pt idx="9">
                <c:v>217</c:v>
              </c:pt>
              <c:pt idx="10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8FA7-48A4-9086-CD2751235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Falsedades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4</c:v>
              </c:pt>
              <c:pt idx="2">
                <c:v>26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ACC-4FBA-99EB-3B4416ED4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5</c:v>
              </c:pt>
              <c:pt idx="2">
                <c:v>3</c:v>
              </c:pt>
              <c:pt idx="3">
                <c:v>21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64-4A4B-AC63-BA145D720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Administración Pública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0E-4ECC-A7E4-F6D4C9162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1</c:v>
              </c:pt>
              <c:pt idx="2">
                <c:v>5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B25-419E-92B9-14C6C7DF6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Medio ambiente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13</c:v>
              </c:pt>
              <c:pt idx="2">
                <c:v>15</c:v>
              </c:pt>
              <c:pt idx="3">
                <c:v>35</c:v>
              </c:pt>
              <c:pt idx="4">
                <c:v>15</c:v>
              </c:pt>
              <c:pt idx="5">
                <c:v>22</c:v>
              </c:pt>
              <c:pt idx="6">
                <c:v>29</c:v>
              </c:pt>
              <c:pt idx="7">
                <c:v>68</c:v>
              </c:pt>
              <c:pt idx="8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2DA0-42C9-9A48-5278719A3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EE-4FF9-ABA8-76FA06115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EE-4FF9-ABA8-76FA061153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2190</c:v>
                </c:pt>
                <c:pt idx="1">
                  <c:v>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EE-4FF9-ABA8-76FA06115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22</c:v>
              </c:pt>
              <c:pt idx="1">
                <c:v>29</c:v>
              </c:pt>
              <c:pt idx="2">
                <c:v>4</c:v>
              </c:pt>
              <c:pt idx="3">
                <c:v>3</c:v>
              </c:pt>
              <c:pt idx="4">
                <c:v>1</c:v>
              </c:pt>
              <c:pt idx="5">
                <c:v>93</c:v>
              </c:pt>
              <c:pt idx="6">
                <c:v>4</c:v>
              </c:pt>
              <c:pt idx="7">
                <c:v>45</c:v>
              </c:pt>
              <c:pt idx="8">
                <c:v>3</c:v>
              </c:pt>
              <c:pt idx="9">
                <c:v>40</c:v>
              </c:pt>
              <c:pt idx="10">
                <c:v>3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447-4E50-A4F2-60C194C4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537</c:v>
              </c:pt>
              <c:pt idx="1">
                <c:v>576</c:v>
              </c:pt>
              <c:pt idx="2">
                <c:v>393</c:v>
              </c:pt>
              <c:pt idx="3">
                <c:v>71</c:v>
              </c:pt>
              <c:pt idx="4">
                <c:v>80</c:v>
              </c:pt>
              <c:pt idx="5">
                <c:v>924</c:v>
              </c:pt>
              <c:pt idx="6">
                <c:v>83</c:v>
              </c:pt>
              <c:pt idx="7">
                <c:v>2474</c:v>
              </c:pt>
              <c:pt idx="8">
                <c:v>64</c:v>
              </c:pt>
              <c:pt idx="9">
                <c:v>388</c:v>
              </c:pt>
              <c:pt idx="10">
                <c:v>241</c:v>
              </c:pt>
              <c:pt idx="11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EE93-4CCE-94DA-0EE70C2CC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A-4716-8F3E-41ED7162DD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BA-4716-8F3E-41ED7162DD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BA-4716-8F3E-41ED7162DD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0BA-4716-8F3E-41ED7162DD9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A-4716-8F3E-41ED7162D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18</c:v>
                </c:pt>
                <c:pt idx="1">
                  <c:v>42</c:v>
                </c:pt>
                <c:pt idx="2">
                  <c:v>3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BA-4716-8F3E-41ED7162D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C0-4F66-8CB8-B09451C8A3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C0-4F66-8CB8-B09451C8A3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C0-4F66-8CB8-B09451C8A3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C0-4F66-8CB8-B09451C8A3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EC0-4F66-8CB8-B09451C8A38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0-4F66-8CB8-B09451C8A3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0-4F66-8CB8-B09451C8A3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0-4F66-8CB8-B09451C8A3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0-4F66-8CB8-B09451C8A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50</c:v>
                </c:pt>
                <c:pt idx="1">
                  <c:v>28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C0-4F66-8CB8-B09451C8A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815</c:v>
              </c:pt>
              <c:pt idx="1">
                <c:v>112</c:v>
              </c:pt>
              <c:pt idx="2">
                <c:v>85</c:v>
              </c:pt>
              <c:pt idx="3">
                <c:v>194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5EDB-419C-88D8-FB1816F70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313</c:v>
              </c:pt>
              <c:pt idx="1">
                <c:v>17</c:v>
              </c:pt>
              <c:pt idx="2">
                <c:v>15</c:v>
              </c:pt>
              <c:pt idx="3">
                <c:v>253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8C8F-43B8-813E-2558D49F4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179</c:v>
              </c:pt>
              <c:pt idx="2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64F1-4175-AD9C-47635432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184</c:v>
              </c:pt>
              <c:pt idx="1">
                <c:v>79</c:v>
              </c:pt>
              <c:pt idx="2">
                <c:v>113</c:v>
              </c:pt>
              <c:pt idx="3">
                <c:v>5</c:v>
              </c:pt>
              <c:pt idx="4">
                <c:v>1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C518-4FCD-9341-38B87D4C4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309</c:v>
              </c:pt>
              <c:pt idx="2">
                <c:v>19</c:v>
              </c:pt>
              <c:pt idx="3">
                <c:v>44</c:v>
              </c:pt>
              <c:pt idx="4">
                <c:v>48</c:v>
              </c:pt>
              <c:pt idx="5">
                <c:v>27</c:v>
              </c:pt>
              <c:pt idx="6">
                <c:v>158</c:v>
              </c:pt>
              <c:pt idx="7">
                <c:v>82</c:v>
              </c:pt>
              <c:pt idx="8">
                <c:v>46</c:v>
              </c:pt>
              <c:pt idx="9">
                <c:v>28</c:v>
              </c:pt>
              <c:pt idx="10">
                <c:v>93</c:v>
              </c:pt>
              <c:pt idx="11">
                <c:v>21</c:v>
              </c:pt>
              <c:pt idx="12">
                <c:v>208</c:v>
              </c:pt>
              <c:pt idx="13">
                <c:v>21</c:v>
              </c:pt>
              <c:pt idx="1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1F01-47F0-A392-F901F8C14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136</c:v>
              </c:pt>
              <c:pt idx="1">
                <c:v>171</c:v>
              </c:pt>
              <c:pt idx="2">
                <c:v>720</c:v>
              </c:pt>
              <c:pt idx="3">
                <c:v>22</c:v>
              </c:pt>
              <c:pt idx="4">
                <c:v>30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48AE-47DF-BD1B-B9A50ED75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A4-48D1-AAAB-E681076EA3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A4-48D1-AAAB-E681076EA3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2098</c:v>
                </c:pt>
                <c:pt idx="1">
                  <c:v>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A4-48D1-AAAB-E681076EA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B6-4288-B061-7DF901F2FC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B6-4288-B061-7DF901F2FC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B6-4288-B061-7DF901F2F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F7-4083-9883-98381A956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F7-4083-9883-98381A956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F7-4083-9883-98381A956A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3F7-4083-9883-98381A956A0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21</c:v>
                </c:pt>
                <c:pt idx="1">
                  <c:v>32</c:v>
                </c:pt>
                <c:pt idx="2">
                  <c:v>6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F7-4083-9883-98381A956A0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-4.1568897637795279E-3"/>
                  <c:y val="-5.70938582677165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75-4E9C-9CDC-3F5399A2176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429</c:v>
              </c:pt>
              <c:pt idx="1">
                <c:v>8</c:v>
              </c:pt>
              <c:pt idx="2">
                <c:v>1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54A-4986-BB14-8CA56D7D1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166</c:v>
              </c:pt>
              <c:pt idx="1">
                <c:v>21</c:v>
              </c:pt>
              <c:pt idx="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64B2-4BDF-BF80-5427A3EC6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12</c:v>
              </c:pt>
              <c:pt idx="2">
                <c:v>14</c:v>
              </c:pt>
              <c:pt idx="3">
                <c:v>16</c:v>
              </c:pt>
              <c:pt idx="4">
                <c:v>116</c:v>
              </c:pt>
              <c:pt idx="5">
                <c:v>50</c:v>
              </c:pt>
              <c:pt idx="6">
                <c:v>18</c:v>
              </c:pt>
              <c:pt idx="7">
                <c:v>2</c:v>
              </c:pt>
              <c:pt idx="8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C1E6-488D-87AF-B35C83902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84</c:v>
              </c:pt>
              <c:pt idx="1">
                <c:v>29</c:v>
              </c:pt>
              <c:pt idx="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1778-4D0D-9C6E-855006871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AF-4DF4-8F9A-F81EDDEA56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AF-4DF4-8F9A-F81EDDEA56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59</c:v>
                </c:pt>
                <c:pt idx="1">
                  <c:v>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F-4DF4-8F9A-F81EDDEA5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4C-4100-B75C-4EB9038F2C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4C-4100-B75C-4EB9038F2C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4C-4100-B75C-4EB9038F2C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14C-4100-B75C-4EB9038F2C1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C-4100-B75C-4EB9038F2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229</c:v>
                </c:pt>
                <c:pt idx="1">
                  <c:v>211</c:v>
                </c:pt>
                <c:pt idx="2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4C-4100-B75C-4EB9038F2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1789</c:v>
              </c:pt>
              <c:pt idx="1">
                <c:v>60</c:v>
              </c:pt>
              <c:pt idx="2">
                <c:v>10</c:v>
              </c:pt>
              <c:pt idx="3">
                <c:v>5</c:v>
              </c:pt>
              <c:pt idx="4">
                <c:v>39</c:v>
              </c:pt>
              <c:pt idx="5">
                <c:v>474</c:v>
              </c:pt>
            </c:numLit>
          </c:val>
          <c:extLst>
            <c:ext xmlns:c16="http://schemas.microsoft.com/office/drawing/2014/chart" uri="{C3380CC4-5D6E-409C-BE32-E72D297353CC}">
              <c16:uniqueId val="{00000000-4CB7-4B95-94F7-BA93D9CB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635</c:v>
              </c:pt>
              <c:pt idx="1">
                <c:v>197</c:v>
              </c:pt>
              <c:pt idx="2">
                <c:v>4</c:v>
              </c:pt>
              <c:pt idx="3">
                <c:v>9</c:v>
              </c:pt>
              <c:pt idx="4">
                <c:v>1</c:v>
              </c:pt>
              <c:pt idx="5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0-E355-4900-ACB0-C4AC7AE82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F3-4540-B07D-E81C0DC1B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F3-4540-B07D-E81C0DC1BE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1568</c:v>
                </c:pt>
                <c:pt idx="1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F3-4540-B07D-E81C0DC1B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71-458C-A96E-D541D36E8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104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D7B3-42CA-9668-D617151FE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166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20E0-403B-B8B1-FECF23267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C9F-46B1-81EA-86D1A289D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006-40BF-9180-B2069298E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7E-42D7-B302-E4F053C3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542</c:v>
              </c:pt>
              <c:pt idx="2">
                <c:v>52</c:v>
              </c:pt>
              <c:pt idx="3">
                <c:v>1</c:v>
              </c:pt>
              <c:pt idx="4">
                <c:v>18</c:v>
              </c:pt>
              <c:pt idx="5">
                <c:v>257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B4F5-4F20-8F61-47EB79247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1277</c:v>
              </c:pt>
              <c:pt idx="2">
                <c:v>17</c:v>
              </c:pt>
              <c:pt idx="3">
                <c:v>1</c:v>
              </c:pt>
              <c:pt idx="4">
                <c:v>30</c:v>
              </c:pt>
              <c:pt idx="5">
                <c:v>872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4E5-4E73-8A91-24CFBEA64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22-4F73-AC02-D6144171D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22-4F73-AC02-D6144171D3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101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22-4F73-AC02-D6144171D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1188</c:v>
              </c:pt>
              <c:pt idx="2">
                <c:v>16</c:v>
              </c:pt>
              <c:pt idx="3">
                <c:v>2</c:v>
              </c:pt>
              <c:pt idx="4">
                <c:v>60</c:v>
              </c:pt>
              <c:pt idx="5">
                <c:v>811</c:v>
              </c:pt>
            </c:numLit>
          </c:val>
          <c:extLst>
            <c:ext xmlns:c16="http://schemas.microsoft.com/office/drawing/2014/chart" uri="{C3380CC4-5D6E-409C-BE32-E72D297353CC}">
              <c16:uniqueId val="{00000000-8528-452C-BC2A-2486CFE07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258</c:v>
              </c:pt>
              <c:pt idx="2">
                <c:v>26</c:v>
              </c:pt>
              <c:pt idx="3">
                <c:v>14</c:v>
              </c:pt>
              <c:pt idx="4">
                <c:v>182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020-459B-9890-614D22AAB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214</c:v>
              </c:pt>
              <c:pt idx="1">
                <c:v>40</c:v>
              </c:pt>
              <c:pt idx="2">
                <c:v>38</c:v>
              </c:pt>
              <c:pt idx="3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8A85-470E-ADD9-63B12988D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8.9150688976377956E-2"/>
                  <c:y val="4.837354330708661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B7-404D-9542-A4ABD0CA452D}"/>
                </c:ext>
              </c:extLst>
            </c:dLbl>
            <c:dLbl>
              <c:idx val="4"/>
              <c:layout>
                <c:manualLayout>
                  <c:x val="-2.6001771653543306E-2"/>
                  <c:y val="-1.35373228346456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7-404D-9542-A4ABD0CA4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1390</c:v>
              </c:pt>
              <c:pt idx="2">
                <c:v>44</c:v>
              </c:pt>
              <c:pt idx="3">
                <c:v>1</c:v>
              </c:pt>
              <c:pt idx="4">
                <c:v>93</c:v>
              </c:pt>
              <c:pt idx="5">
                <c:v>940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F9A-447B-9A4B-83C0B01BE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769-43B3-8FDC-E603122B9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189</c:v>
              </c:pt>
              <c:pt idx="1">
                <c:v>4</c:v>
              </c:pt>
              <c:pt idx="2">
                <c:v>32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6B1-4328-AFA0-2DB082B99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</c:v>
              </c:pt>
              <c:pt idx="2">
                <c:v>7</c:v>
              </c:pt>
              <c:pt idx="3">
                <c:v>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C947-4AC9-A99B-92361E4AE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9F1-475D-B9DE-56E2F053B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C7-4E8A-83C5-2F60596DB9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C7-4E8A-83C5-2F60596DB9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160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C7-4E8A-83C5-2F60596DB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56-4D4E-93ED-A692EBEFAB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56-4D4E-93ED-A692EBEFAB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56-4D4E-93ED-A692EBEFAB5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247</c:v>
                </c:pt>
                <c:pt idx="1">
                  <c:v>6</c:v>
                </c:pt>
                <c:pt idx="2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56-4D4E-93ED-A692EBEFA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94-4BEC-928C-FEBE332F5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94-4BEC-928C-FEBE332F50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827</c:v>
                </c:pt>
                <c:pt idx="1">
                  <c:v>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94-4BEC-928C-FEBE332F5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AAE9134-AA29-F1AB-AE76-8683EDDFA3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903B7AC-FC60-B670-465C-31C6A99B8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D927AC7-483B-26EC-23FF-15D804512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4D5B8E4-54B1-E192-0707-416C5E9ADD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09D19B9-6286-589D-033B-10682CF906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658BE09-7A2B-BAFF-FA36-3961920E0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EE1F1E3-03E4-28C5-650C-9178884960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D4BC0F4-0D56-4147-6423-A1EE98D7AD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C027CC5-84DF-3491-6F30-B8715CF2B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806E9C3-3697-0E5A-0E92-BA7F4CC516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3B19750-4813-C595-938D-117439D3F0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C734D39-A01C-457D-16F1-A60CB043D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C50D56-B68E-4748-8E6F-09A0D7717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18CDB8-F6E9-4D71-A216-F8414EE9E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48D238B-805B-295E-D204-620D89EF9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0426E78-AC34-85B9-7D1C-20306A682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2F3E702-104D-254E-D90D-D1662415F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3B10F01-FAEE-7F9D-9301-D9A1CF275E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E4FEA3F0-54EA-D025-682A-244C3119EE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AE449CF-5E1B-85B4-3BE4-6AEC8247C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B113D5A-FABE-4ECC-83A6-A91B8C635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638175</xdr:colOff>
      <xdr:row>19</xdr:row>
      <xdr:rowOff>152400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6F82177-CABA-43A1-826E-A703E96C3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F465D2B-1630-49CB-829C-902030334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8E5993D-94ED-45BE-964A-85420354A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2EF9650-E36E-4C83-9AFE-192056D91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3680CDE-68EC-4964-B7D8-A7BA0CC5D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B18E44C-4275-4D55-86B0-9CEFD8AC9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E71AF3C-BE70-4DB7-9177-4FDC46303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2698C70-3CEF-49EE-8E2F-533AF7860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7C38AE7-59A3-41E4-8E1A-AEC072FC8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7B07E73-8EF2-400A-862F-BCA217914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C0FB963-45FC-4BD2-B67C-042287543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E8C4844-A4F0-467D-8FD9-4FE5C92AD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6841365-7376-0524-52B3-09DE0D420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279400</xdr:colOff>
      <xdr:row>6</xdr:row>
      <xdr:rowOff>180975</xdr:rowOff>
    </xdr:from>
    <xdr:to>
      <xdr:col>21</xdr:col>
      <xdr:colOff>723900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BFAD64C-5FED-FBEA-2EFD-21B4B63EFE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E14E671-D816-76B8-1C7C-98799CB974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628650</xdr:colOff>
      <xdr:row>7</xdr:row>
      <xdr:rowOff>31750</xdr:rowOff>
    </xdr:from>
    <xdr:to>
      <xdr:col>60</xdr:col>
      <xdr:colOff>523875</xdr:colOff>
      <xdr:row>16</xdr:row>
      <xdr:rowOff>98425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169B87C-BAE9-CC4A-43EC-43FAE31AB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20</xdr:row>
      <xdr:rowOff>114299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09AD83C-37F5-B339-A95D-053382BDE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17A6DFE-7C9E-3CC2-CD6D-95B4144124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F39A2EA-2383-484C-B991-AA2C1CF5C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B45811C-16B4-40ED-9C07-D178363A4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AD92564-1FC1-6EB9-D851-2D70196BCF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3034ECA-8DD4-1343-D318-D50C142B6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3533EC5-5664-FF8F-88EE-45341DB30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BEFE948-5807-E8F3-1977-8CC4CED8F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53A5241-3BEA-41FB-A9BD-AA1AA715C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38FF6E3-EA19-4C47-9369-8E3CF4035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CCF0605-8856-F19D-ED4E-E3FB0E2CF8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7074E7C-0624-86A5-D004-5AAC93B2A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2FBC057-C56A-CA6B-4944-D80BB3ECEF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97FA9E9-0452-43F7-A61E-97FFA65AD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3256528-C8C5-4741-AB00-CE1C3CF12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D562FC4-43A1-A6BE-0893-2E82AD3CB9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E72DF8B-5337-721C-42D9-CB52FD796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D409B92-E09D-E725-C6AB-F343707D97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12041A9-EBB6-6E00-4F9E-0E8D582DDD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483694D-2393-45E3-64F7-9F142684E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5006E0D-632C-7C6B-71DF-38758AD34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DF3E4CF-EAF7-C7A4-4CD2-FFEA1D699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23A7B2B-9985-1FE9-8BF8-034041A1F4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4AE866B-9ED7-A3D1-14E8-6A0EAFF1E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3AB7A02-8263-150F-5210-489FA24879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0F7A3BB3-DD71-67FF-4557-C41E52087E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E394F52-2396-E721-B5CE-1E0275270F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4F5E7FE-0206-D9A7-1878-D9D09E32DC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DF8E550-4DAB-1E51-52F8-C85D11FD94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C449B26-F4C1-D0EA-3831-F31E569C72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x14ac:dyDescent="0.25">
      <c r="A1" s="1" t="s">
        <v>0</v>
      </c>
      <c r="B1" s="2"/>
      <c r="C1" s="3"/>
    </row>
    <row r="2" spans="1:3" x14ac:dyDescent="0.25">
      <c r="A2" s="3"/>
    </row>
    <row r="3" spans="1:3" ht="25.5" x14ac:dyDescent="0.25">
      <c r="A3" s="4" t="s">
        <v>1</v>
      </c>
      <c r="B3" s="4" t="s">
        <v>2</v>
      </c>
      <c r="C3" s="4" t="s">
        <v>3</v>
      </c>
    </row>
    <row r="4" spans="1:3" x14ac:dyDescent="0.25">
      <c r="A4" s="5" t="s">
        <v>4</v>
      </c>
      <c r="B4" s="5" t="s">
        <v>5</v>
      </c>
      <c r="C4" s="5" t="s">
        <v>6</v>
      </c>
    </row>
    <row r="6" spans="1:3" ht="15.95" customHeight="1" x14ac:dyDescent="0.25"/>
  </sheetData>
  <sheetProtection algorithmName="SHA-512" hashValue="1LdGp5tr55egvxNsbDo0eJG7gFhF4mM6CiS+XhDbrGxDNB5EslkKXHmYuEM9kdpUUqXTPBGCczSRfuh2shgG1A==" saltValue="a5fPdSUkSNhyCXCHBeUsv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6" t="s">
        <v>1177</v>
      </c>
    </row>
    <row r="3" spans="1:5" x14ac:dyDescent="0.25">
      <c r="A3" s="7" t="s">
        <v>1054</v>
      </c>
    </row>
    <row r="4" spans="1:5" ht="33.75" x14ac:dyDescent="0.25">
      <c r="A4" s="8" t="s">
        <v>9</v>
      </c>
      <c r="B4" s="8" t="s">
        <v>10</v>
      </c>
      <c r="C4" s="9" t="s">
        <v>99</v>
      </c>
      <c r="D4" s="9" t="s">
        <v>1178</v>
      </c>
      <c r="E4" s="10" t="s">
        <v>109</v>
      </c>
    </row>
    <row r="5" spans="1:5" x14ac:dyDescent="0.25">
      <c r="A5" s="20" t="s">
        <v>1179</v>
      </c>
      <c r="B5" s="15"/>
      <c r="C5" s="13">
        <v>16</v>
      </c>
      <c r="D5" s="13">
        <v>2</v>
      </c>
      <c r="E5" s="21">
        <v>14</v>
      </c>
    </row>
    <row r="6" spans="1:5" x14ac:dyDescent="0.25">
      <c r="A6" s="20" t="s">
        <v>1180</v>
      </c>
      <c r="B6" s="15"/>
      <c r="C6" s="13">
        <v>1</v>
      </c>
      <c r="D6" s="13">
        <v>0</v>
      </c>
      <c r="E6" s="21">
        <v>1</v>
      </c>
    </row>
    <row r="7" spans="1:5" x14ac:dyDescent="0.25">
      <c r="A7" s="20" t="s">
        <v>1181</v>
      </c>
      <c r="B7" s="15"/>
      <c r="C7" s="13">
        <v>2</v>
      </c>
      <c r="D7" s="13">
        <v>0</v>
      </c>
      <c r="E7" s="21">
        <v>2</v>
      </c>
    </row>
    <row r="8" spans="1:5" x14ac:dyDescent="0.25">
      <c r="A8" s="20" t="s">
        <v>1182</v>
      </c>
      <c r="B8" s="15"/>
      <c r="C8" s="13">
        <v>0</v>
      </c>
      <c r="D8" s="13">
        <v>0</v>
      </c>
      <c r="E8" s="21">
        <v>0</v>
      </c>
    </row>
    <row r="9" spans="1:5" x14ac:dyDescent="0.25">
      <c r="A9" s="20" t="s">
        <v>610</v>
      </c>
      <c r="B9" s="15"/>
      <c r="C9" s="13">
        <v>0</v>
      </c>
      <c r="D9" s="13">
        <v>0</v>
      </c>
      <c r="E9" s="21">
        <v>0</v>
      </c>
    </row>
    <row r="10" spans="1:5" x14ac:dyDescent="0.25">
      <c r="A10" s="20" t="s">
        <v>1183</v>
      </c>
      <c r="B10" s="15"/>
      <c r="C10" s="13">
        <v>1</v>
      </c>
      <c r="D10" s="13">
        <v>0</v>
      </c>
      <c r="E10" s="21">
        <v>1</v>
      </c>
    </row>
    <row r="11" spans="1:5" x14ac:dyDescent="0.25">
      <c r="A11" s="199" t="s">
        <v>951</v>
      </c>
      <c r="B11" s="200"/>
      <c r="C11" s="29">
        <v>20</v>
      </c>
      <c r="D11" s="29">
        <v>2</v>
      </c>
      <c r="E11" s="29">
        <v>18</v>
      </c>
    </row>
    <row r="12" spans="1:5" x14ac:dyDescent="0.25">
      <c r="A12" s="7" t="s">
        <v>1184</v>
      </c>
    </row>
    <row r="13" spans="1:5" x14ac:dyDescent="0.25">
      <c r="A13" s="8" t="s">
        <v>9</v>
      </c>
      <c r="B13" s="8" t="s">
        <v>10</v>
      </c>
      <c r="C13" s="10" t="s">
        <v>4</v>
      </c>
    </row>
    <row r="14" spans="1:5" x14ac:dyDescent="0.25">
      <c r="A14" s="20" t="s">
        <v>1185</v>
      </c>
      <c r="B14" s="15"/>
      <c r="C14" s="21">
        <v>6</v>
      </c>
    </row>
    <row r="15" spans="1:5" x14ac:dyDescent="0.25">
      <c r="A15" s="20" t="s">
        <v>1186</v>
      </c>
      <c r="B15" s="15"/>
      <c r="C15" s="21">
        <v>2</v>
      </c>
    </row>
    <row r="16" spans="1:5" x14ac:dyDescent="0.25">
      <c r="A16" s="20" t="s">
        <v>1187</v>
      </c>
      <c r="B16" s="15"/>
      <c r="C16" s="21">
        <v>0</v>
      </c>
    </row>
    <row r="17" spans="1:3" x14ac:dyDescent="0.25">
      <c r="A17" s="199" t="s">
        <v>951</v>
      </c>
      <c r="B17" s="200"/>
      <c r="C17" s="29">
        <v>8</v>
      </c>
    </row>
    <row r="18" spans="1:3" x14ac:dyDescent="0.25">
      <c r="A18" s="3"/>
    </row>
    <row r="19" spans="1:3" x14ac:dyDescent="0.25">
      <c r="A19" s="7" t="s">
        <v>1188</v>
      </c>
    </row>
    <row r="20" spans="1:3" x14ac:dyDescent="0.25">
      <c r="A20" s="8" t="s">
        <v>9</v>
      </c>
      <c r="B20" s="8" t="s">
        <v>10</v>
      </c>
      <c r="C20" s="10" t="s">
        <v>4</v>
      </c>
    </row>
    <row r="21" spans="1:3" x14ac:dyDescent="0.25">
      <c r="A21" s="20" t="s">
        <v>1179</v>
      </c>
      <c r="B21" s="15"/>
      <c r="C21" s="21">
        <v>37</v>
      </c>
    </row>
    <row r="22" spans="1:3" x14ac:dyDescent="0.25">
      <c r="A22" s="20" t="s">
        <v>1180</v>
      </c>
      <c r="B22" s="15"/>
      <c r="C22" s="21">
        <v>9</v>
      </c>
    </row>
    <row r="23" spans="1:3" x14ac:dyDescent="0.25">
      <c r="A23" s="20" t="s">
        <v>1181</v>
      </c>
      <c r="B23" s="15"/>
      <c r="C23" s="21">
        <v>5</v>
      </c>
    </row>
    <row r="24" spans="1:3" x14ac:dyDescent="0.25">
      <c r="A24" s="20" t="s">
        <v>1182</v>
      </c>
      <c r="B24" s="15"/>
      <c r="C24" s="21">
        <v>16</v>
      </c>
    </row>
    <row r="25" spans="1:3" x14ac:dyDescent="0.25">
      <c r="A25" s="20" t="s">
        <v>610</v>
      </c>
      <c r="B25" s="15"/>
      <c r="C25" s="21">
        <v>81</v>
      </c>
    </row>
    <row r="26" spans="1:3" x14ac:dyDescent="0.25">
      <c r="A26" s="20" t="s">
        <v>1183</v>
      </c>
      <c r="B26" s="15"/>
      <c r="C26" s="21">
        <v>44</v>
      </c>
    </row>
    <row r="27" spans="1:3" x14ac:dyDescent="0.25">
      <c r="A27" s="199" t="s">
        <v>951</v>
      </c>
      <c r="B27" s="200"/>
      <c r="C27" s="29">
        <v>192</v>
      </c>
    </row>
    <row r="28" spans="1:3" x14ac:dyDescent="0.25">
      <c r="A28" s="3"/>
    </row>
    <row r="29" spans="1:3" x14ac:dyDescent="0.25">
      <c r="A29" s="7" t="s">
        <v>1080</v>
      </c>
    </row>
    <row r="30" spans="1:3" x14ac:dyDescent="0.25">
      <c r="A30" s="8" t="s">
        <v>9</v>
      </c>
      <c r="B30" s="8" t="s">
        <v>10</v>
      </c>
      <c r="C30" s="10" t="s">
        <v>4</v>
      </c>
    </row>
    <row r="31" spans="1:3" x14ac:dyDescent="0.25">
      <c r="A31" s="20" t="s">
        <v>1082</v>
      </c>
      <c r="B31" s="15"/>
      <c r="C31" s="21">
        <v>0</v>
      </c>
    </row>
    <row r="32" spans="1:3" x14ac:dyDescent="0.25">
      <c r="A32" s="20" t="s">
        <v>1024</v>
      </c>
      <c r="B32" s="15"/>
      <c r="C32" s="21">
        <v>0</v>
      </c>
    </row>
    <row r="33" spans="1:3" x14ac:dyDescent="0.25">
      <c r="A33" s="20" t="s">
        <v>1189</v>
      </c>
      <c r="B33" s="15"/>
      <c r="C33" s="21">
        <v>189</v>
      </c>
    </row>
    <row r="34" spans="1:3" x14ac:dyDescent="0.25">
      <c r="A34" s="20" t="s">
        <v>1122</v>
      </c>
      <c r="B34" s="15"/>
      <c r="C34" s="21">
        <v>4</v>
      </c>
    </row>
    <row r="35" spans="1:3" x14ac:dyDescent="0.25">
      <c r="A35" s="20" t="s">
        <v>1190</v>
      </c>
      <c r="B35" s="15"/>
      <c r="C35" s="21">
        <v>32</v>
      </c>
    </row>
    <row r="36" spans="1:3" x14ac:dyDescent="0.25">
      <c r="A36" s="20" t="s">
        <v>1026</v>
      </c>
      <c r="B36" s="15"/>
      <c r="C36" s="21">
        <v>2</v>
      </c>
    </row>
    <row r="37" spans="1:3" x14ac:dyDescent="0.25">
      <c r="A37" s="20" t="s">
        <v>1027</v>
      </c>
      <c r="B37" s="15"/>
      <c r="C37" s="21">
        <v>0</v>
      </c>
    </row>
    <row r="38" spans="1:3" x14ac:dyDescent="0.25">
      <c r="A38" s="20" t="s">
        <v>1085</v>
      </c>
      <c r="B38" s="15"/>
      <c r="C38" s="21">
        <v>0</v>
      </c>
    </row>
    <row r="39" spans="1:3" x14ac:dyDescent="0.25">
      <c r="A39" s="20" t="s">
        <v>1086</v>
      </c>
      <c r="B39" s="15"/>
      <c r="C39" s="21">
        <v>0</v>
      </c>
    </row>
    <row r="40" spans="1:3" x14ac:dyDescent="0.25">
      <c r="A40" s="199" t="s">
        <v>951</v>
      </c>
      <c r="B40" s="200"/>
      <c r="C40" s="29">
        <v>227</v>
      </c>
    </row>
    <row r="41" spans="1:3" x14ac:dyDescent="0.25">
      <c r="A41" s="3"/>
    </row>
    <row r="42" spans="1:3" x14ac:dyDescent="0.25">
      <c r="A42" s="7" t="s">
        <v>1191</v>
      </c>
    </row>
    <row r="43" spans="1:3" x14ac:dyDescent="0.25">
      <c r="A43" s="8" t="s">
        <v>9</v>
      </c>
      <c r="B43" s="8" t="s">
        <v>10</v>
      </c>
      <c r="C43" s="10" t="s">
        <v>4</v>
      </c>
    </row>
    <row r="44" spans="1:3" x14ac:dyDescent="0.25">
      <c r="A44" s="20" t="s">
        <v>1179</v>
      </c>
      <c r="B44" s="15"/>
      <c r="C44" s="21">
        <v>2</v>
      </c>
    </row>
    <row r="45" spans="1:3" x14ac:dyDescent="0.25">
      <c r="A45" s="20" t="s">
        <v>1180</v>
      </c>
      <c r="B45" s="15"/>
      <c r="C45" s="21">
        <v>2</v>
      </c>
    </row>
    <row r="46" spans="1:3" x14ac:dyDescent="0.25">
      <c r="A46" s="20" t="s">
        <v>1181</v>
      </c>
      <c r="B46" s="15"/>
      <c r="C46" s="21">
        <v>0</v>
      </c>
    </row>
    <row r="47" spans="1:3" x14ac:dyDescent="0.25">
      <c r="A47" s="20" t="s">
        <v>1182</v>
      </c>
      <c r="B47" s="15"/>
      <c r="C47" s="21">
        <v>3</v>
      </c>
    </row>
    <row r="48" spans="1:3" x14ac:dyDescent="0.25">
      <c r="A48" s="20" t="s">
        <v>610</v>
      </c>
      <c r="B48" s="15"/>
      <c r="C48" s="21">
        <v>4</v>
      </c>
    </row>
    <row r="49" spans="1:3" x14ac:dyDescent="0.25">
      <c r="A49" s="20" t="s">
        <v>1183</v>
      </c>
      <c r="B49" s="15"/>
      <c r="C49" s="21">
        <v>1</v>
      </c>
    </row>
    <row r="50" spans="1:3" x14ac:dyDescent="0.25">
      <c r="A50" s="199" t="s">
        <v>951</v>
      </c>
      <c r="B50" s="200"/>
      <c r="C50" s="29">
        <v>12</v>
      </c>
    </row>
    <row r="51" spans="1:3" x14ac:dyDescent="0.25">
      <c r="A51" s="7" t="s">
        <v>1192</v>
      </c>
    </row>
    <row r="52" spans="1:3" x14ac:dyDescent="0.25">
      <c r="A52" s="8" t="s">
        <v>9</v>
      </c>
      <c r="B52" s="8" t="s">
        <v>10</v>
      </c>
      <c r="C52" s="10" t="s">
        <v>4</v>
      </c>
    </row>
    <row r="53" spans="1:3" x14ac:dyDescent="0.25">
      <c r="A53" s="175" t="s">
        <v>1179</v>
      </c>
      <c r="B53" s="12" t="s">
        <v>76</v>
      </c>
      <c r="C53" s="21">
        <v>1</v>
      </c>
    </row>
    <row r="54" spans="1:3" x14ac:dyDescent="0.25">
      <c r="A54" s="177"/>
      <c r="B54" s="12" t="s">
        <v>77</v>
      </c>
      <c r="C54" s="21">
        <v>0</v>
      </c>
    </row>
    <row r="55" spans="1:3" x14ac:dyDescent="0.25">
      <c r="A55" s="175" t="s">
        <v>1180</v>
      </c>
      <c r="B55" s="12" t="s">
        <v>76</v>
      </c>
      <c r="C55" s="21">
        <v>6</v>
      </c>
    </row>
    <row r="56" spans="1:3" x14ac:dyDescent="0.25">
      <c r="A56" s="177"/>
      <c r="B56" s="12" t="s">
        <v>77</v>
      </c>
      <c r="C56" s="21">
        <v>0</v>
      </c>
    </row>
    <row r="57" spans="1:3" x14ac:dyDescent="0.25">
      <c r="A57" s="175" t="s">
        <v>1181</v>
      </c>
      <c r="B57" s="12" t="s">
        <v>76</v>
      </c>
      <c r="C57" s="21">
        <v>0</v>
      </c>
    </row>
    <row r="58" spans="1:3" x14ac:dyDescent="0.25">
      <c r="A58" s="177"/>
      <c r="B58" s="12" t="s">
        <v>77</v>
      </c>
      <c r="C58" s="21">
        <v>0</v>
      </c>
    </row>
    <row r="59" spans="1:3" x14ac:dyDescent="0.25">
      <c r="A59" s="175" t="s">
        <v>1182</v>
      </c>
      <c r="B59" s="12" t="s">
        <v>76</v>
      </c>
      <c r="C59" s="21">
        <v>7</v>
      </c>
    </row>
    <row r="60" spans="1:3" x14ac:dyDescent="0.25">
      <c r="A60" s="177"/>
      <c r="B60" s="12" t="s">
        <v>77</v>
      </c>
      <c r="C60" s="21">
        <v>2</v>
      </c>
    </row>
    <row r="61" spans="1:3" x14ac:dyDescent="0.25">
      <c r="A61" s="175" t="s">
        <v>610</v>
      </c>
      <c r="B61" s="12" t="s">
        <v>76</v>
      </c>
      <c r="C61" s="21">
        <v>3</v>
      </c>
    </row>
    <row r="62" spans="1:3" x14ac:dyDescent="0.25">
      <c r="A62" s="177"/>
      <c r="B62" s="12" t="s">
        <v>77</v>
      </c>
      <c r="C62" s="21">
        <v>0</v>
      </c>
    </row>
    <row r="63" spans="1:3" x14ac:dyDescent="0.25">
      <c r="A63" s="175" t="s">
        <v>1183</v>
      </c>
      <c r="B63" s="12" t="s">
        <v>76</v>
      </c>
      <c r="C63" s="21">
        <v>8</v>
      </c>
    </row>
    <row r="64" spans="1:3" x14ac:dyDescent="0.25">
      <c r="A64" s="177"/>
      <c r="B64" s="12" t="s">
        <v>77</v>
      </c>
      <c r="C64" s="21">
        <v>0</v>
      </c>
    </row>
    <row r="65" spans="1:3" x14ac:dyDescent="0.25">
      <c r="A65" s="199" t="s">
        <v>951</v>
      </c>
      <c r="B65" s="200"/>
      <c r="C65" s="29">
        <v>27</v>
      </c>
    </row>
  </sheetData>
  <sheetProtection algorithmName="SHA-512" hashValue="o/U67KH75fwZC+9l9N5eukQgl1G2RQF15lGNf+ycFIn5hGKcblWcFPrO40KO+/eRjAX9uuMRXH5s0yJkSUH7ZA==" saltValue="+R1bq3s/UiC1/N8zG9yQF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4" t="s">
        <v>1193</v>
      </c>
    </row>
    <row r="3" spans="1:6" x14ac:dyDescent="0.25">
      <c r="A3" s="31" t="s">
        <v>1194</v>
      </c>
    </row>
    <row r="4" spans="1:6" ht="33.75" x14ac:dyDescent="0.25">
      <c r="A4" s="32" t="s">
        <v>9</v>
      </c>
      <c r="B4" s="32" t="s">
        <v>10</v>
      </c>
      <c r="C4" s="38" t="s">
        <v>1195</v>
      </c>
      <c r="D4" s="38" t="s">
        <v>60</v>
      </c>
      <c r="E4" s="38" t="s">
        <v>1032</v>
      </c>
      <c r="F4" s="38" t="s">
        <v>1196</v>
      </c>
    </row>
    <row r="5" spans="1:6" ht="22.5" x14ac:dyDescent="0.25">
      <c r="A5" s="191" t="s">
        <v>1197</v>
      </c>
      <c r="B5" s="35" t="s">
        <v>1198</v>
      </c>
      <c r="C5" s="41">
        <v>28</v>
      </c>
      <c r="D5" s="41">
        <v>3</v>
      </c>
      <c r="E5" s="41">
        <v>6</v>
      </c>
      <c r="F5" s="36">
        <v>0</v>
      </c>
    </row>
    <row r="6" spans="1:6" x14ac:dyDescent="0.25">
      <c r="A6" s="193"/>
      <c r="B6" s="35" t="s">
        <v>1199</v>
      </c>
      <c r="C6" s="41">
        <v>9</v>
      </c>
      <c r="D6" s="41">
        <v>6</v>
      </c>
      <c r="E6" s="41">
        <v>2</v>
      </c>
      <c r="F6" s="36">
        <v>0</v>
      </c>
    </row>
    <row r="7" spans="1:6" x14ac:dyDescent="0.25">
      <c r="A7" s="34" t="s">
        <v>1200</v>
      </c>
      <c r="B7" s="35" t="s">
        <v>1201</v>
      </c>
      <c r="C7" s="41">
        <v>29</v>
      </c>
      <c r="D7" s="41">
        <v>1</v>
      </c>
      <c r="E7" s="41">
        <v>0</v>
      </c>
      <c r="F7" s="36">
        <v>0</v>
      </c>
    </row>
    <row r="8" spans="1:6" ht="22.5" x14ac:dyDescent="0.25">
      <c r="A8" s="191" t="s">
        <v>1202</v>
      </c>
      <c r="B8" s="35" t="s">
        <v>1203</v>
      </c>
      <c r="C8" s="41">
        <v>27</v>
      </c>
      <c r="D8" s="41">
        <v>12</v>
      </c>
      <c r="E8" s="41">
        <v>16</v>
      </c>
      <c r="F8" s="36">
        <v>0</v>
      </c>
    </row>
    <row r="9" spans="1:6" ht="22.5" x14ac:dyDescent="0.25">
      <c r="A9" s="192"/>
      <c r="B9" s="35" t="s">
        <v>1204</v>
      </c>
      <c r="C9" s="41">
        <v>4</v>
      </c>
      <c r="D9" s="41">
        <v>0</v>
      </c>
      <c r="E9" s="41">
        <v>2</v>
      </c>
      <c r="F9" s="36">
        <v>0</v>
      </c>
    </row>
    <row r="10" spans="1:6" ht="22.5" x14ac:dyDescent="0.25">
      <c r="A10" s="193"/>
      <c r="B10" s="35" t="s">
        <v>1205</v>
      </c>
      <c r="C10" s="41">
        <v>25</v>
      </c>
      <c r="D10" s="41">
        <v>10</v>
      </c>
      <c r="E10" s="41">
        <v>14</v>
      </c>
      <c r="F10" s="36">
        <v>0</v>
      </c>
    </row>
    <row r="11" spans="1:6" ht="22.5" x14ac:dyDescent="0.25">
      <c r="A11" s="191" t="s">
        <v>1206</v>
      </c>
      <c r="B11" s="35" t="s">
        <v>1207</v>
      </c>
      <c r="C11" s="41">
        <v>5</v>
      </c>
      <c r="D11" s="41">
        <v>1</v>
      </c>
      <c r="E11" s="41">
        <v>0</v>
      </c>
      <c r="F11" s="36">
        <v>0</v>
      </c>
    </row>
    <row r="12" spans="1:6" x14ac:dyDescent="0.25">
      <c r="A12" s="192"/>
      <c r="B12" s="35" t="s">
        <v>1208</v>
      </c>
      <c r="C12" s="41">
        <v>5</v>
      </c>
      <c r="D12" s="41">
        <v>6</v>
      </c>
      <c r="E12" s="41">
        <v>0</v>
      </c>
      <c r="F12" s="36">
        <v>0</v>
      </c>
    </row>
    <row r="13" spans="1:6" ht="22.5" x14ac:dyDescent="0.25">
      <c r="A13" s="193"/>
      <c r="B13" s="35" t="s">
        <v>1209</v>
      </c>
      <c r="C13" s="41">
        <v>15</v>
      </c>
      <c r="D13" s="41">
        <v>5</v>
      </c>
      <c r="E13" s="41">
        <v>1</v>
      </c>
      <c r="F13" s="36">
        <v>0</v>
      </c>
    </row>
    <row r="14" spans="1:6" ht="22.5" x14ac:dyDescent="0.25">
      <c r="A14" s="34" t="s">
        <v>1210</v>
      </c>
      <c r="B14" s="35" t="s">
        <v>1211</v>
      </c>
      <c r="C14" s="41">
        <v>9</v>
      </c>
      <c r="D14" s="41">
        <v>1</v>
      </c>
      <c r="E14" s="41">
        <v>0</v>
      </c>
      <c r="F14" s="36">
        <v>0</v>
      </c>
    </row>
    <row r="15" spans="1:6" x14ac:dyDescent="0.25">
      <c r="A15" s="191" t="s">
        <v>1212</v>
      </c>
      <c r="B15" s="35" t="s">
        <v>1213</v>
      </c>
      <c r="C15" s="41">
        <v>1387</v>
      </c>
      <c r="D15" s="41">
        <v>122</v>
      </c>
      <c r="E15" s="41">
        <v>61</v>
      </c>
      <c r="F15" s="36">
        <v>6</v>
      </c>
    </row>
    <row r="16" spans="1:6" x14ac:dyDescent="0.25">
      <c r="A16" s="192"/>
      <c r="B16" s="35" t="s">
        <v>1214</v>
      </c>
      <c r="C16" s="41">
        <v>3</v>
      </c>
      <c r="D16" s="41">
        <v>0</v>
      </c>
      <c r="E16" s="41">
        <v>0</v>
      </c>
      <c r="F16" s="36">
        <v>0</v>
      </c>
    </row>
    <row r="17" spans="1:6" ht="22.5" x14ac:dyDescent="0.25">
      <c r="A17" s="192"/>
      <c r="B17" s="35" t="s">
        <v>1215</v>
      </c>
      <c r="C17" s="41">
        <v>0</v>
      </c>
      <c r="D17" s="41">
        <v>0</v>
      </c>
      <c r="E17" s="41">
        <v>0</v>
      </c>
      <c r="F17" s="36">
        <v>0</v>
      </c>
    </row>
    <row r="18" spans="1:6" x14ac:dyDescent="0.25">
      <c r="A18" s="192"/>
      <c r="B18" s="35" t="s">
        <v>1216</v>
      </c>
      <c r="C18" s="41">
        <v>4</v>
      </c>
      <c r="D18" s="41">
        <v>0</v>
      </c>
      <c r="E18" s="41">
        <v>0</v>
      </c>
      <c r="F18" s="36">
        <v>0</v>
      </c>
    </row>
    <row r="19" spans="1:6" ht="22.5" x14ac:dyDescent="0.25">
      <c r="A19" s="193"/>
      <c r="B19" s="35" t="s">
        <v>1217</v>
      </c>
      <c r="C19" s="41">
        <v>2</v>
      </c>
      <c r="D19" s="41">
        <v>0</v>
      </c>
      <c r="E19" s="41">
        <v>0</v>
      </c>
      <c r="F19" s="36">
        <v>0</v>
      </c>
    </row>
    <row r="20" spans="1:6" x14ac:dyDescent="0.25">
      <c r="A20" s="34" t="s">
        <v>1218</v>
      </c>
      <c r="B20" s="35" t="s">
        <v>1219</v>
      </c>
      <c r="C20" s="41">
        <v>7</v>
      </c>
      <c r="D20" s="41">
        <v>5</v>
      </c>
      <c r="E20" s="41">
        <v>3</v>
      </c>
      <c r="F20" s="36">
        <v>1</v>
      </c>
    </row>
    <row r="21" spans="1:6" ht="22.5" x14ac:dyDescent="0.25">
      <c r="A21" s="34" t="s">
        <v>1220</v>
      </c>
      <c r="B21" s="35" t="s">
        <v>1221</v>
      </c>
      <c r="C21" s="41">
        <v>2</v>
      </c>
      <c r="D21" s="41">
        <v>1</v>
      </c>
      <c r="E21" s="41">
        <v>0</v>
      </c>
      <c r="F21" s="36">
        <v>0</v>
      </c>
    </row>
    <row r="22" spans="1:6" x14ac:dyDescent="0.25">
      <c r="A22" s="189" t="s">
        <v>951</v>
      </c>
      <c r="B22" s="190"/>
      <c r="C22" s="42">
        <v>1561</v>
      </c>
      <c r="D22" s="42">
        <v>173</v>
      </c>
      <c r="E22" s="42">
        <v>105</v>
      </c>
      <c r="F22" s="42">
        <v>7</v>
      </c>
    </row>
    <row r="23" spans="1:6" x14ac:dyDescent="0.25">
      <c r="A23" s="31" t="s">
        <v>1054</v>
      </c>
    </row>
    <row r="24" spans="1:6" x14ac:dyDescent="0.25">
      <c r="A24" s="32" t="s">
        <v>9</v>
      </c>
      <c r="B24" s="32" t="s">
        <v>10</v>
      </c>
      <c r="C24" s="33" t="s">
        <v>4</v>
      </c>
    </row>
    <row r="25" spans="1:6" x14ac:dyDescent="0.25">
      <c r="A25" s="39" t="s">
        <v>99</v>
      </c>
      <c r="B25" s="15"/>
      <c r="C25" s="36">
        <v>83</v>
      </c>
    </row>
    <row r="26" spans="1:6" x14ac:dyDescent="0.25">
      <c r="A26" s="39" t="s">
        <v>109</v>
      </c>
      <c r="B26" s="15"/>
      <c r="C26" s="36">
        <v>58</v>
      </c>
    </row>
    <row r="27" spans="1:6" x14ac:dyDescent="0.25">
      <c r="A27" s="39" t="s">
        <v>1055</v>
      </c>
      <c r="B27" s="15"/>
      <c r="C27" s="36">
        <v>25</v>
      </c>
    </row>
    <row r="28" spans="1:6" x14ac:dyDescent="0.25">
      <c r="A28" s="189" t="s">
        <v>951</v>
      </c>
      <c r="B28" s="190"/>
      <c r="C28" s="42">
        <v>166</v>
      </c>
    </row>
    <row r="29" spans="1:6" x14ac:dyDescent="0.25">
      <c r="A29" s="3"/>
    </row>
    <row r="30" spans="1:6" x14ac:dyDescent="0.25">
      <c r="A30" s="31" t="s">
        <v>1222</v>
      </c>
    </row>
    <row r="31" spans="1:6" x14ac:dyDescent="0.25">
      <c r="A31" s="32" t="s">
        <v>9</v>
      </c>
      <c r="B31" s="32" t="s">
        <v>10</v>
      </c>
      <c r="C31" s="33" t="s">
        <v>4</v>
      </c>
    </row>
    <row r="32" spans="1:6" x14ac:dyDescent="0.25">
      <c r="A32" s="39" t="s">
        <v>1223</v>
      </c>
      <c r="B32" s="15"/>
      <c r="C32" s="36">
        <v>51</v>
      </c>
    </row>
    <row r="33" spans="1:3" x14ac:dyDescent="0.25">
      <c r="A33" s="39" t="s">
        <v>1224</v>
      </c>
      <c r="B33" s="15"/>
      <c r="C33" s="36">
        <v>55</v>
      </c>
    </row>
    <row r="34" spans="1:3" x14ac:dyDescent="0.25">
      <c r="A34" s="39" t="s">
        <v>77</v>
      </c>
      <c r="B34" s="15"/>
      <c r="C34" s="36">
        <v>18</v>
      </c>
    </row>
    <row r="35" spans="1:3" x14ac:dyDescent="0.25">
      <c r="A35" s="189" t="s">
        <v>951</v>
      </c>
      <c r="B35" s="190"/>
      <c r="C35" s="42">
        <v>124</v>
      </c>
    </row>
    <row r="36" spans="1:3" x14ac:dyDescent="0.25">
      <c r="A36" s="3"/>
    </row>
    <row r="37" spans="1:3" x14ac:dyDescent="0.25">
      <c r="A37" s="31" t="s">
        <v>1225</v>
      </c>
    </row>
    <row r="38" spans="1:3" x14ac:dyDescent="0.25">
      <c r="A38" s="32" t="s">
        <v>9</v>
      </c>
      <c r="B38" s="32" t="s">
        <v>10</v>
      </c>
      <c r="C38" s="33" t="s">
        <v>4</v>
      </c>
    </row>
    <row r="39" spans="1:3" x14ac:dyDescent="0.25">
      <c r="A39" s="39" t="s">
        <v>1226</v>
      </c>
      <c r="B39" s="15"/>
      <c r="C39" s="36">
        <v>274</v>
      </c>
    </row>
    <row r="40" spans="1:3" x14ac:dyDescent="0.25">
      <c r="A40" s="39" t="s">
        <v>1227</v>
      </c>
      <c r="B40" s="15"/>
      <c r="C40" s="36">
        <v>54</v>
      </c>
    </row>
    <row r="41" spans="1:3" x14ac:dyDescent="0.25">
      <c r="A41" s="189" t="s">
        <v>951</v>
      </c>
      <c r="B41" s="190"/>
      <c r="C41" s="42">
        <v>328</v>
      </c>
    </row>
    <row r="42" spans="1:3" ht="15.95" customHeight="1" x14ac:dyDescent="0.25"/>
  </sheetData>
  <sheetProtection algorithmName="SHA-512" hashValue="B1aZXDd84+IAtgtLOuypIm1CIHkKMJL93bhh3aS4p6w4MLgPVLPHFq+wxxAN/pSv3LRlqF7iiKbzPLNHwjyDWw==" saltValue="KPOH6RWcX3j9pyR121g91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6" t="s">
        <v>1228</v>
      </c>
    </row>
    <row r="3" spans="1:5" x14ac:dyDescent="0.25">
      <c r="A3" s="45" t="s">
        <v>1229</v>
      </c>
    </row>
    <row r="4" spans="1:5" x14ac:dyDescent="0.25">
      <c r="A4" s="43" t="s">
        <v>9</v>
      </c>
      <c r="B4" s="8" t="s">
        <v>10</v>
      </c>
      <c r="C4" s="9" t="s">
        <v>4</v>
      </c>
      <c r="D4" s="9" t="s">
        <v>11</v>
      </c>
      <c r="E4" s="19" t="s">
        <v>12</v>
      </c>
    </row>
    <row r="5" spans="1:5" x14ac:dyDescent="0.25">
      <c r="A5" s="178" t="s">
        <v>1230</v>
      </c>
      <c r="B5" s="12" t="s">
        <v>1231</v>
      </c>
      <c r="C5" s="13">
        <v>1745</v>
      </c>
      <c r="D5" s="13">
        <v>1273</v>
      </c>
      <c r="E5" s="14">
        <v>0.37077769049489401</v>
      </c>
    </row>
    <row r="6" spans="1:5" x14ac:dyDescent="0.25">
      <c r="A6" s="180"/>
      <c r="B6" s="12" t="s">
        <v>1232</v>
      </c>
      <c r="C6" s="13">
        <v>916</v>
      </c>
      <c r="D6" s="13">
        <v>538</v>
      </c>
      <c r="E6" s="14">
        <v>0.70260223048327097</v>
      </c>
    </row>
    <row r="7" spans="1:5" x14ac:dyDescent="0.25">
      <c r="A7" s="179"/>
      <c r="B7" s="12" t="s">
        <v>1233</v>
      </c>
      <c r="C7" s="13">
        <v>158</v>
      </c>
      <c r="D7" s="13">
        <v>256</v>
      </c>
      <c r="E7" s="14">
        <v>-0.3828125</v>
      </c>
    </row>
    <row r="8" spans="1:5" x14ac:dyDescent="0.25">
      <c r="A8" s="3"/>
    </row>
    <row r="9" spans="1:5" x14ac:dyDescent="0.25">
      <c r="A9" s="45" t="s">
        <v>1234</v>
      </c>
    </row>
    <row r="10" spans="1:5" x14ac:dyDescent="0.25">
      <c r="A10" s="43" t="s">
        <v>9</v>
      </c>
      <c r="B10" s="8" t="s">
        <v>10</v>
      </c>
      <c r="C10" s="9" t="s">
        <v>4</v>
      </c>
      <c r="D10" s="9" t="s">
        <v>11</v>
      </c>
      <c r="E10" s="19" t="s">
        <v>12</v>
      </c>
    </row>
    <row r="11" spans="1:5" x14ac:dyDescent="0.25">
      <c r="A11" s="178" t="s">
        <v>1235</v>
      </c>
      <c r="B11" s="12" t="s">
        <v>1236</v>
      </c>
      <c r="C11" s="13">
        <v>0</v>
      </c>
      <c r="D11" s="13">
        <v>0</v>
      </c>
      <c r="E11" s="14">
        <v>0</v>
      </c>
    </row>
    <row r="12" spans="1:5" x14ac:dyDescent="0.25">
      <c r="A12" s="180"/>
      <c r="B12" s="12" t="s">
        <v>1237</v>
      </c>
      <c r="C12" s="13">
        <v>171</v>
      </c>
      <c r="D12" s="13">
        <v>131</v>
      </c>
      <c r="E12" s="14">
        <v>0.30534351145038202</v>
      </c>
    </row>
    <row r="13" spans="1:5" x14ac:dyDescent="0.25">
      <c r="A13" s="180"/>
      <c r="B13" s="12" t="s">
        <v>1238</v>
      </c>
      <c r="C13" s="13">
        <v>706</v>
      </c>
      <c r="D13" s="13">
        <v>607</v>
      </c>
      <c r="E13" s="14">
        <v>0.16309719934102099</v>
      </c>
    </row>
    <row r="14" spans="1:5" x14ac:dyDescent="0.25">
      <c r="A14" s="180"/>
      <c r="B14" s="12" t="s">
        <v>1239</v>
      </c>
      <c r="C14" s="13">
        <v>159</v>
      </c>
      <c r="D14" s="13">
        <v>133</v>
      </c>
      <c r="E14" s="14">
        <v>0.19548872180451099</v>
      </c>
    </row>
    <row r="15" spans="1:5" x14ac:dyDescent="0.25">
      <c r="A15" s="180"/>
      <c r="B15" s="12" t="s">
        <v>1240</v>
      </c>
      <c r="C15" s="13">
        <v>0</v>
      </c>
      <c r="D15" s="13">
        <v>0</v>
      </c>
      <c r="E15" s="14">
        <v>0</v>
      </c>
    </row>
    <row r="16" spans="1:5" x14ac:dyDescent="0.25">
      <c r="A16" s="180"/>
      <c r="B16" s="12" t="s">
        <v>1241</v>
      </c>
      <c r="C16" s="13">
        <v>37</v>
      </c>
      <c r="D16" s="13">
        <v>31</v>
      </c>
      <c r="E16" s="14">
        <v>0.19354838709677399</v>
      </c>
    </row>
    <row r="17" spans="1:5" x14ac:dyDescent="0.25">
      <c r="A17" s="180"/>
      <c r="B17" s="12" t="s">
        <v>1242</v>
      </c>
      <c r="C17" s="13">
        <v>0</v>
      </c>
      <c r="D17" s="13">
        <v>0</v>
      </c>
      <c r="E17" s="14">
        <v>0</v>
      </c>
    </row>
    <row r="18" spans="1:5" x14ac:dyDescent="0.25">
      <c r="A18" s="180"/>
      <c r="B18" s="12" t="s">
        <v>1243</v>
      </c>
      <c r="C18" s="13">
        <v>0</v>
      </c>
      <c r="D18" s="13">
        <v>0</v>
      </c>
      <c r="E18" s="14">
        <v>0</v>
      </c>
    </row>
    <row r="19" spans="1:5" x14ac:dyDescent="0.25">
      <c r="A19" s="179"/>
      <c r="B19" s="12" t="s">
        <v>1244</v>
      </c>
      <c r="C19" s="13">
        <v>86</v>
      </c>
      <c r="D19" s="13">
        <v>0</v>
      </c>
      <c r="E19" s="14">
        <v>86</v>
      </c>
    </row>
    <row r="20" spans="1:5" x14ac:dyDescent="0.25">
      <c r="A20" s="3"/>
    </row>
    <row r="21" spans="1:5" x14ac:dyDescent="0.25">
      <c r="A21" s="45" t="s">
        <v>1245</v>
      </c>
    </row>
    <row r="22" spans="1:5" x14ac:dyDescent="0.25">
      <c r="A22" s="43" t="s">
        <v>9</v>
      </c>
      <c r="B22" s="8" t="s">
        <v>10</v>
      </c>
      <c r="C22" s="9" t="s">
        <v>4</v>
      </c>
      <c r="D22" s="9" t="s">
        <v>11</v>
      </c>
      <c r="E22" s="19" t="s">
        <v>12</v>
      </c>
    </row>
    <row r="23" spans="1:5" x14ac:dyDescent="0.25">
      <c r="A23" s="178" t="s">
        <v>1246</v>
      </c>
      <c r="B23" s="12" t="s">
        <v>1247</v>
      </c>
      <c r="C23" s="13">
        <v>0</v>
      </c>
      <c r="D23" s="13">
        <v>0</v>
      </c>
      <c r="E23" s="14">
        <v>0</v>
      </c>
    </row>
    <row r="24" spans="1:5" x14ac:dyDescent="0.25">
      <c r="A24" s="180"/>
      <c r="B24" s="12" t="s">
        <v>1248</v>
      </c>
      <c r="C24" s="13">
        <v>85</v>
      </c>
      <c r="D24" s="13">
        <v>0</v>
      </c>
      <c r="E24" s="14">
        <v>85</v>
      </c>
    </row>
    <row r="25" spans="1:5" x14ac:dyDescent="0.25">
      <c r="A25" s="180"/>
      <c r="B25" s="12" t="s">
        <v>169</v>
      </c>
      <c r="C25" s="13">
        <v>0</v>
      </c>
      <c r="D25" s="13">
        <v>0</v>
      </c>
      <c r="E25" s="14">
        <v>0</v>
      </c>
    </row>
    <row r="26" spans="1:5" x14ac:dyDescent="0.25">
      <c r="A26" s="179"/>
      <c r="B26" s="12" t="s">
        <v>1249</v>
      </c>
      <c r="C26" s="13">
        <v>1</v>
      </c>
      <c r="D26" s="13">
        <v>0</v>
      </c>
      <c r="E26" s="14">
        <v>1</v>
      </c>
    </row>
    <row r="27" spans="1:5" x14ac:dyDescent="0.25">
      <c r="A27" s="3"/>
    </row>
    <row r="28" spans="1:5" x14ac:dyDescent="0.25">
      <c r="A28" s="45" t="s">
        <v>1250</v>
      </c>
    </row>
    <row r="29" spans="1:5" x14ac:dyDescent="0.25">
      <c r="A29" s="43" t="s">
        <v>9</v>
      </c>
      <c r="B29" s="8" t="s">
        <v>10</v>
      </c>
      <c r="C29" s="9" t="s">
        <v>4</v>
      </c>
      <c r="D29" s="9" t="s">
        <v>11</v>
      </c>
      <c r="E29" s="19" t="s">
        <v>12</v>
      </c>
    </row>
    <row r="30" spans="1:5" x14ac:dyDescent="0.25">
      <c r="A30" s="178" t="s">
        <v>1251</v>
      </c>
      <c r="B30" s="12" t="s">
        <v>1252</v>
      </c>
      <c r="C30" s="13">
        <v>0</v>
      </c>
      <c r="D30" s="13">
        <v>0</v>
      </c>
      <c r="E30" s="14">
        <v>0</v>
      </c>
    </row>
    <row r="31" spans="1:5" x14ac:dyDescent="0.25">
      <c r="A31" s="180"/>
      <c r="B31" s="12" t="s">
        <v>1253</v>
      </c>
      <c r="C31" s="13">
        <v>0</v>
      </c>
      <c r="D31" s="13">
        <v>0</v>
      </c>
      <c r="E31" s="14">
        <v>0</v>
      </c>
    </row>
    <row r="32" spans="1:5" x14ac:dyDescent="0.25">
      <c r="A32" s="179"/>
      <c r="B32" s="12" t="s">
        <v>1254</v>
      </c>
      <c r="C32" s="13">
        <v>0</v>
      </c>
      <c r="D32" s="13">
        <v>0</v>
      </c>
      <c r="E32" s="14">
        <v>0</v>
      </c>
    </row>
  </sheetData>
  <sheetProtection algorithmName="SHA-512" hashValue="4cl5Ku3wqzeHVwoqMSnzpoEi4Wq1vG1cfoi+Xqeps3Ud/uuY+hlrrciy1pAePlWS3mCSVEAPL+mXXoT0hlTpmw==" saltValue="pplarLXWthviDKIeW83+u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6" t="s">
        <v>1255</v>
      </c>
    </row>
    <row r="3" spans="1:5" x14ac:dyDescent="0.25">
      <c r="A3" s="45" t="s">
        <v>1256</v>
      </c>
    </row>
    <row r="4" spans="1:5" x14ac:dyDescent="0.25">
      <c r="A4" s="43" t="s">
        <v>9</v>
      </c>
      <c r="B4" s="8" t="s">
        <v>10</v>
      </c>
      <c r="C4" s="9" t="s">
        <v>4</v>
      </c>
      <c r="D4" s="9" t="s">
        <v>11</v>
      </c>
      <c r="E4" s="19" t="s">
        <v>12</v>
      </c>
    </row>
    <row r="5" spans="1:5" x14ac:dyDescent="0.25">
      <c r="A5" s="178" t="s">
        <v>1257</v>
      </c>
      <c r="B5" s="12" t="s">
        <v>1258</v>
      </c>
      <c r="C5" s="13">
        <v>1</v>
      </c>
      <c r="D5" s="13">
        <v>0</v>
      </c>
      <c r="E5" s="14">
        <v>1</v>
      </c>
    </row>
    <row r="6" spans="1:5" x14ac:dyDescent="0.25">
      <c r="A6" s="180"/>
      <c r="B6" s="12" t="s">
        <v>1259</v>
      </c>
      <c r="C6" s="13">
        <v>0</v>
      </c>
      <c r="D6" s="13">
        <v>0</v>
      </c>
      <c r="E6" s="14">
        <v>0</v>
      </c>
    </row>
    <row r="7" spans="1:5" x14ac:dyDescent="0.25">
      <c r="A7" s="180"/>
      <c r="B7" s="12" t="s">
        <v>1260</v>
      </c>
      <c r="C7" s="13">
        <v>0</v>
      </c>
      <c r="D7" s="13">
        <v>0</v>
      </c>
      <c r="E7" s="14">
        <v>0</v>
      </c>
    </row>
    <row r="8" spans="1:5" x14ac:dyDescent="0.25">
      <c r="A8" s="180"/>
      <c r="B8" s="12" t="s">
        <v>1261</v>
      </c>
      <c r="C8" s="13">
        <v>18</v>
      </c>
      <c r="D8" s="13">
        <v>5</v>
      </c>
      <c r="E8" s="14">
        <v>2.6</v>
      </c>
    </row>
    <row r="9" spans="1:5" x14ac:dyDescent="0.25">
      <c r="A9" s="180"/>
      <c r="B9" s="12" t="s">
        <v>1262</v>
      </c>
      <c r="C9" s="13">
        <v>3</v>
      </c>
      <c r="D9" s="13">
        <v>5</v>
      </c>
      <c r="E9" s="14">
        <v>-0.4</v>
      </c>
    </row>
    <row r="10" spans="1:5" x14ac:dyDescent="0.25">
      <c r="A10" s="180"/>
      <c r="B10" s="12" t="s">
        <v>1263</v>
      </c>
      <c r="C10" s="13">
        <v>0</v>
      </c>
      <c r="D10" s="13">
        <v>0</v>
      </c>
      <c r="E10" s="14">
        <v>0</v>
      </c>
    </row>
    <row r="11" spans="1:5" x14ac:dyDescent="0.25">
      <c r="A11" s="180"/>
      <c r="B11" s="12" t="s">
        <v>1264</v>
      </c>
      <c r="C11" s="13">
        <v>22</v>
      </c>
      <c r="D11" s="13">
        <v>12</v>
      </c>
      <c r="E11" s="14">
        <v>0.83333333333333304</v>
      </c>
    </row>
    <row r="12" spans="1:5" x14ac:dyDescent="0.25">
      <c r="A12" s="180"/>
      <c r="B12" s="12" t="s">
        <v>1265</v>
      </c>
      <c r="C12" s="13">
        <v>0</v>
      </c>
      <c r="D12" s="13">
        <v>6</v>
      </c>
      <c r="E12" s="14">
        <v>-1</v>
      </c>
    </row>
    <row r="13" spans="1:5" x14ac:dyDescent="0.25">
      <c r="A13" s="180"/>
      <c r="B13" s="12" t="s">
        <v>1266</v>
      </c>
      <c r="C13" s="13">
        <v>6</v>
      </c>
      <c r="D13" s="13">
        <v>4</v>
      </c>
      <c r="E13" s="14">
        <v>0.5</v>
      </c>
    </row>
    <row r="14" spans="1:5" x14ac:dyDescent="0.25">
      <c r="A14" s="180"/>
      <c r="B14" s="12" t="s">
        <v>1267</v>
      </c>
      <c r="C14" s="13">
        <v>19</v>
      </c>
      <c r="D14" s="13">
        <v>0</v>
      </c>
      <c r="E14" s="14">
        <v>19</v>
      </c>
    </row>
    <row r="15" spans="1:5" x14ac:dyDescent="0.25">
      <c r="A15" s="180"/>
      <c r="B15" s="12" t="s">
        <v>1268</v>
      </c>
      <c r="C15" s="13">
        <v>0</v>
      </c>
      <c r="D15" s="13">
        <v>0</v>
      </c>
      <c r="E15" s="14">
        <v>0</v>
      </c>
    </row>
    <row r="16" spans="1:5" x14ac:dyDescent="0.25">
      <c r="A16" s="179"/>
      <c r="B16" s="12" t="s">
        <v>106</v>
      </c>
      <c r="C16" s="13">
        <v>25</v>
      </c>
      <c r="D16" s="13">
        <v>15</v>
      </c>
      <c r="E16" s="14">
        <v>0.66666666666666696</v>
      </c>
    </row>
  </sheetData>
  <sheetProtection algorithmName="SHA-512" hashValue="oksvBvLdr6LBombS/4qJbYf80AagAbIklCku4qYRc3tPAxCs5NFhj1KVJcfgxCK8j4LHbrDMHuZLN1g6HzwEMw==" saltValue="+4xWtIhrL9vPHmGCIbK1L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6" t="s">
        <v>1269</v>
      </c>
    </row>
    <row r="3" spans="1:12" ht="45" x14ac:dyDescent="0.25">
      <c r="A3" s="46"/>
      <c r="B3" s="47"/>
      <c r="C3" s="9" t="s">
        <v>1270</v>
      </c>
      <c r="D3" s="9" t="s">
        <v>1271</v>
      </c>
      <c r="E3" s="9" t="s">
        <v>1272</v>
      </c>
      <c r="F3" s="9" t="s">
        <v>1273</v>
      </c>
      <c r="G3" s="9" t="s">
        <v>1274</v>
      </c>
      <c r="H3" s="9" t="s">
        <v>1275</v>
      </c>
      <c r="I3" s="9" t="s">
        <v>1276</v>
      </c>
      <c r="J3" s="9" t="s">
        <v>1277</v>
      </c>
      <c r="K3" s="9" t="s">
        <v>1278</v>
      </c>
      <c r="L3" s="10" t="s">
        <v>1279</v>
      </c>
    </row>
    <row r="4" spans="1:12" x14ac:dyDescent="0.25">
      <c r="A4" s="178" t="s">
        <v>1280</v>
      </c>
      <c r="B4" s="48" t="s">
        <v>1281</v>
      </c>
      <c r="C4" s="49">
        <v>0</v>
      </c>
      <c r="D4" s="49">
        <v>0</v>
      </c>
      <c r="E4" s="49">
        <v>0</v>
      </c>
      <c r="F4" s="49">
        <v>0</v>
      </c>
      <c r="G4" s="49">
        <v>0</v>
      </c>
      <c r="H4" s="49">
        <v>17</v>
      </c>
      <c r="I4" s="49">
        <v>0</v>
      </c>
      <c r="J4" s="49">
        <v>0</v>
      </c>
      <c r="K4" s="49">
        <v>0</v>
      </c>
      <c r="L4" s="50">
        <v>0</v>
      </c>
    </row>
    <row r="5" spans="1:12" x14ac:dyDescent="0.25">
      <c r="A5" s="180"/>
      <c r="B5" s="48" t="s">
        <v>1023</v>
      </c>
      <c r="C5" s="49">
        <v>15</v>
      </c>
      <c r="D5" s="49">
        <v>0</v>
      </c>
      <c r="E5" s="49">
        <v>17</v>
      </c>
      <c r="F5" s="49">
        <v>0</v>
      </c>
      <c r="G5" s="49">
        <v>0</v>
      </c>
      <c r="H5" s="49">
        <v>52</v>
      </c>
      <c r="I5" s="49">
        <v>0</v>
      </c>
      <c r="J5" s="49">
        <v>2</v>
      </c>
      <c r="K5" s="49">
        <v>0</v>
      </c>
      <c r="L5" s="50">
        <v>1</v>
      </c>
    </row>
    <row r="6" spans="1:12" x14ac:dyDescent="0.25">
      <c r="A6" s="180"/>
      <c r="B6" s="48" t="s">
        <v>1282</v>
      </c>
      <c r="C6" s="49">
        <v>0</v>
      </c>
      <c r="D6" s="49">
        <v>0</v>
      </c>
      <c r="E6" s="49">
        <v>1</v>
      </c>
      <c r="F6" s="49">
        <v>0</v>
      </c>
      <c r="G6" s="49">
        <v>0</v>
      </c>
      <c r="H6" s="49">
        <v>4</v>
      </c>
      <c r="I6" s="49">
        <v>0</v>
      </c>
      <c r="J6" s="49">
        <v>0</v>
      </c>
      <c r="K6" s="49">
        <v>0</v>
      </c>
      <c r="L6" s="50">
        <v>0</v>
      </c>
    </row>
    <row r="7" spans="1:12" x14ac:dyDescent="0.25">
      <c r="A7" s="179"/>
      <c r="B7" s="48" t="s">
        <v>1283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49">
        <v>0</v>
      </c>
      <c r="L7" s="50">
        <v>0</v>
      </c>
    </row>
    <row r="8" spans="1:12" x14ac:dyDescent="0.25">
      <c r="A8" s="178" t="s">
        <v>1284</v>
      </c>
      <c r="B8" s="48" t="s">
        <v>1285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50">
        <v>0</v>
      </c>
    </row>
    <row r="9" spans="1:12" x14ac:dyDescent="0.25">
      <c r="A9" s="180"/>
      <c r="B9" s="48" t="s">
        <v>1286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50">
        <v>0</v>
      </c>
    </row>
    <row r="10" spans="1:12" x14ac:dyDescent="0.25">
      <c r="A10" s="180"/>
      <c r="B10" s="48" t="s">
        <v>1287</v>
      </c>
      <c r="C10" s="49">
        <v>3</v>
      </c>
      <c r="D10" s="49">
        <v>0</v>
      </c>
      <c r="E10" s="49">
        <v>2</v>
      </c>
      <c r="F10" s="49">
        <v>0</v>
      </c>
      <c r="G10" s="49">
        <v>0</v>
      </c>
      <c r="H10" s="49">
        <v>10</v>
      </c>
      <c r="I10" s="49">
        <v>0</v>
      </c>
      <c r="J10" s="49">
        <v>0</v>
      </c>
      <c r="K10" s="49">
        <v>0</v>
      </c>
      <c r="L10" s="50">
        <v>0</v>
      </c>
    </row>
    <row r="11" spans="1:12" x14ac:dyDescent="0.25">
      <c r="A11" s="180"/>
      <c r="B11" s="48" t="s">
        <v>1288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50">
        <v>0</v>
      </c>
    </row>
    <row r="12" spans="1:12" x14ac:dyDescent="0.25">
      <c r="A12" s="180"/>
      <c r="B12" s="48" t="s">
        <v>1289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50">
        <v>0</v>
      </c>
    </row>
    <row r="13" spans="1:12" x14ac:dyDescent="0.25">
      <c r="A13" s="180"/>
      <c r="B13" s="48" t="s">
        <v>1290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50">
        <v>0</v>
      </c>
    </row>
    <row r="14" spans="1:12" x14ac:dyDescent="0.25">
      <c r="A14" s="180"/>
      <c r="B14" s="48" t="s">
        <v>1291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50">
        <v>0</v>
      </c>
    </row>
    <row r="15" spans="1:12" x14ac:dyDescent="0.25">
      <c r="A15" s="180"/>
      <c r="B15" s="48" t="s">
        <v>1292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50">
        <v>0</v>
      </c>
    </row>
    <row r="16" spans="1:12" x14ac:dyDescent="0.25">
      <c r="A16" s="180"/>
      <c r="B16" s="48" t="s">
        <v>1293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50">
        <v>0</v>
      </c>
    </row>
    <row r="17" spans="1:12" x14ac:dyDescent="0.25">
      <c r="A17" s="180"/>
      <c r="B17" s="48" t="s">
        <v>1294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50">
        <v>0</v>
      </c>
    </row>
    <row r="18" spans="1:12" x14ac:dyDescent="0.25">
      <c r="A18" s="180"/>
      <c r="B18" s="48" t="s">
        <v>1295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50">
        <v>0</v>
      </c>
    </row>
    <row r="19" spans="1:12" x14ac:dyDescent="0.25">
      <c r="A19" s="180"/>
      <c r="B19" s="48" t="s">
        <v>1296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</row>
    <row r="20" spans="1:12" x14ac:dyDescent="0.25">
      <c r="A20" s="180"/>
      <c r="B20" s="48" t="s">
        <v>1297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50">
        <v>0</v>
      </c>
    </row>
    <row r="21" spans="1:12" x14ac:dyDescent="0.25">
      <c r="A21" s="180"/>
      <c r="B21" s="48" t="s">
        <v>1298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50">
        <v>0</v>
      </c>
    </row>
    <row r="22" spans="1:12" x14ac:dyDescent="0.25">
      <c r="A22" s="180"/>
      <c r="B22" s="48" t="s">
        <v>1299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>
        <v>0</v>
      </c>
    </row>
    <row r="23" spans="1:12" ht="22.5" x14ac:dyDescent="0.25">
      <c r="A23" s="180"/>
      <c r="B23" s="48" t="s">
        <v>1300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50">
        <v>0</v>
      </c>
    </row>
    <row r="24" spans="1:12" x14ac:dyDescent="0.25">
      <c r="A24" s="180"/>
      <c r="B24" s="48" t="s">
        <v>1301</v>
      </c>
      <c r="C24" s="49">
        <v>3</v>
      </c>
      <c r="D24" s="49">
        <v>0</v>
      </c>
      <c r="E24" s="49">
        <v>1</v>
      </c>
      <c r="F24" s="49">
        <v>0</v>
      </c>
      <c r="G24" s="49">
        <v>0</v>
      </c>
      <c r="H24" s="49">
        <v>3</v>
      </c>
      <c r="I24" s="49">
        <v>0</v>
      </c>
      <c r="J24" s="49">
        <v>0</v>
      </c>
      <c r="K24" s="49">
        <v>0</v>
      </c>
      <c r="L24" s="50">
        <v>1</v>
      </c>
    </row>
    <row r="25" spans="1:12" x14ac:dyDescent="0.25">
      <c r="A25" s="180"/>
      <c r="B25" s="48" t="s">
        <v>1302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50">
        <v>0</v>
      </c>
    </row>
    <row r="26" spans="1:12" x14ac:dyDescent="0.25">
      <c r="A26" s="180"/>
      <c r="B26" s="48" t="s">
        <v>1303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50">
        <v>0</v>
      </c>
    </row>
    <row r="27" spans="1:12" x14ac:dyDescent="0.25">
      <c r="A27" s="180"/>
      <c r="B27" s="48" t="s">
        <v>1304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0</v>
      </c>
    </row>
    <row r="28" spans="1:12" x14ac:dyDescent="0.25">
      <c r="A28" s="180"/>
      <c r="B28" s="48" t="s">
        <v>1305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50">
        <v>0</v>
      </c>
    </row>
    <row r="29" spans="1:12" x14ac:dyDescent="0.25">
      <c r="A29" s="180"/>
      <c r="B29" s="48" t="s">
        <v>1306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0</v>
      </c>
    </row>
    <row r="30" spans="1:12" x14ac:dyDescent="0.25">
      <c r="A30" s="180"/>
      <c r="B30" s="48" t="s">
        <v>1307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1</v>
      </c>
      <c r="I30" s="49">
        <v>0</v>
      </c>
      <c r="J30" s="49">
        <v>0</v>
      </c>
      <c r="K30" s="49">
        <v>0</v>
      </c>
      <c r="L30" s="50">
        <v>0</v>
      </c>
    </row>
    <row r="31" spans="1:12" x14ac:dyDescent="0.25">
      <c r="A31" s="180"/>
      <c r="B31" s="48" t="s">
        <v>1308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50">
        <v>0</v>
      </c>
    </row>
    <row r="32" spans="1:12" x14ac:dyDescent="0.25">
      <c r="A32" s="180"/>
      <c r="B32" s="48" t="s">
        <v>1309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50">
        <v>0</v>
      </c>
    </row>
    <row r="33" spans="1:12" x14ac:dyDescent="0.25">
      <c r="A33" s="180"/>
      <c r="B33" s="48" t="s">
        <v>1310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0</v>
      </c>
    </row>
    <row r="34" spans="1:12" x14ac:dyDescent="0.25">
      <c r="A34" s="180"/>
      <c r="B34" s="48" t="s">
        <v>1311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>
        <v>0</v>
      </c>
    </row>
    <row r="35" spans="1:12" x14ac:dyDescent="0.25">
      <c r="A35" s="180"/>
      <c r="B35" s="48" t="s">
        <v>1312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50">
        <v>0</v>
      </c>
    </row>
    <row r="36" spans="1:12" x14ac:dyDescent="0.25">
      <c r="A36" s="180"/>
      <c r="B36" s="48" t="s">
        <v>1313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50">
        <v>0</v>
      </c>
    </row>
    <row r="37" spans="1:12" x14ac:dyDescent="0.25">
      <c r="A37" s="180"/>
      <c r="B37" s="48" t="s">
        <v>1314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0">
        <v>0</v>
      </c>
    </row>
    <row r="38" spans="1:12" x14ac:dyDescent="0.25">
      <c r="A38" s="180"/>
      <c r="B38" s="48" t="s">
        <v>1315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>
        <v>0</v>
      </c>
    </row>
    <row r="39" spans="1:12" x14ac:dyDescent="0.25">
      <c r="A39" s="180"/>
      <c r="B39" s="48" t="s">
        <v>1316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50">
        <v>0</v>
      </c>
    </row>
    <row r="40" spans="1:12" x14ac:dyDescent="0.25">
      <c r="A40" s="180"/>
      <c r="B40" s="48" t="s">
        <v>1317</v>
      </c>
      <c r="C40" s="49">
        <v>0</v>
      </c>
      <c r="D40" s="49">
        <v>0</v>
      </c>
      <c r="E40" s="4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>
        <v>0</v>
      </c>
    </row>
    <row r="41" spans="1:12" x14ac:dyDescent="0.25">
      <c r="A41" s="180"/>
      <c r="B41" s="48" t="s">
        <v>1318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50">
        <v>0</v>
      </c>
    </row>
    <row r="42" spans="1:12" x14ac:dyDescent="0.25">
      <c r="A42" s="180"/>
      <c r="B42" s="48" t="s">
        <v>1319</v>
      </c>
      <c r="C42" s="49">
        <v>1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0</v>
      </c>
    </row>
    <row r="43" spans="1:12" x14ac:dyDescent="0.25">
      <c r="A43" s="180"/>
      <c r="B43" s="48" t="s">
        <v>1320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50">
        <v>0</v>
      </c>
    </row>
    <row r="44" spans="1:12" x14ac:dyDescent="0.25">
      <c r="A44" s="180"/>
      <c r="B44" s="48" t="s">
        <v>1321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0</v>
      </c>
    </row>
    <row r="45" spans="1:12" x14ac:dyDescent="0.25">
      <c r="A45" s="180"/>
      <c r="B45" s="48" t="s">
        <v>1322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50">
        <v>0</v>
      </c>
    </row>
    <row r="46" spans="1:12" x14ac:dyDescent="0.25">
      <c r="A46" s="180"/>
      <c r="B46" s="48" t="s">
        <v>1323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50">
        <v>0</v>
      </c>
    </row>
    <row r="47" spans="1:12" x14ac:dyDescent="0.25">
      <c r="A47" s="180"/>
      <c r="B47" s="48" t="s">
        <v>1324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50">
        <v>0</v>
      </c>
    </row>
    <row r="48" spans="1:12" x14ac:dyDescent="0.25">
      <c r="A48" s="180"/>
      <c r="B48" s="48" t="s">
        <v>1325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50">
        <v>0</v>
      </c>
    </row>
    <row r="49" spans="1:12" x14ac:dyDescent="0.25">
      <c r="A49" s="180"/>
      <c r="B49" s="48" t="s">
        <v>1326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50">
        <v>0</v>
      </c>
    </row>
    <row r="50" spans="1:12" x14ac:dyDescent="0.25">
      <c r="A50" s="180"/>
      <c r="B50" s="48" t="s">
        <v>1327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>
        <v>0</v>
      </c>
    </row>
    <row r="51" spans="1:12" x14ac:dyDescent="0.25">
      <c r="A51" s="180"/>
      <c r="B51" s="48" t="s">
        <v>1328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50">
        <v>0</v>
      </c>
    </row>
    <row r="52" spans="1:12" x14ac:dyDescent="0.25">
      <c r="A52" s="180"/>
      <c r="B52" s="48" t="s">
        <v>1329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50">
        <v>0</v>
      </c>
    </row>
    <row r="53" spans="1:12" x14ac:dyDescent="0.25">
      <c r="A53" s="180"/>
      <c r="B53" s="48" t="s">
        <v>1330</v>
      </c>
      <c r="C53" s="49">
        <v>0</v>
      </c>
      <c r="D53" s="49">
        <v>0</v>
      </c>
      <c r="E53" s="49">
        <v>1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50">
        <v>0</v>
      </c>
    </row>
    <row r="54" spans="1:12" x14ac:dyDescent="0.25">
      <c r="A54" s="180"/>
      <c r="B54" s="48" t="s">
        <v>1331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50">
        <v>0</v>
      </c>
    </row>
    <row r="55" spans="1:12" x14ac:dyDescent="0.25">
      <c r="A55" s="180"/>
      <c r="B55" s="48" t="s">
        <v>1332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50">
        <v>0</v>
      </c>
    </row>
    <row r="56" spans="1:12" x14ac:dyDescent="0.25">
      <c r="A56" s="180"/>
      <c r="B56" s="48" t="s">
        <v>1333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50">
        <v>0</v>
      </c>
    </row>
    <row r="57" spans="1:12" x14ac:dyDescent="0.25">
      <c r="A57" s="180"/>
      <c r="B57" s="48" t="s">
        <v>1334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50">
        <v>0</v>
      </c>
    </row>
    <row r="58" spans="1:12" x14ac:dyDescent="0.25">
      <c r="A58" s="180"/>
      <c r="B58" s="48" t="s">
        <v>1335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50">
        <v>0</v>
      </c>
    </row>
    <row r="59" spans="1:12" x14ac:dyDescent="0.25">
      <c r="A59" s="180"/>
      <c r="B59" s="48" t="s">
        <v>1336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50">
        <v>0</v>
      </c>
    </row>
    <row r="60" spans="1:12" x14ac:dyDescent="0.25">
      <c r="A60" s="180"/>
      <c r="B60" s="48" t="s">
        <v>1337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50">
        <v>0</v>
      </c>
    </row>
    <row r="61" spans="1:12" x14ac:dyDescent="0.25">
      <c r="A61" s="180"/>
      <c r="B61" s="48" t="s">
        <v>1338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50">
        <v>0</v>
      </c>
    </row>
    <row r="62" spans="1:12" x14ac:dyDescent="0.25">
      <c r="A62" s="180"/>
      <c r="B62" s="48" t="s">
        <v>1339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50">
        <v>0</v>
      </c>
    </row>
    <row r="63" spans="1:12" x14ac:dyDescent="0.25">
      <c r="A63" s="180"/>
      <c r="B63" s="48" t="s">
        <v>1340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50">
        <v>0</v>
      </c>
    </row>
    <row r="64" spans="1:12" x14ac:dyDescent="0.25">
      <c r="A64" s="180"/>
      <c r="B64" s="48" t="s">
        <v>1341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50">
        <v>0</v>
      </c>
    </row>
    <row r="65" spans="1:12" x14ac:dyDescent="0.25">
      <c r="A65" s="180"/>
      <c r="B65" s="48" t="s">
        <v>1342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50">
        <v>0</v>
      </c>
    </row>
    <row r="66" spans="1:12" x14ac:dyDescent="0.25">
      <c r="A66" s="180"/>
      <c r="B66" s="48" t="s">
        <v>1343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50">
        <v>0</v>
      </c>
    </row>
    <row r="67" spans="1:12" x14ac:dyDescent="0.25">
      <c r="A67" s="180"/>
      <c r="B67" s="48" t="s">
        <v>1344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50">
        <v>0</v>
      </c>
    </row>
    <row r="68" spans="1:12" x14ac:dyDescent="0.25">
      <c r="A68" s="180"/>
      <c r="B68" s="48" t="s">
        <v>1345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50">
        <v>0</v>
      </c>
    </row>
    <row r="69" spans="1:12" x14ac:dyDescent="0.25">
      <c r="A69" s="180"/>
      <c r="B69" s="48" t="s">
        <v>1346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50">
        <v>0</v>
      </c>
    </row>
    <row r="70" spans="1:12" x14ac:dyDescent="0.25">
      <c r="A70" s="180"/>
      <c r="B70" s="48" t="s">
        <v>1347</v>
      </c>
      <c r="C70" s="49">
        <v>1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50">
        <v>0</v>
      </c>
    </row>
    <row r="71" spans="1:12" x14ac:dyDescent="0.25">
      <c r="A71" s="180"/>
      <c r="B71" s="48" t="s">
        <v>1348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4</v>
      </c>
      <c r="I71" s="49">
        <v>0</v>
      </c>
      <c r="J71" s="49">
        <v>0</v>
      </c>
      <c r="K71" s="49">
        <v>0</v>
      </c>
      <c r="L71" s="50">
        <v>0</v>
      </c>
    </row>
    <row r="72" spans="1:12" x14ac:dyDescent="0.25">
      <c r="A72" s="180"/>
      <c r="B72" s="48" t="s">
        <v>1349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50">
        <v>0</v>
      </c>
    </row>
    <row r="73" spans="1:12" x14ac:dyDescent="0.25">
      <c r="A73" s="180"/>
      <c r="B73" s="48" t="s">
        <v>1350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50">
        <v>0</v>
      </c>
    </row>
    <row r="74" spans="1:12" x14ac:dyDescent="0.25">
      <c r="A74" s="180"/>
      <c r="B74" s="48" t="s">
        <v>1351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50">
        <v>0</v>
      </c>
    </row>
    <row r="75" spans="1:12" x14ac:dyDescent="0.25">
      <c r="A75" s="180"/>
      <c r="B75" s="48" t="s">
        <v>1352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50">
        <v>0</v>
      </c>
    </row>
    <row r="76" spans="1:12" x14ac:dyDescent="0.25">
      <c r="A76" s="180"/>
      <c r="B76" s="48" t="s">
        <v>1353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50">
        <v>0</v>
      </c>
    </row>
    <row r="77" spans="1:12" x14ac:dyDescent="0.25">
      <c r="A77" s="180"/>
      <c r="B77" s="48" t="s">
        <v>1354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50">
        <v>0</v>
      </c>
    </row>
    <row r="78" spans="1:12" x14ac:dyDescent="0.25">
      <c r="A78" s="180"/>
      <c r="B78" s="48" t="s">
        <v>1355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50">
        <v>0</v>
      </c>
    </row>
    <row r="79" spans="1:12" x14ac:dyDescent="0.25">
      <c r="A79" s="180"/>
      <c r="B79" s="48" t="s">
        <v>1356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50">
        <v>0</v>
      </c>
    </row>
    <row r="80" spans="1:12" x14ac:dyDescent="0.25">
      <c r="A80" s="180"/>
      <c r="B80" s="48" t="s">
        <v>1357</v>
      </c>
      <c r="C80" s="49">
        <v>0</v>
      </c>
      <c r="D80" s="49">
        <v>0</v>
      </c>
      <c r="E80" s="49">
        <v>2</v>
      </c>
      <c r="F80" s="49">
        <v>0</v>
      </c>
      <c r="G80" s="49">
        <v>0</v>
      </c>
      <c r="H80" s="49">
        <v>4</v>
      </c>
      <c r="I80" s="49">
        <v>0</v>
      </c>
      <c r="J80" s="49">
        <v>0</v>
      </c>
      <c r="K80" s="49">
        <v>0</v>
      </c>
      <c r="L80" s="50">
        <v>0</v>
      </c>
    </row>
    <row r="81" spans="1:12" x14ac:dyDescent="0.25">
      <c r="A81" s="180"/>
      <c r="B81" s="48" t="s">
        <v>1358</v>
      </c>
      <c r="C81" s="49">
        <v>0</v>
      </c>
      <c r="D81" s="49">
        <v>0</v>
      </c>
      <c r="E81" s="4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50">
        <v>0</v>
      </c>
    </row>
    <row r="82" spans="1:12" x14ac:dyDescent="0.25">
      <c r="A82" s="180"/>
      <c r="B82" s="48" t="s">
        <v>1359</v>
      </c>
      <c r="C82" s="49">
        <v>0</v>
      </c>
      <c r="D82" s="49">
        <v>0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50">
        <v>0</v>
      </c>
    </row>
    <row r="83" spans="1:12" x14ac:dyDescent="0.25">
      <c r="A83" s="180"/>
      <c r="B83" s="48" t="s">
        <v>1360</v>
      </c>
      <c r="C83" s="49">
        <v>0</v>
      </c>
      <c r="D83" s="49">
        <v>0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50">
        <v>0</v>
      </c>
    </row>
    <row r="84" spans="1:12" x14ac:dyDescent="0.25">
      <c r="A84" s="180"/>
      <c r="B84" s="48" t="s">
        <v>1361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50">
        <v>0</v>
      </c>
    </row>
    <row r="85" spans="1:12" x14ac:dyDescent="0.25">
      <c r="A85" s="180"/>
      <c r="B85" s="48" t="s">
        <v>1362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50">
        <v>0</v>
      </c>
    </row>
    <row r="86" spans="1:12" x14ac:dyDescent="0.25">
      <c r="A86" s="180"/>
      <c r="B86" s="48" t="s">
        <v>1363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50">
        <v>0</v>
      </c>
    </row>
    <row r="87" spans="1:12" x14ac:dyDescent="0.25">
      <c r="A87" s="180"/>
      <c r="B87" s="48" t="s">
        <v>1364</v>
      </c>
      <c r="C87" s="49">
        <v>0</v>
      </c>
      <c r="D87" s="49">
        <v>0</v>
      </c>
      <c r="E87" s="49">
        <v>0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50">
        <v>0</v>
      </c>
    </row>
    <row r="88" spans="1:12" x14ac:dyDescent="0.25">
      <c r="A88" s="180"/>
      <c r="B88" s="48" t="s">
        <v>1365</v>
      </c>
      <c r="C88" s="49">
        <v>0</v>
      </c>
      <c r="D88" s="49">
        <v>0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50">
        <v>0</v>
      </c>
    </row>
    <row r="89" spans="1:12" x14ac:dyDescent="0.25">
      <c r="A89" s="180"/>
      <c r="B89" s="48" t="s">
        <v>1366</v>
      </c>
      <c r="C89" s="49">
        <v>0</v>
      </c>
      <c r="D89" s="49">
        <v>0</v>
      </c>
      <c r="E89" s="49">
        <v>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50">
        <v>0</v>
      </c>
    </row>
    <row r="90" spans="1:12" x14ac:dyDescent="0.25">
      <c r="A90" s="180"/>
      <c r="B90" s="48" t="s">
        <v>1367</v>
      </c>
      <c r="C90" s="49">
        <v>0</v>
      </c>
      <c r="D90" s="49">
        <v>0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50">
        <v>0</v>
      </c>
    </row>
    <row r="91" spans="1:12" x14ac:dyDescent="0.25">
      <c r="A91" s="180"/>
      <c r="B91" s="48" t="s">
        <v>1368</v>
      </c>
      <c r="C91" s="49">
        <v>0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50">
        <v>0</v>
      </c>
    </row>
    <row r="92" spans="1:12" x14ac:dyDescent="0.25">
      <c r="A92" s="180"/>
      <c r="B92" s="48" t="s">
        <v>1369</v>
      </c>
      <c r="C92" s="49">
        <v>0</v>
      </c>
      <c r="D92" s="49">
        <v>0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50">
        <v>0</v>
      </c>
    </row>
    <row r="93" spans="1:12" x14ac:dyDescent="0.25">
      <c r="A93" s="180"/>
      <c r="B93" s="48" t="s">
        <v>1370</v>
      </c>
      <c r="C93" s="49">
        <v>0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50">
        <v>0</v>
      </c>
    </row>
    <row r="94" spans="1:12" x14ac:dyDescent="0.25">
      <c r="A94" s="180"/>
      <c r="B94" s="48" t="s">
        <v>1371</v>
      </c>
      <c r="C94" s="49">
        <v>0</v>
      </c>
      <c r="D94" s="49">
        <v>0</v>
      </c>
      <c r="E94" s="49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50">
        <v>0</v>
      </c>
    </row>
    <row r="95" spans="1:12" x14ac:dyDescent="0.25">
      <c r="A95" s="180"/>
      <c r="B95" s="48" t="s">
        <v>1372</v>
      </c>
      <c r="C95" s="49">
        <v>0</v>
      </c>
      <c r="D95" s="49">
        <v>0</v>
      </c>
      <c r="E95" s="49">
        <v>0</v>
      </c>
      <c r="F95" s="49">
        <v>0</v>
      </c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50">
        <v>0</v>
      </c>
    </row>
    <row r="96" spans="1:12" x14ac:dyDescent="0.25">
      <c r="A96" s="180"/>
      <c r="B96" s="48" t="s">
        <v>1373</v>
      </c>
      <c r="C96" s="49">
        <v>0</v>
      </c>
      <c r="D96" s="49">
        <v>0</v>
      </c>
      <c r="E96" s="49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50">
        <v>0</v>
      </c>
    </row>
    <row r="97" spans="1:12" x14ac:dyDescent="0.25">
      <c r="A97" s="180"/>
      <c r="B97" s="48" t="s">
        <v>1374</v>
      </c>
      <c r="C97" s="49">
        <v>0</v>
      </c>
      <c r="D97" s="49">
        <v>0</v>
      </c>
      <c r="E97" s="49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50">
        <v>0</v>
      </c>
    </row>
    <row r="98" spans="1:12" x14ac:dyDescent="0.25">
      <c r="A98" s="180"/>
      <c r="B98" s="48" t="s">
        <v>1375</v>
      </c>
      <c r="C98" s="49">
        <v>0</v>
      </c>
      <c r="D98" s="49">
        <v>0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50">
        <v>0</v>
      </c>
    </row>
    <row r="99" spans="1:12" x14ac:dyDescent="0.25">
      <c r="A99" s="180"/>
      <c r="B99" s="48" t="s">
        <v>1376</v>
      </c>
      <c r="C99" s="49">
        <v>0</v>
      </c>
      <c r="D99" s="49">
        <v>0</v>
      </c>
      <c r="E99" s="49">
        <v>0</v>
      </c>
      <c r="F99" s="49">
        <v>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50">
        <v>0</v>
      </c>
    </row>
    <row r="100" spans="1:12" x14ac:dyDescent="0.25">
      <c r="A100" s="180"/>
      <c r="B100" s="48" t="s">
        <v>1377</v>
      </c>
      <c r="C100" s="49">
        <v>0</v>
      </c>
      <c r="D100" s="49">
        <v>0</v>
      </c>
      <c r="E100" s="49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50">
        <v>0</v>
      </c>
    </row>
    <row r="101" spans="1:12" x14ac:dyDescent="0.25">
      <c r="A101" s="180"/>
      <c r="B101" s="48" t="s">
        <v>1378</v>
      </c>
      <c r="C101" s="49">
        <v>0</v>
      </c>
      <c r="D101" s="49">
        <v>0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50">
        <v>0</v>
      </c>
    </row>
    <row r="102" spans="1:12" x14ac:dyDescent="0.25">
      <c r="A102" s="180"/>
      <c r="B102" s="48" t="s">
        <v>1379</v>
      </c>
      <c r="C102" s="49">
        <v>0</v>
      </c>
      <c r="D102" s="49">
        <v>0</v>
      </c>
      <c r="E102" s="49">
        <v>0</v>
      </c>
      <c r="F102" s="49">
        <v>0</v>
      </c>
      <c r="G102" s="49">
        <v>0</v>
      </c>
      <c r="H102" s="49">
        <v>2</v>
      </c>
      <c r="I102" s="49">
        <v>0</v>
      </c>
      <c r="J102" s="49">
        <v>0</v>
      </c>
      <c r="K102" s="49">
        <v>0</v>
      </c>
      <c r="L102" s="50">
        <v>0</v>
      </c>
    </row>
    <row r="103" spans="1:12" x14ac:dyDescent="0.25">
      <c r="A103" s="180"/>
      <c r="B103" s="48" t="s">
        <v>1380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50">
        <v>0</v>
      </c>
    </row>
    <row r="104" spans="1:12" x14ac:dyDescent="0.25">
      <c r="A104" s="180"/>
      <c r="B104" s="48" t="s">
        <v>1381</v>
      </c>
      <c r="C104" s="49">
        <v>0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50">
        <v>0</v>
      </c>
    </row>
    <row r="105" spans="1:12" x14ac:dyDescent="0.25">
      <c r="A105" s="180"/>
      <c r="B105" s="48" t="s">
        <v>1382</v>
      </c>
      <c r="C105" s="49">
        <v>0</v>
      </c>
      <c r="D105" s="49">
        <v>0</v>
      </c>
      <c r="E105" s="49">
        <v>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50">
        <v>0</v>
      </c>
    </row>
    <row r="106" spans="1:12" x14ac:dyDescent="0.25">
      <c r="A106" s="180"/>
      <c r="B106" s="48" t="s">
        <v>1383</v>
      </c>
      <c r="C106" s="49">
        <v>0</v>
      </c>
      <c r="D106" s="49">
        <v>0</v>
      </c>
      <c r="E106" s="49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50">
        <v>0</v>
      </c>
    </row>
    <row r="107" spans="1:12" x14ac:dyDescent="0.25">
      <c r="A107" s="180"/>
      <c r="B107" s="48" t="s">
        <v>1384</v>
      </c>
      <c r="C107" s="49">
        <v>0</v>
      </c>
      <c r="D107" s="49">
        <v>0</v>
      </c>
      <c r="E107" s="49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50">
        <v>0</v>
      </c>
    </row>
    <row r="108" spans="1:12" x14ac:dyDescent="0.25">
      <c r="A108" s="180"/>
      <c r="B108" s="48" t="s">
        <v>1385</v>
      </c>
      <c r="C108" s="49">
        <v>0</v>
      </c>
      <c r="D108" s="49">
        <v>0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50">
        <v>0</v>
      </c>
    </row>
    <row r="109" spans="1:12" x14ac:dyDescent="0.25">
      <c r="A109" s="180"/>
      <c r="B109" s="48" t="s">
        <v>1386</v>
      </c>
      <c r="C109" s="49">
        <v>0</v>
      </c>
      <c r="D109" s="49">
        <v>0</v>
      </c>
      <c r="E109" s="49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50">
        <v>0</v>
      </c>
    </row>
    <row r="110" spans="1:12" x14ac:dyDescent="0.25">
      <c r="A110" s="180"/>
      <c r="B110" s="48" t="s">
        <v>1387</v>
      </c>
      <c r="C110" s="49">
        <v>0</v>
      </c>
      <c r="D110" s="49">
        <v>0</v>
      </c>
      <c r="E110" s="49">
        <v>0</v>
      </c>
      <c r="F110" s="49">
        <v>0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50">
        <v>0</v>
      </c>
    </row>
    <row r="111" spans="1:12" x14ac:dyDescent="0.25">
      <c r="A111" s="180"/>
      <c r="B111" s="48" t="s">
        <v>1388</v>
      </c>
      <c r="C111" s="49">
        <v>0</v>
      </c>
      <c r="D111" s="49">
        <v>0</v>
      </c>
      <c r="E111" s="49">
        <v>0</v>
      </c>
      <c r="F111" s="49">
        <v>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50">
        <v>0</v>
      </c>
    </row>
    <row r="112" spans="1:12" x14ac:dyDescent="0.25">
      <c r="A112" s="180"/>
      <c r="B112" s="48" t="s">
        <v>1389</v>
      </c>
      <c r="C112" s="49">
        <v>0</v>
      </c>
      <c r="D112" s="49">
        <v>0</v>
      </c>
      <c r="E112" s="49">
        <v>0</v>
      </c>
      <c r="F112" s="49">
        <v>0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50">
        <v>0</v>
      </c>
    </row>
    <row r="113" spans="1:12" x14ac:dyDescent="0.25">
      <c r="A113" s="180"/>
      <c r="B113" s="48" t="s">
        <v>1390</v>
      </c>
      <c r="C113" s="49">
        <v>0</v>
      </c>
      <c r="D113" s="49">
        <v>0</v>
      </c>
      <c r="E113" s="49">
        <v>0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50">
        <v>0</v>
      </c>
    </row>
    <row r="114" spans="1:12" x14ac:dyDescent="0.25">
      <c r="A114" s="180"/>
      <c r="B114" s="48" t="s">
        <v>1391</v>
      </c>
      <c r="C114" s="49">
        <v>0</v>
      </c>
      <c r="D114" s="49">
        <v>0</v>
      </c>
      <c r="E114" s="49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50">
        <v>0</v>
      </c>
    </row>
    <row r="115" spans="1:12" x14ac:dyDescent="0.25">
      <c r="A115" s="180"/>
      <c r="B115" s="48" t="s">
        <v>1392</v>
      </c>
      <c r="C115" s="49">
        <v>0</v>
      </c>
      <c r="D115" s="49">
        <v>0</v>
      </c>
      <c r="E115" s="49">
        <v>0</v>
      </c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50">
        <v>0</v>
      </c>
    </row>
    <row r="116" spans="1:12" x14ac:dyDescent="0.25">
      <c r="A116" s="180"/>
      <c r="B116" s="48" t="s">
        <v>1393</v>
      </c>
      <c r="C116" s="49">
        <v>0</v>
      </c>
      <c r="D116" s="49">
        <v>0</v>
      </c>
      <c r="E116" s="49">
        <v>0</v>
      </c>
      <c r="F116" s="49">
        <v>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50">
        <v>0</v>
      </c>
    </row>
    <row r="117" spans="1:12" x14ac:dyDescent="0.25">
      <c r="A117" s="180"/>
      <c r="B117" s="48" t="s">
        <v>1394</v>
      </c>
      <c r="C117" s="49">
        <v>0</v>
      </c>
      <c r="D117" s="49">
        <v>0</v>
      </c>
      <c r="E117" s="49">
        <v>0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50">
        <v>0</v>
      </c>
    </row>
    <row r="118" spans="1:12" x14ac:dyDescent="0.25">
      <c r="A118" s="180"/>
      <c r="B118" s="48" t="s">
        <v>1395</v>
      </c>
      <c r="C118" s="49">
        <v>0</v>
      </c>
      <c r="D118" s="49">
        <v>0</v>
      </c>
      <c r="E118" s="49">
        <v>0</v>
      </c>
      <c r="F118" s="49">
        <v>0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50">
        <v>0</v>
      </c>
    </row>
    <row r="119" spans="1:12" x14ac:dyDescent="0.25">
      <c r="A119" s="180"/>
      <c r="B119" s="48" t="s">
        <v>1396</v>
      </c>
      <c r="C119" s="49">
        <v>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50">
        <v>0</v>
      </c>
    </row>
    <row r="120" spans="1:12" x14ac:dyDescent="0.25">
      <c r="A120" s="180"/>
      <c r="B120" s="48" t="s">
        <v>1397</v>
      </c>
      <c r="C120" s="49">
        <v>0</v>
      </c>
      <c r="D120" s="49">
        <v>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50">
        <v>0</v>
      </c>
    </row>
    <row r="121" spans="1:12" x14ac:dyDescent="0.25">
      <c r="A121" s="180"/>
      <c r="B121" s="48" t="s">
        <v>1398</v>
      </c>
      <c r="C121" s="49">
        <v>0</v>
      </c>
      <c r="D121" s="49">
        <v>0</v>
      </c>
      <c r="E121" s="49">
        <v>0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50">
        <v>0</v>
      </c>
    </row>
    <row r="122" spans="1:12" x14ac:dyDescent="0.25">
      <c r="A122" s="180"/>
      <c r="B122" s="48" t="s">
        <v>1399</v>
      </c>
      <c r="C122" s="49">
        <v>0</v>
      </c>
      <c r="D122" s="49">
        <v>0</v>
      </c>
      <c r="E122" s="49">
        <v>0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50">
        <v>0</v>
      </c>
    </row>
    <row r="123" spans="1:12" x14ac:dyDescent="0.25">
      <c r="A123" s="180"/>
      <c r="B123" s="48" t="s">
        <v>1400</v>
      </c>
      <c r="C123" s="49">
        <v>0</v>
      </c>
      <c r="D123" s="49">
        <v>0</v>
      </c>
      <c r="E123" s="49">
        <v>0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50">
        <v>0</v>
      </c>
    </row>
    <row r="124" spans="1:12" x14ac:dyDescent="0.25">
      <c r="A124" s="180"/>
      <c r="B124" s="48" t="s">
        <v>1401</v>
      </c>
      <c r="C124" s="49">
        <v>0</v>
      </c>
      <c r="D124" s="49">
        <v>0</v>
      </c>
      <c r="E124" s="49">
        <v>0</v>
      </c>
      <c r="F124" s="49">
        <v>0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50">
        <v>0</v>
      </c>
    </row>
    <row r="125" spans="1:12" x14ac:dyDescent="0.25">
      <c r="A125" s="180"/>
      <c r="B125" s="48" t="s">
        <v>1402</v>
      </c>
      <c r="C125" s="49">
        <v>0</v>
      </c>
      <c r="D125" s="49">
        <v>0</v>
      </c>
      <c r="E125" s="49">
        <v>0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50">
        <v>0</v>
      </c>
    </row>
    <row r="126" spans="1:12" x14ac:dyDescent="0.25">
      <c r="A126" s="180"/>
      <c r="B126" s="48" t="s">
        <v>1403</v>
      </c>
      <c r="C126" s="49">
        <v>0</v>
      </c>
      <c r="D126" s="49">
        <v>0</v>
      </c>
      <c r="E126" s="49">
        <v>0</v>
      </c>
      <c r="F126" s="49">
        <v>0</v>
      </c>
      <c r="G126" s="49">
        <v>0</v>
      </c>
      <c r="H126" s="49">
        <v>0</v>
      </c>
      <c r="I126" s="49">
        <v>0</v>
      </c>
      <c r="J126" s="49">
        <v>0</v>
      </c>
      <c r="K126" s="49">
        <v>0</v>
      </c>
      <c r="L126" s="50">
        <v>0</v>
      </c>
    </row>
    <row r="127" spans="1:12" x14ac:dyDescent="0.25">
      <c r="A127" s="180"/>
      <c r="B127" s="48" t="s">
        <v>1404</v>
      </c>
      <c r="C127" s="49">
        <v>0</v>
      </c>
      <c r="D127" s="49">
        <v>0</v>
      </c>
      <c r="E127" s="49">
        <v>0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50">
        <v>0</v>
      </c>
    </row>
    <row r="128" spans="1:12" x14ac:dyDescent="0.25">
      <c r="A128" s="180"/>
      <c r="B128" s="48" t="s">
        <v>1405</v>
      </c>
      <c r="C128" s="49">
        <v>0</v>
      </c>
      <c r="D128" s="49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50">
        <v>0</v>
      </c>
    </row>
    <row r="129" spans="1:12" x14ac:dyDescent="0.25">
      <c r="A129" s="180"/>
      <c r="B129" s="48" t="s">
        <v>1406</v>
      </c>
      <c r="C129" s="49">
        <v>0</v>
      </c>
      <c r="D129" s="49">
        <v>0</v>
      </c>
      <c r="E129" s="49">
        <v>0</v>
      </c>
      <c r="F129" s="49">
        <v>0</v>
      </c>
      <c r="G129" s="49">
        <v>0</v>
      </c>
      <c r="H129" s="49">
        <v>1</v>
      </c>
      <c r="I129" s="49">
        <v>0</v>
      </c>
      <c r="J129" s="49">
        <v>0</v>
      </c>
      <c r="K129" s="49">
        <v>0</v>
      </c>
      <c r="L129" s="50">
        <v>0</v>
      </c>
    </row>
    <row r="130" spans="1:12" x14ac:dyDescent="0.25">
      <c r="A130" s="180"/>
      <c r="B130" s="48" t="s">
        <v>1407</v>
      </c>
      <c r="C130" s="49">
        <v>0</v>
      </c>
      <c r="D130" s="49">
        <v>0</v>
      </c>
      <c r="E130" s="49">
        <v>0</v>
      </c>
      <c r="F130" s="49">
        <v>0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50">
        <v>0</v>
      </c>
    </row>
    <row r="131" spans="1:12" x14ac:dyDescent="0.25">
      <c r="A131" s="180"/>
      <c r="B131" s="48" t="s">
        <v>1408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50">
        <v>0</v>
      </c>
    </row>
    <row r="132" spans="1:12" x14ac:dyDescent="0.25">
      <c r="A132" s="180"/>
      <c r="B132" s="48" t="s">
        <v>1409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  <c r="L132" s="50">
        <v>0</v>
      </c>
    </row>
    <row r="133" spans="1:12" x14ac:dyDescent="0.25">
      <c r="A133" s="180"/>
      <c r="B133" s="48" t="s">
        <v>1410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50">
        <v>0</v>
      </c>
    </row>
    <row r="134" spans="1:12" x14ac:dyDescent="0.25">
      <c r="A134" s="180"/>
      <c r="B134" s="48" t="s">
        <v>1411</v>
      </c>
      <c r="C134" s="49">
        <v>0</v>
      </c>
      <c r="D134" s="49">
        <v>0</v>
      </c>
      <c r="E134" s="49">
        <v>0</v>
      </c>
      <c r="F134" s="49">
        <v>0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50">
        <v>0</v>
      </c>
    </row>
    <row r="135" spans="1:12" x14ac:dyDescent="0.25">
      <c r="A135" s="180"/>
      <c r="B135" s="48" t="s">
        <v>1412</v>
      </c>
      <c r="C135" s="49">
        <v>0</v>
      </c>
      <c r="D135" s="49">
        <v>0</v>
      </c>
      <c r="E135" s="49">
        <v>0</v>
      </c>
      <c r="F135" s="49">
        <v>0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50">
        <v>0</v>
      </c>
    </row>
    <row r="136" spans="1:12" x14ac:dyDescent="0.25">
      <c r="A136" s="180"/>
      <c r="B136" s="48" t="s">
        <v>1413</v>
      </c>
      <c r="C136" s="49">
        <v>0</v>
      </c>
      <c r="D136" s="49">
        <v>0</v>
      </c>
      <c r="E136" s="49">
        <v>0</v>
      </c>
      <c r="F136" s="49">
        <v>0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50">
        <v>0</v>
      </c>
    </row>
    <row r="137" spans="1:12" x14ac:dyDescent="0.25">
      <c r="A137" s="180"/>
      <c r="B137" s="48" t="s">
        <v>1414</v>
      </c>
      <c r="C137" s="49">
        <v>0</v>
      </c>
      <c r="D137" s="49">
        <v>0</v>
      </c>
      <c r="E137" s="49">
        <v>0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0</v>
      </c>
      <c r="L137" s="50">
        <v>0</v>
      </c>
    </row>
    <row r="138" spans="1:12" x14ac:dyDescent="0.25">
      <c r="A138" s="180"/>
      <c r="B138" s="48" t="s">
        <v>1415</v>
      </c>
      <c r="C138" s="49">
        <v>0</v>
      </c>
      <c r="D138" s="49">
        <v>0</v>
      </c>
      <c r="E138" s="49">
        <v>0</v>
      </c>
      <c r="F138" s="49">
        <v>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50">
        <v>0</v>
      </c>
    </row>
    <row r="139" spans="1:12" x14ac:dyDescent="0.25">
      <c r="A139" s="180"/>
      <c r="B139" s="48" t="s">
        <v>1416</v>
      </c>
      <c r="C139" s="49">
        <v>0</v>
      </c>
      <c r="D139" s="49">
        <v>0</v>
      </c>
      <c r="E139" s="4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50">
        <v>0</v>
      </c>
    </row>
    <row r="140" spans="1:12" x14ac:dyDescent="0.25">
      <c r="A140" s="180"/>
      <c r="B140" s="48" t="s">
        <v>1417</v>
      </c>
      <c r="C140" s="49">
        <v>0</v>
      </c>
      <c r="D140" s="49">
        <v>0</v>
      </c>
      <c r="E140" s="49">
        <v>0</v>
      </c>
      <c r="F140" s="49">
        <v>0</v>
      </c>
      <c r="G140" s="49">
        <v>0</v>
      </c>
      <c r="H140" s="49">
        <v>2</v>
      </c>
      <c r="I140" s="49">
        <v>0</v>
      </c>
      <c r="J140" s="49">
        <v>0</v>
      </c>
      <c r="K140" s="49">
        <v>0</v>
      </c>
      <c r="L140" s="50">
        <v>0</v>
      </c>
    </row>
    <row r="141" spans="1:12" x14ac:dyDescent="0.25">
      <c r="A141" s="180"/>
      <c r="B141" s="48" t="s">
        <v>1418</v>
      </c>
      <c r="C141" s="49">
        <v>0</v>
      </c>
      <c r="D141" s="49">
        <v>0</v>
      </c>
      <c r="E141" s="49">
        <v>0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0</v>
      </c>
      <c r="L141" s="50">
        <v>0</v>
      </c>
    </row>
    <row r="142" spans="1:12" x14ac:dyDescent="0.25">
      <c r="A142" s="180"/>
      <c r="B142" s="48" t="s">
        <v>1419</v>
      </c>
      <c r="C142" s="49">
        <v>0</v>
      </c>
      <c r="D142" s="49">
        <v>0</v>
      </c>
      <c r="E142" s="49">
        <v>0</v>
      </c>
      <c r="F142" s="49">
        <v>0</v>
      </c>
      <c r="G142" s="49">
        <v>0</v>
      </c>
      <c r="H142" s="49">
        <v>0</v>
      </c>
      <c r="I142" s="49">
        <v>0</v>
      </c>
      <c r="J142" s="49">
        <v>0</v>
      </c>
      <c r="K142" s="49">
        <v>0</v>
      </c>
      <c r="L142" s="50">
        <v>0</v>
      </c>
    </row>
    <row r="143" spans="1:12" x14ac:dyDescent="0.25">
      <c r="A143" s="180"/>
      <c r="B143" s="48" t="s">
        <v>1420</v>
      </c>
      <c r="C143" s="49">
        <v>0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50">
        <v>0</v>
      </c>
    </row>
    <row r="144" spans="1:12" x14ac:dyDescent="0.25">
      <c r="A144" s="180"/>
      <c r="B144" s="48" t="s">
        <v>1421</v>
      </c>
      <c r="C144" s="49">
        <v>0</v>
      </c>
      <c r="D144" s="49">
        <v>0</v>
      </c>
      <c r="E144" s="49">
        <v>0</v>
      </c>
      <c r="F144" s="49">
        <v>0</v>
      </c>
      <c r="G144" s="49">
        <v>0</v>
      </c>
      <c r="H144" s="49">
        <v>0</v>
      </c>
      <c r="I144" s="49">
        <v>0</v>
      </c>
      <c r="J144" s="49">
        <v>0</v>
      </c>
      <c r="K144" s="49">
        <v>0</v>
      </c>
      <c r="L144" s="50">
        <v>0</v>
      </c>
    </row>
    <row r="145" spans="1:12" x14ac:dyDescent="0.25">
      <c r="A145" s="180"/>
      <c r="B145" s="48" t="s">
        <v>1422</v>
      </c>
      <c r="C145" s="49">
        <v>0</v>
      </c>
      <c r="D145" s="49">
        <v>0</v>
      </c>
      <c r="E145" s="49">
        <v>0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50">
        <v>0</v>
      </c>
    </row>
    <row r="146" spans="1:12" x14ac:dyDescent="0.25">
      <c r="A146" s="180"/>
      <c r="B146" s="48" t="s">
        <v>1423</v>
      </c>
      <c r="C146" s="49">
        <v>0</v>
      </c>
      <c r="D146" s="49">
        <v>0</v>
      </c>
      <c r="E146" s="49">
        <v>0</v>
      </c>
      <c r="F146" s="49">
        <v>0</v>
      </c>
      <c r="G146" s="49">
        <v>0</v>
      </c>
      <c r="H146" s="49">
        <v>0</v>
      </c>
      <c r="I146" s="49">
        <v>0</v>
      </c>
      <c r="J146" s="49">
        <v>0</v>
      </c>
      <c r="K146" s="49">
        <v>0</v>
      </c>
      <c r="L146" s="50">
        <v>0</v>
      </c>
    </row>
    <row r="147" spans="1:12" x14ac:dyDescent="0.25">
      <c r="A147" s="180"/>
      <c r="B147" s="48" t="s">
        <v>1424</v>
      </c>
      <c r="C147" s="49">
        <v>0</v>
      </c>
      <c r="D147" s="49">
        <v>0</v>
      </c>
      <c r="E147" s="49">
        <v>0</v>
      </c>
      <c r="F147" s="49">
        <v>0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50">
        <v>0</v>
      </c>
    </row>
    <row r="148" spans="1:12" x14ac:dyDescent="0.25">
      <c r="A148" s="180"/>
      <c r="B148" s="48" t="s">
        <v>1425</v>
      </c>
      <c r="C148" s="49">
        <v>0</v>
      </c>
      <c r="D148" s="49">
        <v>0</v>
      </c>
      <c r="E148" s="49">
        <v>0</v>
      </c>
      <c r="F148" s="49">
        <v>0</v>
      </c>
      <c r="G148" s="49">
        <v>0</v>
      </c>
      <c r="H148" s="49">
        <v>0</v>
      </c>
      <c r="I148" s="49">
        <v>0</v>
      </c>
      <c r="J148" s="49">
        <v>0</v>
      </c>
      <c r="K148" s="49">
        <v>0</v>
      </c>
      <c r="L148" s="50">
        <v>0</v>
      </c>
    </row>
    <row r="149" spans="1:12" x14ac:dyDescent="0.25">
      <c r="A149" s="180"/>
      <c r="B149" s="48" t="s">
        <v>1426</v>
      </c>
      <c r="C149" s="49">
        <v>0</v>
      </c>
      <c r="D149" s="49">
        <v>0</v>
      </c>
      <c r="E149" s="49">
        <v>0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50">
        <v>0</v>
      </c>
    </row>
    <row r="150" spans="1:12" x14ac:dyDescent="0.25">
      <c r="A150" s="180"/>
      <c r="B150" s="48" t="s">
        <v>1427</v>
      </c>
      <c r="C150" s="49">
        <v>0</v>
      </c>
      <c r="D150" s="49">
        <v>0</v>
      </c>
      <c r="E150" s="49">
        <v>0</v>
      </c>
      <c r="F150" s="49">
        <v>0</v>
      </c>
      <c r="G150" s="49">
        <v>0</v>
      </c>
      <c r="H150" s="49">
        <v>0</v>
      </c>
      <c r="I150" s="49">
        <v>0</v>
      </c>
      <c r="J150" s="49">
        <v>0</v>
      </c>
      <c r="K150" s="49">
        <v>0</v>
      </c>
      <c r="L150" s="50">
        <v>0</v>
      </c>
    </row>
    <row r="151" spans="1:12" x14ac:dyDescent="0.25">
      <c r="A151" s="180"/>
      <c r="B151" s="48" t="s">
        <v>1428</v>
      </c>
      <c r="C151" s="49">
        <v>0</v>
      </c>
      <c r="D151" s="49">
        <v>0</v>
      </c>
      <c r="E151" s="49">
        <v>0</v>
      </c>
      <c r="F151" s="49">
        <v>0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50">
        <v>0</v>
      </c>
    </row>
    <row r="152" spans="1:12" x14ac:dyDescent="0.25">
      <c r="A152" s="180"/>
      <c r="B152" s="48" t="s">
        <v>1429</v>
      </c>
      <c r="C152" s="49">
        <v>0</v>
      </c>
      <c r="D152" s="49">
        <v>0</v>
      </c>
      <c r="E152" s="49">
        <v>0</v>
      </c>
      <c r="F152" s="49">
        <v>0</v>
      </c>
      <c r="G152" s="49">
        <v>0</v>
      </c>
      <c r="H152" s="49">
        <v>0</v>
      </c>
      <c r="I152" s="49">
        <v>0</v>
      </c>
      <c r="J152" s="49">
        <v>0</v>
      </c>
      <c r="K152" s="49">
        <v>0</v>
      </c>
      <c r="L152" s="50">
        <v>0</v>
      </c>
    </row>
    <row r="153" spans="1:12" x14ac:dyDescent="0.25">
      <c r="A153" s="180"/>
      <c r="B153" s="48" t="s">
        <v>1430</v>
      </c>
      <c r="C153" s="49">
        <v>0</v>
      </c>
      <c r="D153" s="49">
        <v>0</v>
      </c>
      <c r="E153" s="49">
        <v>0</v>
      </c>
      <c r="F153" s="49">
        <v>0</v>
      </c>
      <c r="G153" s="49">
        <v>0</v>
      </c>
      <c r="H153" s="49">
        <v>0</v>
      </c>
      <c r="I153" s="49">
        <v>0</v>
      </c>
      <c r="J153" s="49">
        <v>0</v>
      </c>
      <c r="K153" s="49">
        <v>0</v>
      </c>
      <c r="L153" s="50">
        <v>0</v>
      </c>
    </row>
    <row r="154" spans="1:12" x14ac:dyDescent="0.25">
      <c r="A154" s="180"/>
      <c r="B154" s="48" t="s">
        <v>1431</v>
      </c>
      <c r="C154" s="49">
        <v>0</v>
      </c>
      <c r="D154" s="49">
        <v>0</v>
      </c>
      <c r="E154" s="49">
        <v>0</v>
      </c>
      <c r="F154" s="49">
        <v>0</v>
      </c>
      <c r="G154" s="49">
        <v>0</v>
      </c>
      <c r="H154" s="49">
        <v>0</v>
      </c>
      <c r="I154" s="49">
        <v>0</v>
      </c>
      <c r="J154" s="49">
        <v>0</v>
      </c>
      <c r="K154" s="49">
        <v>0</v>
      </c>
      <c r="L154" s="50">
        <v>0</v>
      </c>
    </row>
    <row r="155" spans="1:12" x14ac:dyDescent="0.25">
      <c r="A155" s="180"/>
      <c r="B155" s="48" t="s">
        <v>1432</v>
      </c>
      <c r="C155" s="49">
        <v>0</v>
      </c>
      <c r="D155" s="49">
        <v>0</v>
      </c>
      <c r="E155" s="49">
        <v>0</v>
      </c>
      <c r="F155" s="49">
        <v>0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50">
        <v>0</v>
      </c>
    </row>
    <row r="156" spans="1:12" x14ac:dyDescent="0.25">
      <c r="A156" s="180"/>
      <c r="B156" s="48" t="s">
        <v>1433</v>
      </c>
      <c r="C156" s="49">
        <v>0</v>
      </c>
      <c r="D156" s="49">
        <v>0</v>
      </c>
      <c r="E156" s="49">
        <v>0</v>
      </c>
      <c r="F156" s="49">
        <v>0</v>
      </c>
      <c r="G156" s="49">
        <v>0</v>
      </c>
      <c r="H156" s="49">
        <v>0</v>
      </c>
      <c r="I156" s="49">
        <v>0</v>
      </c>
      <c r="J156" s="49">
        <v>0</v>
      </c>
      <c r="K156" s="49">
        <v>0</v>
      </c>
      <c r="L156" s="50">
        <v>0</v>
      </c>
    </row>
    <row r="157" spans="1:12" x14ac:dyDescent="0.25">
      <c r="A157" s="180"/>
      <c r="B157" s="48" t="s">
        <v>1434</v>
      </c>
      <c r="C157" s="49">
        <v>0</v>
      </c>
      <c r="D157" s="49">
        <v>0</v>
      </c>
      <c r="E157" s="49">
        <v>0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0</v>
      </c>
      <c r="L157" s="50">
        <v>0</v>
      </c>
    </row>
    <row r="158" spans="1:12" x14ac:dyDescent="0.25">
      <c r="A158" s="180"/>
      <c r="B158" s="48" t="s">
        <v>1435</v>
      </c>
      <c r="C158" s="49">
        <v>0</v>
      </c>
      <c r="D158" s="49">
        <v>0</v>
      </c>
      <c r="E158" s="49">
        <v>0</v>
      </c>
      <c r="F158" s="49">
        <v>0</v>
      </c>
      <c r="G158" s="49">
        <v>0</v>
      </c>
      <c r="H158" s="49">
        <v>0</v>
      </c>
      <c r="I158" s="49">
        <v>0</v>
      </c>
      <c r="J158" s="49">
        <v>0</v>
      </c>
      <c r="K158" s="49">
        <v>0</v>
      </c>
      <c r="L158" s="50">
        <v>0</v>
      </c>
    </row>
    <row r="159" spans="1:12" x14ac:dyDescent="0.25">
      <c r="A159" s="180"/>
      <c r="B159" s="48" t="s">
        <v>1436</v>
      </c>
      <c r="C159" s="49">
        <v>0</v>
      </c>
      <c r="D159" s="49">
        <v>0</v>
      </c>
      <c r="E159" s="49">
        <v>0</v>
      </c>
      <c r="F159" s="49">
        <v>0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50">
        <v>0</v>
      </c>
    </row>
    <row r="160" spans="1:12" x14ac:dyDescent="0.25">
      <c r="A160" s="180"/>
      <c r="B160" s="48" t="s">
        <v>1437</v>
      </c>
      <c r="C160" s="49">
        <v>0</v>
      </c>
      <c r="D160" s="49">
        <v>0</v>
      </c>
      <c r="E160" s="49">
        <v>0</v>
      </c>
      <c r="F160" s="49">
        <v>0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50">
        <v>0</v>
      </c>
    </row>
    <row r="161" spans="1:12" x14ac:dyDescent="0.25">
      <c r="A161" s="180"/>
      <c r="B161" s="48" t="s">
        <v>1438</v>
      </c>
      <c r="C161" s="49">
        <v>0</v>
      </c>
      <c r="D161" s="49">
        <v>0</v>
      </c>
      <c r="E161" s="49">
        <v>0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50">
        <v>0</v>
      </c>
    </row>
    <row r="162" spans="1:12" x14ac:dyDescent="0.25">
      <c r="A162" s="180"/>
      <c r="B162" s="48" t="s">
        <v>1439</v>
      </c>
      <c r="C162" s="49">
        <v>0</v>
      </c>
      <c r="D162" s="49">
        <v>0</v>
      </c>
      <c r="E162" s="49">
        <v>0</v>
      </c>
      <c r="F162" s="49">
        <v>0</v>
      </c>
      <c r="G162" s="49">
        <v>0</v>
      </c>
      <c r="H162" s="49">
        <v>0</v>
      </c>
      <c r="I162" s="49">
        <v>0</v>
      </c>
      <c r="J162" s="49">
        <v>0</v>
      </c>
      <c r="K162" s="49">
        <v>0</v>
      </c>
      <c r="L162" s="50">
        <v>0</v>
      </c>
    </row>
    <row r="163" spans="1:12" x14ac:dyDescent="0.25">
      <c r="A163" s="180"/>
      <c r="B163" s="48" t="s">
        <v>1440</v>
      </c>
      <c r="C163" s="49">
        <v>0</v>
      </c>
      <c r="D163" s="49">
        <v>0</v>
      </c>
      <c r="E163" s="49">
        <v>0</v>
      </c>
      <c r="F163" s="49">
        <v>0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50">
        <v>0</v>
      </c>
    </row>
    <row r="164" spans="1:12" x14ac:dyDescent="0.25">
      <c r="A164" s="180"/>
      <c r="B164" s="48" t="s">
        <v>1441</v>
      </c>
      <c r="C164" s="49">
        <v>0</v>
      </c>
      <c r="D164" s="49">
        <v>0</v>
      </c>
      <c r="E164" s="49">
        <v>0</v>
      </c>
      <c r="F164" s="49">
        <v>0</v>
      </c>
      <c r="G164" s="49">
        <v>0</v>
      </c>
      <c r="H164" s="49">
        <v>0</v>
      </c>
      <c r="I164" s="49">
        <v>0</v>
      </c>
      <c r="J164" s="49">
        <v>0</v>
      </c>
      <c r="K164" s="49">
        <v>0</v>
      </c>
      <c r="L164" s="50">
        <v>0</v>
      </c>
    </row>
    <row r="165" spans="1:12" x14ac:dyDescent="0.25">
      <c r="A165" s="180"/>
      <c r="B165" s="48" t="s">
        <v>1442</v>
      </c>
      <c r="C165" s="49">
        <v>0</v>
      </c>
      <c r="D165" s="49">
        <v>0</v>
      </c>
      <c r="E165" s="49">
        <v>0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0</v>
      </c>
      <c r="L165" s="50">
        <v>0</v>
      </c>
    </row>
    <row r="166" spans="1:12" x14ac:dyDescent="0.25">
      <c r="A166" s="180"/>
      <c r="B166" s="48" t="s">
        <v>1443</v>
      </c>
      <c r="C166" s="49">
        <v>0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50">
        <v>0</v>
      </c>
    </row>
    <row r="167" spans="1:12" x14ac:dyDescent="0.25">
      <c r="A167" s="180"/>
      <c r="B167" s="48" t="s">
        <v>1444</v>
      </c>
      <c r="C167" s="49">
        <v>0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50">
        <v>0</v>
      </c>
    </row>
    <row r="168" spans="1:12" x14ac:dyDescent="0.25">
      <c r="A168" s="180"/>
      <c r="B168" s="48" t="s">
        <v>1445</v>
      </c>
      <c r="C168" s="49">
        <v>0</v>
      </c>
      <c r="D168" s="49">
        <v>0</v>
      </c>
      <c r="E168" s="49">
        <v>0</v>
      </c>
      <c r="F168" s="49">
        <v>0</v>
      </c>
      <c r="G168" s="49">
        <v>0</v>
      </c>
      <c r="H168" s="49">
        <v>0</v>
      </c>
      <c r="I168" s="49">
        <v>0</v>
      </c>
      <c r="J168" s="49">
        <v>0</v>
      </c>
      <c r="K168" s="49">
        <v>0</v>
      </c>
      <c r="L168" s="50">
        <v>0</v>
      </c>
    </row>
    <row r="169" spans="1:12" x14ac:dyDescent="0.25">
      <c r="A169" s="180"/>
      <c r="B169" s="48" t="s">
        <v>1446</v>
      </c>
      <c r="C169" s="49">
        <v>0</v>
      </c>
      <c r="D169" s="49">
        <v>0</v>
      </c>
      <c r="E169" s="49">
        <v>0</v>
      </c>
      <c r="F169" s="49">
        <v>0</v>
      </c>
      <c r="G169" s="49">
        <v>0</v>
      </c>
      <c r="H169" s="49">
        <v>0</v>
      </c>
      <c r="I169" s="49">
        <v>0</v>
      </c>
      <c r="J169" s="49">
        <v>0</v>
      </c>
      <c r="K169" s="49">
        <v>0</v>
      </c>
      <c r="L169" s="50">
        <v>0</v>
      </c>
    </row>
    <row r="170" spans="1:12" x14ac:dyDescent="0.25">
      <c r="A170" s="180"/>
      <c r="B170" s="48" t="s">
        <v>1447</v>
      </c>
      <c r="C170" s="49">
        <v>0</v>
      </c>
      <c r="D170" s="49">
        <v>0</v>
      </c>
      <c r="E170" s="49">
        <v>0</v>
      </c>
      <c r="F170" s="49">
        <v>0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50">
        <v>0</v>
      </c>
    </row>
    <row r="171" spans="1:12" x14ac:dyDescent="0.25">
      <c r="A171" s="180"/>
      <c r="B171" s="48" t="s">
        <v>1448</v>
      </c>
      <c r="C171" s="49">
        <v>0</v>
      </c>
      <c r="D171" s="49">
        <v>0</v>
      </c>
      <c r="E171" s="49">
        <v>0</v>
      </c>
      <c r="F171" s="49">
        <v>0</v>
      </c>
      <c r="G171" s="49">
        <v>0</v>
      </c>
      <c r="H171" s="49">
        <v>0</v>
      </c>
      <c r="I171" s="49">
        <v>0</v>
      </c>
      <c r="J171" s="49">
        <v>0</v>
      </c>
      <c r="K171" s="49">
        <v>0</v>
      </c>
      <c r="L171" s="50">
        <v>0</v>
      </c>
    </row>
    <row r="172" spans="1:12" x14ac:dyDescent="0.25">
      <c r="A172" s="180"/>
      <c r="B172" s="48" t="s">
        <v>1449</v>
      </c>
      <c r="C172" s="49">
        <v>0</v>
      </c>
      <c r="D172" s="49">
        <v>0</v>
      </c>
      <c r="E172" s="49">
        <v>0</v>
      </c>
      <c r="F172" s="49">
        <v>0</v>
      </c>
      <c r="G172" s="49">
        <v>0</v>
      </c>
      <c r="H172" s="49">
        <v>0</v>
      </c>
      <c r="I172" s="49">
        <v>0</v>
      </c>
      <c r="J172" s="49">
        <v>0</v>
      </c>
      <c r="K172" s="49">
        <v>0</v>
      </c>
      <c r="L172" s="50">
        <v>0</v>
      </c>
    </row>
    <row r="173" spans="1:12" x14ac:dyDescent="0.25">
      <c r="A173" s="180"/>
      <c r="B173" s="48" t="s">
        <v>1450</v>
      </c>
      <c r="C173" s="49">
        <v>0</v>
      </c>
      <c r="D173" s="49">
        <v>0</v>
      </c>
      <c r="E173" s="49">
        <v>0</v>
      </c>
      <c r="F173" s="49">
        <v>0</v>
      </c>
      <c r="G173" s="49">
        <v>0</v>
      </c>
      <c r="H173" s="49">
        <v>0</v>
      </c>
      <c r="I173" s="49">
        <v>0</v>
      </c>
      <c r="J173" s="49">
        <v>0</v>
      </c>
      <c r="K173" s="49">
        <v>0</v>
      </c>
      <c r="L173" s="50">
        <v>0</v>
      </c>
    </row>
    <row r="174" spans="1:12" x14ac:dyDescent="0.25">
      <c r="A174" s="180"/>
      <c r="B174" s="48" t="s">
        <v>1451</v>
      </c>
      <c r="C174" s="49">
        <v>0</v>
      </c>
      <c r="D174" s="49">
        <v>0</v>
      </c>
      <c r="E174" s="49">
        <v>0</v>
      </c>
      <c r="F174" s="49">
        <v>0</v>
      </c>
      <c r="G174" s="49">
        <v>0</v>
      </c>
      <c r="H174" s="49">
        <v>0</v>
      </c>
      <c r="I174" s="49">
        <v>0</v>
      </c>
      <c r="J174" s="49">
        <v>0</v>
      </c>
      <c r="K174" s="49">
        <v>0</v>
      </c>
      <c r="L174" s="50">
        <v>0</v>
      </c>
    </row>
    <row r="175" spans="1:12" x14ac:dyDescent="0.25">
      <c r="A175" s="180"/>
      <c r="B175" s="48" t="s">
        <v>1452</v>
      </c>
      <c r="C175" s="49">
        <v>0</v>
      </c>
      <c r="D175" s="49">
        <v>0</v>
      </c>
      <c r="E175" s="49">
        <v>0</v>
      </c>
      <c r="F175" s="49">
        <v>0</v>
      </c>
      <c r="G175" s="49">
        <v>0</v>
      </c>
      <c r="H175" s="49">
        <v>0</v>
      </c>
      <c r="I175" s="49">
        <v>0</v>
      </c>
      <c r="J175" s="49">
        <v>0</v>
      </c>
      <c r="K175" s="49">
        <v>0</v>
      </c>
      <c r="L175" s="50">
        <v>0</v>
      </c>
    </row>
    <row r="176" spans="1:12" x14ac:dyDescent="0.25">
      <c r="A176" s="180"/>
      <c r="B176" s="48" t="s">
        <v>1453</v>
      </c>
      <c r="C176" s="49">
        <v>0</v>
      </c>
      <c r="D176" s="49">
        <v>0</v>
      </c>
      <c r="E176" s="49">
        <v>0</v>
      </c>
      <c r="F176" s="49">
        <v>0</v>
      </c>
      <c r="G176" s="49">
        <v>0</v>
      </c>
      <c r="H176" s="49">
        <v>0</v>
      </c>
      <c r="I176" s="49">
        <v>0</v>
      </c>
      <c r="J176" s="49">
        <v>0</v>
      </c>
      <c r="K176" s="49">
        <v>0</v>
      </c>
      <c r="L176" s="50">
        <v>0</v>
      </c>
    </row>
    <row r="177" spans="1:12" x14ac:dyDescent="0.25">
      <c r="A177" s="180"/>
      <c r="B177" s="48" t="s">
        <v>1454</v>
      </c>
      <c r="C177" s="49">
        <v>0</v>
      </c>
      <c r="D177" s="49">
        <v>0</v>
      </c>
      <c r="E177" s="49">
        <v>0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0</v>
      </c>
      <c r="L177" s="50">
        <v>0</v>
      </c>
    </row>
    <row r="178" spans="1:12" x14ac:dyDescent="0.25">
      <c r="A178" s="180"/>
      <c r="B178" s="48" t="s">
        <v>1455</v>
      </c>
      <c r="C178" s="49">
        <v>0</v>
      </c>
      <c r="D178" s="49">
        <v>0</v>
      </c>
      <c r="E178" s="49">
        <v>1</v>
      </c>
      <c r="F178" s="49">
        <v>0</v>
      </c>
      <c r="G178" s="49">
        <v>0</v>
      </c>
      <c r="H178" s="49">
        <v>0</v>
      </c>
      <c r="I178" s="49">
        <v>0</v>
      </c>
      <c r="J178" s="49">
        <v>2</v>
      </c>
      <c r="K178" s="49">
        <v>0</v>
      </c>
      <c r="L178" s="50">
        <v>0</v>
      </c>
    </row>
    <row r="179" spans="1:12" x14ac:dyDescent="0.25">
      <c r="A179" s="180"/>
      <c r="B179" s="48" t="s">
        <v>1456</v>
      </c>
      <c r="C179" s="49">
        <v>0</v>
      </c>
      <c r="D179" s="49">
        <v>0</v>
      </c>
      <c r="E179" s="49">
        <v>0</v>
      </c>
      <c r="F179" s="49">
        <v>0</v>
      </c>
      <c r="G179" s="49">
        <v>0</v>
      </c>
      <c r="H179" s="49">
        <v>0</v>
      </c>
      <c r="I179" s="49">
        <v>0</v>
      </c>
      <c r="J179" s="49">
        <v>0</v>
      </c>
      <c r="K179" s="49">
        <v>0</v>
      </c>
      <c r="L179" s="50">
        <v>0</v>
      </c>
    </row>
    <row r="180" spans="1:12" x14ac:dyDescent="0.25">
      <c r="A180" s="180"/>
      <c r="B180" s="48" t="s">
        <v>1457</v>
      </c>
      <c r="C180" s="49">
        <v>0</v>
      </c>
      <c r="D180" s="49">
        <v>0</v>
      </c>
      <c r="E180" s="49">
        <v>0</v>
      </c>
      <c r="F180" s="49">
        <v>0</v>
      </c>
      <c r="G180" s="49">
        <v>0</v>
      </c>
      <c r="H180" s="49">
        <v>0</v>
      </c>
      <c r="I180" s="49">
        <v>0</v>
      </c>
      <c r="J180" s="49">
        <v>0</v>
      </c>
      <c r="K180" s="49">
        <v>0</v>
      </c>
      <c r="L180" s="50">
        <v>0</v>
      </c>
    </row>
    <row r="181" spans="1:12" x14ac:dyDescent="0.25">
      <c r="A181" s="180"/>
      <c r="B181" s="48" t="s">
        <v>1458</v>
      </c>
      <c r="C181" s="49">
        <v>0</v>
      </c>
      <c r="D181" s="49">
        <v>0</v>
      </c>
      <c r="E181" s="49">
        <v>0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49">
        <v>0</v>
      </c>
      <c r="L181" s="50">
        <v>0</v>
      </c>
    </row>
    <row r="182" spans="1:12" x14ac:dyDescent="0.25">
      <c r="A182" s="180"/>
      <c r="B182" s="48" t="s">
        <v>1459</v>
      </c>
      <c r="C182" s="49">
        <v>0</v>
      </c>
      <c r="D182" s="49">
        <v>0</v>
      </c>
      <c r="E182" s="49">
        <v>0</v>
      </c>
      <c r="F182" s="49">
        <v>0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50">
        <v>0</v>
      </c>
    </row>
    <row r="183" spans="1:12" x14ac:dyDescent="0.25">
      <c r="A183" s="180"/>
      <c r="B183" s="48" t="s">
        <v>1460</v>
      </c>
      <c r="C183" s="49">
        <v>0</v>
      </c>
      <c r="D183" s="49">
        <v>0</v>
      </c>
      <c r="E183" s="49">
        <v>0</v>
      </c>
      <c r="F183" s="49">
        <v>0</v>
      </c>
      <c r="G183" s="49">
        <v>0</v>
      </c>
      <c r="H183" s="49">
        <v>0</v>
      </c>
      <c r="I183" s="49">
        <v>0</v>
      </c>
      <c r="J183" s="49">
        <v>0</v>
      </c>
      <c r="K183" s="49">
        <v>0</v>
      </c>
      <c r="L183" s="50">
        <v>0</v>
      </c>
    </row>
    <row r="184" spans="1:12" x14ac:dyDescent="0.25">
      <c r="A184" s="180"/>
      <c r="B184" s="48" t="s">
        <v>1461</v>
      </c>
      <c r="C184" s="49">
        <v>0</v>
      </c>
      <c r="D184" s="49">
        <v>0</v>
      </c>
      <c r="E184" s="49">
        <v>0</v>
      </c>
      <c r="F184" s="49">
        <v>0</v>
      </c>
      <c r="G184" s="49">
        <v>0</v>
      </c>
      <c r="H184" s="49">
        <v>0</v>
      </c>
      <c r="I184" s="49">
        <v>0</v>
      </c>
      <c r="J184" s="49">
        <v>0</v>
      </c>
      <c r="K184" s="49">
        <v>0</v>
      </c>
      <c r="L184" s="50">
        <v>0</v>
      </c>
    </row>
    <row r="185" spans="1:12" x14ac:dyDescent="0.25">
      <c r="A185" s="180"/>
      <c r="B185" s="48" t="s">
        <v>1462</v>
      </c>
      <c r="C185" s="49">
        <v>0</v>
      </c>
      <c r="D185" s="49">
        <v>0</v>
      </c>
      <c r="E185" s="49">
        <v>0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49">
        <v>0</v>
      </c>
      <c r="L185" s="50">
        <v>0</v>
      </c>
    </row>
    <row r="186" spans="1:12" x14ac:dyDescent="0.25">
      <c r="A186" s="180"/>
      <c r="B186" s="48" t="s">
        <v>1463</v>
      </c>
      <c r="C186" s="49">
        <v>1</v>
      </c>
      <c r="D186" s="49">
        <v>0</v>
      </c>
      <c r="E186" s="49">
        <v>0</v>
      </c>
      <c r="F186" s="49">
        <v>0</v>
      </c>
      <c r="G186" s="49">
        <v>0</v>
      </c>
      <c r="H186" s="49">
        <v>8</v>
      </c>
      <c r="I186" s="49">
        <v>0</v>
      </c>
      <c r="J186" s="49">
        <v>0</v>
      </c>
      <c r="K186" s="49">
        <v>0</v>
      </c>
      <c r="L186" s="50">
        <v>0</v>
      </c>
    </row>
    <row r="187" spans="1:12" x14ac:dyDescent="0.25">
      <c r="A187" s="180"/>
      <c r="B187" s="48" t="s">
        <v>1464</v>
      </c>
      <c r="C187" s="49">
        <v>4</v>
      </c>
      <c r="D187" s="49">
        <v>0</v>
      </c>
      <c r="E187" s="49">
        <v>7</v>
      </c>
      <c r="F187" s="49">
        <v>0</v>
      </c>
      <c r="G187" s="49">
        <v>0</v>
      </c>
      <c r="H187" s="49">
        <v>13</v>
      </c>
      <c r="I187" s="49">
        <v>0</v>
      </c>
      <c r="J187" s="49">
        <v>0</v>
      </c>
      <c r="K187" s="49">
        <v>0</v>
      </c>
      <c r="L187" s="50">
        <v>0</v>
      </c>
    </row>
    <row r="188" spans="1:12" x14ac:dyDescent="0.25">
      <c r="A188" s="180"/>
      <c r="B188" s="48" t="s">
        <v>1465</v>
      </c>
      <c r="C188" s="49">
        <v>0</v>
      </c>
      <c r="D188" s="49">
        <v>0</v>
      </c>
      <c r="E188" s="49">
        <v>0</v>
      </c>
      <c r="F188" s="49">
        <v>0</v>
      </c>
      <c r="G188" s="49">
        <v>0</v>
      </c>
      <c r="H188" s="49">
        <v>0</v>
      </c>
      <c r="I188" s="49">
        <v>0</v>
      </c>
      <c r="J188" s="49">
        <v>0</v>
      </c>
      <c r="K188" s="49">
        <v>0</v>
      </c>
      <c r="L188" s="50">
        <v>0</v>
      </c>
    </row>
    <row r="189" spans="1:12" x14ac:dyDescent="0.25">
      <c r="A189" s="180"/>
      <c r="B189" s="48" t="s">
        <v>1466</v>
      </c>
      <c r="C189" s="49">
        <v>0</v>
      </c>
      <c r="D189" s="49">
        <v>0</v>
      </c>
      <c r="E189" s="49">
        <v>0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0</v>
      </c>
      <c r="L189" s="50">
        <v>0</v>
      </c>
    </row>
    <row r="190" spans="1:12" x14ac:dyDescent="0.25">
      <c r="A190" s="180"/>
      <c r="B190" s="48" t="s">
        <v>1467</v>
      </c>
      <c r="C190" s="49">
        <v>0</v>
      </c>
      <c r="D190" s="49">
        <v>0</v>
      </c>
      <c r="E190" s="49">
        <v>0</v>
      </c>
      <c r="F190" s="49">
        <v>0</v>
      </c>
      <c r="G190" s="49">
        <v>0</v>
      </c>
      <c r="H190" s="49">
        <v>0</v>
      </c>
      <c r="I190" s="49">
        <v>0</v>
      </c>
      <c r="J190" s="49">
        <v>0</v>
      </c>
      <c r="K190" s="49">
        <v>0</v>
      </c>
      <c r="L190" s="50">
        <v>0</v>
      </c>
    </row>
    <row r="191" spans="1:12" x14ac:dyDescent="0.25">
      <c r="A191" s="180"/>
      <c r="B191" s="48" t="s">
        <v>1468</v>
      </c>
      <c r="C191" s="49">
        <v>0</v>
      </c>
      <c r="D191" s="49">
        <v>0</v>
      </c>
      <c r="E191" s="49">
        <v>0</v>
      </c>
      <c r="F191" s="49">
        <v>0</v>
      </c>
      <c r="G191" s="49">
        <v>0</v>
      </c>
      <c r="H191" s="49">
        <v>0</v>
      </c>
      <c r="I191" s="49">
        <v>0</v>
      </c>
      <c r="J191" s="49">
        <v>0</v>
      </c>
      <c r="K191" s="49">
        <v>0</v>
      </c>
      <c r="L191" s="50">
        <v>0</v>
      </c>
    </row>
    <row r="192" spans="1:12" x14ac:dyDescent="0.25">
      <c r="A192" s="180"/>
      <c r="B192" s="48" t="s">
        <v>1469</v>
      </c>
      <c r="C192" s="49">
        <v>2</v>
      </c>
      <c r="D192" s="49">
        <v>0</v>
      </c>
      <c r="E192" s="49">
        <v>0</v>
      </c>
      <c r="F192" s="49">
        <v>0</v>
      </c>
      <c r="G192" s="49">
        <v>0</v>
      </c>
      <c r="H192" s="49">
        <v>3</v>
      </c>
      <c r="I192" s="49">
        <v>0</v>
      </c>
      <c r="J192" s="49">
        <v>0</v>
      </c>
      <c r="K192" s="49">
        <v>0</v>
      </c>
      <c r="L192" s="50">
        <v>0</v>
      </c>
    </row>
    <row r="193" spans="1:12" x14ac:dyDescent="0.25">
      <c r="A193" s="180"/>
      <c r="B193" s="48" t="s">
        <v>1470</v>
      </c>
      <c r="C193" s="49">
        <v>0</v>
      </c>
      <c r="D193" s="49">
        <v>0</v>
      </c>
      <c r="E193" s="49">
        <v>0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49">
        <v>0</v>
      </c>
      <c r="L193" s="50">
        <v>0</v>
      </c>
    </row>
    <row r="194" spans="1:12" x14ac:dyDescent="0.25">
      <c r="A194" s="180"/>
      <c r="B194" s="48" t="s">
        <v>1471</v>
      </c>
      <c r="C194" s="49">
        <v>0</v>
      </c>
      <c r="D194" s="49">
        <v>0</v>
      </c>
      <c r="E194" s="49">
        <v>0</v>
      </c>
      <c r="F194" s="49">
        <v>0</v>
      </c>
      <c r="G194" s="49">
        <v>0</v>
      </c>
      <c r="H194" s="49">
        <v>0</v>
      </c>
      <c r="I194" s="49">
        <v>0</v>
      </c>
      <c r="J194" s="49">
        <v>0</v>
      </c>
      <c r="K194" s="49">
        <v>0</v>
      </c>
      <c r="L194" s="50">
        <v>0</v>
      </c>
    </row>
    <row r="195" spans="1:12" x14ac:dyDescent="0.25">
      <c r="A195" s="180"/>
      <c r="B195" s="48" t="s">
        <v>1472</v>
      </c>
      <c r="C195" s="49">
        <v>0</v>
      </c>
      <c r="D195" s="49">
        <v>0</v>
      </c>
      <c r="E195" s="49">
        <v>0</v>
      </c>
      <c r="F195" s="49">
        <v>0</v>
      </c>
      <c r="G195" s="49">
        <v>0</v>
      </c>
      <c r="H195" s="49">
        <v>0</v>
      </c>
      <c r="I195" s="49">
        <v>0</v>
      </c>
      <c r="J195" s="49">
        <v>0</v>
      </c>
      <c r="K195" s="49">
        <v>0</v>
      </c>
      <c r="L195" s="50">
        <v>0</v>
      </c>
    </row>
    <row r="196" spans="1:12" x14ac:dyDescent="0.25">
      <c r="A196" s="180"/>
      <c r="B196" s="48" t="s">
        <v>1473</v>
      </c>
      <c r="C196" s="49">
        <v>0</v>
      </c>
      <c r="D196" s="49">
        <v>0</v>
      </c>
      <c r="E196" s="49">
        <v>0</v>
      </c>
      <c r="F196" s="49">
        <v>0</v>
      </c>
      <c r="G196" s="49">
        <v>0</v>
      </c>
      <c r="H196" s="49">
        <v>0</v>
      </c>
      <c r="I196" s="49">
        <v>0</v>
      </c>
      <c r="J196" s="49">
        <v>0</v>
      </c>
      <c r="K196" s="49">
        <v>0</v>
      </c>
      <c r="L196" s="50">
        <v>0</v>
      </c>
    </row>
    <row r="197" spans="1:12" x14ac:dyDescent="0.25">
      <c r="A197" s="180"/>
      <c r="B197" s="48" t="s">
        <v>1474</v>
      </c>
      <c r="C197" s="49">
        <v>0</v>
      </c>
      <c r="D197" s="49">
        <v>0</v>
      </c>
      <c r="E197" s="49">
        <v>0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0</v>
      </c>
      <c r="L197" s="50">
        <v>0</v>
      </c>
    </row>
    <row r="198" spans="1:12" x14ac:dyDescent="0.25">
      <c r="A198" s="180"/>
      <c r="B198" s="48" t="s">
        <v>1475</v>
      </c>
      <c r="C198" s="49">
        <v>0</v>
      </c>
      <c r="D198" s="49">
        <v>0</v>
      </c>
      <c r="E198" s="49">
        <v>0</v>
      </c>
      <c r="F198" s="49">
        <v>0</v>
      </c>
      <c r="G198" s="49">
        <v>0</v>
      </c>
      <c r="H198" s="49">
        <v>0</v>
      </c>
      <c r="I198" s="49">
        <v>0</v>
      </c>
      <c r="J198" s="49">
        <v>0</v>
      </c>
      <c r="K198" s="49">
        <v>0</v>
      </c>
      <c r="L198" s="50">
        <v>0</v>
      </c>
    </row>
    <row r="199" spans="1:12" x14ac:dyDescent="0.25">
      <c r="A199" s="180"/>
      <c r="B199" s="48" t="s">
        <v>1476</v>
      </c>
      <c r="C199" s="49">
        <v>0</v>
      </c>
      <c r="D199" s="49">
        <v>0</v>
      </c>
      <c r="E199" s="49">
        <v>0</v>
      </c>
      <c r="F199" s="49">
        <v>0</v>
      </c>
      <c r="G199" s="49">
        <v>0</v>
      </c>
      <c r="H199" s="49">
        <v>0</v>
      </c>
      <c r="I199" s="49">
        <v>0</v>
      </c>
      <c r="J199" s="49">
        <v>0</v>
      </c>
      <c r="K199" s="49">
        <v>0</v>
      </c>
      <c r="L199" s="50">
        <v>0</v>
      </c>
    </row>
    <row r="200" spans="1:12" x14ac:dyDescent="0.25">
      <c r="A200" s="180"/>
      <c r="B200" s="48" t="s">
        <v>1477</v>
      </c>
      <c r="C200" s="49">
        <v>0</v>
      </c>
      <c r="D200" s="49">
        <v>0</v>
      </c>
      <c r="E200" s="49">
        <v>0</v>
      </c>
      <c r="F200" s="49">
        <v>0</v>
      </c>
      <c r="G200" s="49">
        <v>0</v>
      </c>
      <c r="H200" s="49">
        <v>0</v>
      </c>
      <c r="I200" s="49">
        <v>0</v>
      </c>
      <c r="J200" s="49">
        <v>0</v>
      </c>
      <c r="K200" s="49">
        <v>0</v>
      </c>
      <c r="L200" s="50">
        <v>0</v>
      </c>
    </row>
    <row r="201" spans="1:12" x14ac:dyDescent="0.25">
      <c r="A201" s="180"/>
      <c r="B201" s="48" t="s">
        <v>1478</v>
      </c>
      <c r="C201" s="49">
        <v>0</v>
      </c>
      <c r="D201" s="49">
        <v>0</v>
      </c>
      <c r="E201" s="49">
        <v>0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0</v>
      </c>
      <c r="L201" s="50">
        <v>0</v>
      </c>
    </row>
    <row r="202" spans="1:12" x14ac:dyDescent="0.25">
      <c r="A202" s="180"/>
      <c r="B202" s="48" t="s">
        <v>1479</v>
      </c>
      <c r="C202" s="49">
        <v>0</v>
      </c>
      <c r="D202" s="49">
        <v>0</v>
      </c>
      <c r="E202" s="49">
        <v>0</v>
      </c>
      <c r="F202" s="49">
        <v>0</v>
      </c>
      <c r="G202" s="49">
        <v>0</v>
      </c>
      <c r="H202" s="49">
        <v>1</v>
      </c>
      <c r="I202" s="49">
        <v>0</v>
      </c>
      <c r="J202" s="49">
        <v>0</v>
      </c>
      <c r="K202" s="49">
        <v>0</v>
      </c>
      <c r="L202" s="50">
        <v>0</v>
      </c>
    </row>
    <row r="203" spans="1:12" x14ac:dyDescent="0.25">
      <c r="A203" s="180"/>
      <c r="B203" s="48" t="s">
        <v>1480</v>
      </c>
      <c r="C203" s="49">
        <v>0</v>
      </c>
      <c r="D203" s="49">
        <v>0</v>
      </c>
      <c r="E203" s="49">
        <v>0</v>
      </c>
      <c r="F203" s="49">
        <v>0</v>
      </c>
      <c r="G203" s="49">
        <v>0</v>
      </c>
      <c r="H203" s="49">
        <v>0</v>
      </c>
      <c r="I203" s="49">
        <v>0</v>
      </c>
      <c r="J203" s="49">
        <v>0</v>
      </c>
      <c r="K203" s="49">
        <v>0</v>
      </c>
      <c r="L203" s="50">
        <v>0</v>
      </c>
    </row>
    <row r="204" spans="1:12" x14ac:dyDescent="0.25">
      <c r="A204" s="180"/>
      <c r="B204" s="48" t="s">
        <v>1481</v>
      </c>
      <c r="C204" s="49">
        <v>0</v>
      </c>
      <c r="D204" s="49">
        <v>0</v>
      </c>
      <c r="E204" s="49">
        <v>0</v>
      </c>
      <c r="F204" s="49">
        <v>0</v>
      </c>
      <c r="G204" s="49">
        <v>0</v>
      </c>
      <c r="H204" s="49">
        <v>0</v>
      </c>
      <c r="I204" s="49">
        <v>0</v>
      </c>
      <c r="J204" s="49">
        <v>0</v>
      </c>
      <c r="K204" s="49">
        <v>0</v>
      </c>
      <c r="L204" s="50">
        <v>0</v>
      </c>
    </row>
    <row r="205" spans="1:12" x14ac:dyDescent="0.25">
      <c r="A205" s="180"/>
      <c r="B205" s="48" t="s">
        <v>1482</v>
      </c>
      <c r="C205" s="49">
        <v>0</v>
      </c>
      <c r="D205" s="49">
        <v>0</v>
      </c>
      <c r="E205" s="49">
        <v>0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0</v>
      </c>
      <c r="L205" s="50">
        <v>0</v>
      </c>
    </row>
    <row r="206" spans="1:12" x14ac:dyDescent="0.25">
      <c r="A206" s="180"/>
      <c r="B206" s="48" t="s">
        <v>1483</v>
      </c>
      <c r="C206" s="49">
        <v>0</v>
      </c>
      <c r="D206" s="49">
        <v>0</v>
      </c>
      <c r="E206" s="49">
        <v>0</v>
      </c>
      <c r="F206" s="49">
        <v>0</v>
      </c>
      <c r="G206" s="49">
        <v>0</v>
      </c>
      <c r="H206" s="49">
        <v>0</v>
      </c>
      <c r="I206" s="49">
        <v>0</v>
      </c>
      <c r="J206" s="49">
        <v>0</v>
      </c>
      <c r="K206" s="49">
        <v>0</v>
      </c>
      <c r="L206" s="50">
        <v>0</v>
      </c>
    </row>
    <row r="207" spans="1:12" x14ac:dyDescent="0.25">
      <c r="A207" s="180"/>
      <c r="B207" s="48" t="s">
        <v>1484</v>
      </c>
      <c r="C207" s="49">
        <v>0</v>
      </c>
      <c r="D207" s="49">
        <v>0</v>
      </c>
      <c r="E207" s="49">
        <v>0</v>
      </c>
      <c r="F207" s="49">
        <v>0</v>
      </c>
      <c r="G207" s="49">
        <v>0</v>
      </c>
      <c r="H207" s="49">
        <v>0</v>
      </c>
      <c r="I207" s="49">
        <v>0</v>
      </c>
      <c r="J207" s="49">
        <v>0</v>
      </c>
      <c r="K207" s="49">
        <v>0</v>
      </c>
      <c r="L207" s="50">
        <v>0</v>
      </c>
    </row>
    <row r="208" spans="1:12" x14ac:dyDescent="0.25">
      <c r="A208" s="180"/>
      <c r="B208" s="48" t="s">
        <v>1485</v>
      </c>
      <c r="C208" s="49">
        <v>0</v>
      </c>
      <c r="D208" s="49">
        <v>0</v>
      </c>
      <c r="E208" s="49">
        <v>0</v>
      </c>
      <c r="F208" s="49">
        <v>0</v>
      </c>
      <c r="G208" s="49">
        <v>0</v>
      </c>
      <c r="H208" s="49">
        <v>0</v>
      </c>
      <c r="I208" s="49">
        <v>0</v>
      </c>
      <c r="J208" s="49">
        <v>0</v>
      </c>
      <c r="K208" s="49">
        <v>0</v>
      </c>
      <c r="L208" s="50">
        <v>0</v>
      </c>
    </row>
    <row r="209" spans="1:12" x14ac:dyDescent="0.25">
      <c r="A209" s="180"/>
      <c r="B209" s="48" t="s">
        <v>1486</v>
      </c>
      <c r="C209" s="49">
        <v>0</v>
      </c>
      <c r="D209" s="49">
        <v>0</v>
      </c>
      <c r="E209" s="49">
        <v>0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0</v>
      </c>
      <c r="L209" s="50">
        <v>0</v>
      </c>
    </row>
    <row r="210" spans="1:12" x14ac:dyDescent="0.25">
      <c r="A210" s="180"/>
      <c r="B210" s="48" t="s">
        <v>1487</v>
      </c>
      <c r="C210" s="49">
        <v>0</v>
      </c>
      <c r="D210" s="49">
        <v>0</v>
      </c>
      <c r="E210" s="49">
        <v>0</v>
      </c>
      <c r="F210" s="49">
        <v>0</v>
      </c>
      <c r="G210" s="49">
        <v>0</v>
      </c>
      <c r="H210" s="49">
        <v>0</v>
      </c>
      <c r="I210" s="49">
        <v>0</v>
      </c>
      <c r="J210" s="49">
        <v>0</v>
      </c>
      <c r="K210" s="49">
        <v>0</v>
      </c>
      <c r="L210" s="50">
        <v>0</v>
      </c>
    </row>
    <row r="211" spans="1:12" x14ac:dyDescent="0.25">
      <c r="A211" s="180"/>
      <c r="B211" s="48" t="s">
        <v>1488</v>
      </c>
      <c r="C211" s="49">
        <v>0</v>
      </c>
      <c r="D211" s="49">
        <v>0</v>
      </c>
      <c r="E211" s="49">
        <v>0</v>
      </c>
      <c r="F211" s="49">
        <v>0</v>
      </c>
      <c r="G211" s="49">
        <v>0</v>
      </c>
      <c r="H211" s="49">
        <v>0</v>
      </c>
      <c r="I211" s="49">
        <v>0</v>
      </c>
      <c r="J211" s="49">
        <v>0</v>
      </c>
      <c r="K211" s="49">
        <v>0</v>
      </c>
      <c r="L211" s="50">
        <v>0</v>
      </c>
    </row>
    <row r="212" spans="1:12" x14ac:dyDescent="0.25">
      <c r="A212" s="180"/>
      <c r="B212" s="48" t="s">
        <v>1489</v>
      </c>
      <c r="C212" s="49">
        <v>0</v>
      </c>
      <c r="D212" s="49">
        <v>0</v>
      </c>
      <c r="E212" s="49">
        <v>0</v>
      </c>
      <c r="F212" s="49">
        <v>0</v>
      </c>
      <c r="G212" s="49">
        <v>0</v>
      </c>
      <c r="H212" s="49">
        <v>0</v>
      </c>
      <c r="I212" s="49">
        <v>0</v>
      </c>
      <c r="J212" s="49">
        <v>0</v>
      </c>
      <c r="K212" s="49">
        <v>0</v>
      </c>
      <c r="L212" s="50">
        <v>0</v>
      </c>
    </row>
    <row r="213" spans="1:12" ht="22.5" x14ac:dyDescent="0.25">
      <c r="A213" s="180"/>
      <c r="B213" s="48" t="s">
        <v>1490</v>
      </c>
      <c r="C213" s="49">
        <v>0</v>
      </c>
      <c r="D213" s="49">
        <v>0</v>
      </c>
      <c r="E213" s="49">
        <v>0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0</v>
      </c>
      <c r="L213" s="50">
        <v>0</v>
      </c>
    </row>
    <row r="214" spans="1:12" x14ac:dyDescent="0.25">
      <c r="A214" s="180"/>
      <c r="B214" s="48" t="s">
        <v>1491</v>
      </c>
      <c r="C214" s="49">
        <v>0</v>
      </c>
      <c r="D214" s="49">
        <v>0</v>
      </c>
      <c r="E214" s="49">
        <v>0</v>
      </c>
      <c r="F214" s="49">
        <v>0</v>
      </c>
      <c r="G214" s="49">
        <v>0</v>
      </c>
      <c r="H214" s="49">
        <v>0</v>
      </c>
      <c r="I214" s="49">
        <v>0</v>
      </c>
      <c r="J214" s="49">
        <v>0</v>
      </c>
      <c r="K214" s="49">
        <v>0</v>
      </c>
      <c r="L214" s="50">
        <v>0</v>
      </c>
    </row>
    <row r="215" spans="1:12" x14ac:dyDescent="0.25">
      <c r="A215" s="180"/>
      <c r="B215" s="48" t="s">
        <v>1492</v>
      </c>
      <c r="C215" s="49">
        <v>0</v>
      </c>
      <c r="D215" s="49">
        <v>0</v>
      </c>
      <c r="E215" s="49">
        <v>0</v>
      </c>
      <c r="F215" s="49">
        <v>0</v>
      </c>
      <c r="G215" s="49">
        <v>0</v>
      </c>
      <c r="H215" s="49">
        <v>0</v>
      </c>
      <c r="I215" s="49">
        <v>0</v>
      </c>
      <c r="J215" s="49">
        <v>0</v>
      </c>
      <c r="K215" s="49">
        <v>0</v>
      </c>
      <c r="L215" s="50">
        <v>0</v>
      </c>
    </row>
    <row r="216" spans="1:12" x14ac:dyDescent="0.25">
      <c r="A216" s="180"/>
      <c r="B216" s="48" t="s">
        <v>1493</v>
      </c>
      <c r="C216" s="49">
        <v>0</v>
      </c>
      <c r="D216" s="49">
        <v>0</v>
      </c>
      <c r="E216" s="49">
        <v>0</v>
      </c>
      <c r="F216" s="49">
        <v>0</v>
      </c>
      <c r="G216" s="49">
        <v>0</v>
      </c>
      <c r="H216" s="49">
        <v>0</v>
      </c>
      <c r="I216" s="49">
        <v>0</v>
      </c>
      <c r="J216" s="49">
        <v>0</v>
      </c>
      <c r="K216" s="49">
        <v>0</v>
      </c>
      <c r="L216" s="50">
        <v>0</v>
      </c>
    </row>
    <row r="217" spans="1:12" x14ac:dyDescent="0.25">
      <c r="A217" s="180"/>
      <c r="B217" s="48" t="s">
        <v>1494</v>
      </c>
      <c r="C217" s="49">
        <v>0</v>
      </c>
      <c r="D217" s="49">
        <v>0</v>
      </c>
      <c r="E217" s="49">
        <v>0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50">
        <v>0</v>
      </c>
    </row>
    <row r="218" spans="1:12" x14ac:dyDescent="0.25">
      <c r="A218" s="180"/>
      <c r="B218" s="48" t="s">
        <v>1495</v>
      </c>
      <c r="C218" s="49">
        <v>0</v>
      </c>
      <c r="D218" s="49">
        <v>0</v>
      </c>
      <c r="E218" s="49">
        <v>0</v>
      </c>
      <c r="F218" s="49">
        <v>0</v>
      </c>
      <c r="G218" s="49">
        <v>0</v>
      </c>
      <c r="H218" s="49">
        <v>0</v>
      </c>
      <c r="I218" s="49">
        <v>0</v>
      </c>
      <c r="J218" s="49">
        <v>0</v>
      </c>
      <c r="K218" s="49">
        <v>0</v>
      </c>
      <c r="L218" s="50">
        <v>0</v>
      </c>
    </row>
    <row r="219" spans="1:12" x14ac:dyDescent="0.25">
      <c r="A219" s="180"/>
      <c r="B219" s="48" t="s">
        <v>1496</v>
      </c>
      <c r="C219" s="49">
        <v>0</v>
      </c>
      <c r="D219" s="49">
        <v>0</v>
      </c>
      <c r="E219" s="49">
        <v>0</v>
      </c>
      <c r="F219" s="49">
        <v>0</v>
      </c>
      <c r="G219" s="49">
        <v>0</v>
      </c>
      <c r="H219" s="49">
        <v>0</v>
      </c>
      <c r="I219" s="49">
        <v>0</v>
      </c>
      <c r="J219" s="49">
        <v>0</v>
      </c>
      <c r="K219" s="49">
        <v>0</v>
      </c>
      <c r="L219" s="50">
        <v>0</v>
      </c>
    </row>
    <row r="220" spans="1:12" x14ac:dyDescent="0.25">
      <c r="A220" s="180"/>
      <c r="B220" s="48" t="s">
        <v>1497</v>
      </c>
      <c r="C220" s="49">
        <v>0</v>
      </c>
      <c r="D220" s="49">
        <v>0</v>
      </c>
      <c r="E220" s="49">
        <v>0</v>
      </c>
      <c r="F220" s="49">
        <v>0</v>
      </c>
      <c r="G220" s="49">
        <v>0</v>
      </c>
      <c r="H220" s="49">
        <v>0</v>
      </c>
      <c r="I220" s="49">
        <v>0</v>
      </c>
      <c r="J220" s="49">
        <v>0</v>
      </c>
      <c r="K220" s="49">
        <v>0</v>
      </c>
      <c r="L220" s="50">
        <v>0</v>
      </c>
    </row>
    <row r="221" spans="1:12" x14ac:dyDescent="0.25">
      <c r="A221" s="180"/>
      <c r="B221" s="48" t="s">
        <v>1498</v>
      </c>
      <c r="C221" s="49">
        <v>0</v>
      </c>
      <c r="D221" s="49">
        <v>0</v>
      </c>
      <c r="E221" s="49">
        <v>0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49">
        <v>0</v>
      </c>
      <c r="L221" s="50">
        <v>0</v>
      </c>
    </row>
    <row r="222" spans="1:12" x14ac:dyDescent="0.25">
      <c r="A222" s="180"/>
      <c r="B222" s="48" t="s">
        <v>1499</v>
      </c>
      <c r="C222" s="49">
        <v>0</v>
      </c>
      <c r="D222" s="49">
        <v>0</v>
      </c>
      <c r="E222" s="49">
        <v>0</v>
      </c>
      <c r="F222" s="49">
        <v>0</v>
      </c>
      <c r="G222" s="49">
        <v>0</v>
      </c>
      <c r="H222" s="49">
        <v>0</v>
      </c>
      <c r="I222" s="49">
        <v>0</v>
      </c>
      <c r="J222" s="49">
        <v>0</v>
      </c>
      <c r="K222" s="49">
        <v>0</v>
      </c>
      <c r="L222" s="50">
        <v>0</v>
      </c>
    </row>
    <row r="223" spans="1:12" x14ac:dyDescent="0.25">
      <c r="A223" s="180"/>
      <c r="B223" s="48" t="s">
        <v>1500</v>
      </c>
      <c r="C223" s="49">
        <v>0</v>
      </c>
      <c r="D223" s="49">
        <v>0</v>
      </c>
      <c r="E223" s="49">
        <v>0</v>
      </c>
      <c r="F223" s="49">
        <v>0</v>
      </c>
      <c r="G223" s="49">
        <v>0</v>
      </c>
      <c r="H223" s="49">
        <v>0</v>
      </c>
      <c r="I223" s="49">
        <v>0</v>
      </c>
      <c r="J223" s="49">
        <v>0</v>
      </c>
      <c r="K223" s="49">
        <v>0</v>
      </c>
      <c r="L223" s="50">
        <v>0</v>
      </c>
    </row>
    <row r="224" spans="1:12" x14ac:dyDescent="0.25">
      <c r="A224" s="180"/>
      <c r="B224" s="48" t="s">
        <v>1501</v>
      </c>
      <c r="C224" s="49">
        <v>0</v>
      </c>
      <c r="D224" s="49">
        <v>0</v>
      </c>
      <c r="E224" s="49">
        <v>0</v>
      </c>
      <c r="F224" s="49">
        <v>0</v>
      </c>
      <c r="G224" s="49">
        <v>0</v>
      </c>
      <c r="H224" s="49">
        <v>0</v>
      </c>
      <c r="I224" s="49">
        <v>0</v>
      </c>
      <c r="J224" s="49">
        <v>0</v>
      </c>
      <c r="K224" s="49">
        <v>0</v>
      </c>
      <c r="L224" s="50">
        <v>0</v>
      </c>
    </row>
    <row r="225" spans="1:12" x14ac:dyDescent="0.25">
      <c r="A225" s="180"/>
      <c r="B225" s="48" t="s">
        <v>1502</v>
      </c>
      <c r="C225" s="49">
        <v>0</v>
      </c>
      <c r="D225" s="49">
        <v>0</v>
      </c>
      <c r="E225" s="49">
        <v>0</v>
      </c>
      <c r="F225" s="49">
        <v>0</v>
      </c>
      <c r="G225" s="49">
        <v>0</v>
      </c>
      <c r="H225" s="49">
        <v>0</v>
      </c>
      <c r="I225" s="49">
        <v>0</v>
      </c>
      <c r="J225" s="49">
        <v>0</v>
      </c>
      <c r="K225" s="49">
        <v>0</v>
      </c>
      <c r="L225" s="50">
        <v>0</v>
      </c>
    </row>
    <row r="226" spans="1:12" x14ac:dyDescent="0.25">
      <c r="A226" s="180"/>
      <c r="B226" s="48" t="s">
        <v>1503</v>
      </c>
      <c r="C226" s="49">
        <v>0</v>
      </c>
      <c r="D226" s="49">
        <v>0</v>
      </c>
      <c r="E226" s="49">
        <v>0</v>
      </c>
      <c r="F226" s="49">
        <v>0</v>
      </c>
      <c r="G226" s="49">
        <v>0</v>
      </c>
      <c r="H226" s="49">
        <v>0</v>
      </c>
      <c r="I226" s="49">
        <v>0</v>
      </c>
      <c r="J226" s="49">
        <v>0</v>
      </c>
      <c r="K226" s="49">
        <v>0</v>
      </c>
      <c r="L226" s="50">
        <v>0</v>
      </c>
    </row>
    <row r="227" spans="1:12" x14ac:dyDescent="0.25">
      <c r="A227" s="180"/>
      <c r="B227" s="48" t="s">
        <v>1504</v>
      </c>
      <c r="C227" s="49">
        <v>0</v>
      </c>
      <c r="D227" s="49">
        <v>0</v>
      </c>
      <c r="E227" s="49">
        <v>0</v>
      </c>
      <c r="F227" s="49">
        <v>0</v>
      </c>
      <c r="G227" s="49">
        <v>0</v>
      </c>
      <c r="H227" s="49">
        <v>0</v>
      </c>
      <c r="I227" s="49">
        <v>0</v>
      </c>
      <c r="J227" s="49">
        <v>0</v>
      </c>
      <c r="K227" s="49">
        <v>0</v>
      </c>
      <c r="L227" s="50">
        <v>0</v>
      </c>
    </row>
    <row r="228" spans="1:12" x14ac:dyDescent="0.25">
      <c r="A228" s="180"/>
      <c r="B228" s="48" t="s">
        <v>1505</v>
      </c>
      <c r="C228" s="49">
        <v>0</v>
      </c>
      <c r="D228" s="49">
        <v>0</v>
      </c>
      <c r="E228" s="49">
        <v>2</v>
      </c>
      <c r="F228" s="49">
        <v>0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50">
        <v>0</v>
      </c>
    </row>
    <row r="229" spans="1:12" x14ac:dyDescent="0.25">
      <c r="A229" s="180"/>
      <c r="B229" s="48" t="s">
        <v>1506</v>
      </c>
      <c r="C229" s="49">
        <v>0</v>
      </c>
      <c r="D229" s="49">
        <v>0</v>
      </c>
      <c r="E229" s="49">
        <v>0</v>
      </c>
      <c r="F229" s="49">
        <v>0</v>
      </c>
      <c r="G229" s="49">
        <v>0</v>
      </c>
      <c r="H229" s="49">
        <v>0</v>
      </c>
      <c r="I229" s="49">
        <v>0</v>
      </c>
      <c r="J229" s="49">
        <v>0</v>
      </c>
      <c r="K229" s="49">
        <v>0</v>
      </c>
      <c r="L229" s="50">
        <v>0</v>
      </c>
    </row>
    <row r="230" spans="1:12" x14ac:dyDescent="0.25">
      <c r="A230" s="180"/>
      <c r="B230" s="48" t="s">
        <v>1507</v>
      </c>
      <c r="C230" s="49">
        <v>0</v>
      </c>
      <c r="D230" s="49">
        <v>0</v>
      </c>
      <c r="E230" s="49">
        <v>0</v>
      </c>
      <c r="F230" s="49">
        <v>0</v>
      </c>
      <c r="G230" s="49">
        <v>0</v>
      </c>
      <c r="H230" s="49">
        <v>0</v>
      </c>
      <c r="I230" s="49">
        <v>0</v>
      </c>
      <c r="J230" s="49">
        <v>0</v>
      </c>
      <c r="K230" s="49">
        <v>0</v>
      </c>
      <c r="L230" s="50">
        <v>0</v>
      </c>
    </row>
    <row r="231" spans="1:12" x14ac:dyDescent="0.25">
      <c r="A231" s="180"/>
      <c r="B231" s="48" t="s">
        <v>1508</v>
      </c>
      <c r="C231" s="49">
        <v>0</v>
      </c>
      <c r="D231" s="49">
        <v>0</v>
      </c>
      <c r="E231" s="49">
        <v>0</v>
      </c>
      <c r="F231" s="49">
        <v>0</v>
      </c>
      <c r="G231" s="49">
        <v>0</v>
      </c>
      <c r="H231" s="49">
        <v>0</v>
      </c>
      <c r="I231" s="49">
        <v>0</v>
      </c>
      <c r="J231" s="49">
        <v>0</v>
      </c>
      <c r="K231" s="49">
        <v>0</v>
      </c>
      <c r="L231" s="50">
        <v>0</v>
      </c>
    </row>
    <row r="232" spans="1:12" x14ac:dyDescent="0.25">
      <c r="A232" s="180"/>
      <c r="B232" s="48" t="s">
        <v>1509</v>
      </c>
      <c r="C232" s="49">
        <v>0</v>
      </c>
      <c r="D232" s="49">
        <v>0</v>
      </c>
      <c r="E232" s="49">
        <v>0</v>
      </c>
      <c r="F232" s="49">
        <v>0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50">
        <v>0</v>
      </c>
    </row>
    <row r="233" spans="1:12" x14ac:dyDescent="0.25">
      <c r="A233" s="180"/>
      <c r="B233" s="48" t="s">
        <v>1510</v>
      </c>
      <c r="C233" s="49">
        <v>0</v>
      </c>
      <c r="D233" s="49">
        <v>0</v>
      </c>
      <c r="E233" s="49">
        <v>0</v>
      </c>
      <c r="F233" s="49">
        <v>0</v>
      </c>
      <c r="G233" s="49">
        <v>0</v>
      </c>
      <c r="H233" s="49">
        <v>0</v>
      </c>
      <c r="I233" s="49">
        <v>0</v>
      </c>
      <c r="J233" s="49">
        <v>0</v>
      </c>
      <c r="K233" s="49">
        <v>0</v>
      </c>
      <c r="L233" s="50">
        <v>0</v>
      </c>
    </row>
    <row r="234" spans="1:12" x14ac:dyDescent="0.25">
      <c r="A234" s="180"/>
      <c r="B234" s="48" t="s">
        <v>1511</v>
      </c>
      <c r="C234" s="49">
        <v>0</v>
      </c>
      <c r="D234" s="49">
        <v>0</v>
      </c>
      <c r="E234" s="49">
        <v>0</v>
      </c>
      <c r="F234" s="49">
        <v>0</v>
      </c>
      <c r="G234" s="49">
        <v>0</v>
      </c>
      <c r="H234" s="49">
        <v>0</v>
      </c>
      <c r="I234" s="49">
        <v>0</v>
      </c>
      <c r="J234" s="49">
        <v>0</v>
      </c>
      <c r="K234" s="49">
        <v>0</v>
      </c>
      <c r="L234" s="50">
        <v>0</v>
      </c>
    </row>
    <row r="235" spans="1:12" x14ac:dyDescent="0.25">
      <c r="A235" s="180"/>
      <c r="B235" s="48" t="s">
        <v>1512</v>
      </c>
      <c r="C235" s="49">
        <v>0</v>
      </c>
      <c r="D235" s="49">
        <v>0</v>
      </c>
      <c r="E235" s="49">
        <v>0</v>
      </c>
      <c r="F235" s="49">
        <v>0</v>
      </c>
      <c r="G235" s="49">
        <v>0</v>
      </c>
      <c r="H235" s="49">
        <v>0</v>
      </c>
      <c r="I235" s="49">
        <v>0</v>
      </c>
      <c r="J235" s="49">
        <v>0</v>
      </c>
      <c r="K235" s="49">
        <v>0</v>
      </c>
      <c r="L235" s="50">
        <v>0</v>
      </c>
    </row>
    <row r="236" spans="1:12" x14ac:dyDescent="0.25">
      <c r="A236" s="180"/>
      <c r="B236" s="48" t="s">
        <v>1513</v>
      </c>
      <c r="C236" s="49">
        <v>0</v>
      </c>
      <c r="D236" s="49">
        <v>0</v>
      </c>
      <c r="E236" s="49">
        <v>0</v>
      </c>
      <c r="F236" s="49">
        <v>0</v>
      </c>
      <c r="G236" s="49">
        <v>0</v>
      </c>
      <c r="H236" s="49">
        <v>0</v>
      </c>
      <c r="I236" s="49">
        <v>0</v>
      </c>
      <c r="J236" s="49">
        <v>0</v>
      </c>
      <c r="K236" s="49">
        <v>0</v>
      </c>
      <c r="L236" s="50">
        <v>0</v>
      </c>
    </row>
    <row r="237" spans="1:12" x14ac:dyDescent="0.25">
      <c r="A237" s="180"/>
      <c r="B237" s="48" t="s">
        <v>1514</v>
      </c>
      <c r="C237" s="49">
        <v>0</v>
      </c>
      <c r="D237" s="49">
        <v>0</v>
      </c>
      <c r="E237" s="49">
        <v>0</v>
      </c>
      <c r="F237" s="49">
        <v>0</v>
      </c>
      <c r="G237" s="49">
        <v>0</v>
      </c>
      <c r="H237" s="49">
        <v>0</v>
      </c>
      <c r="I237" s="49">
        <v>0</v>
      </c>
      <c r="J237" s="49">
        <v>0</v>
      </c>
      <c r="K237" s="49">
        <v>0</v>
      </c>
      <c r="L237" s="50">
        <v>0</v>
      </c>
    </row>
    <row r="238" spans="1:12" x14ac:dyDescent="0.25">
      <c r="A238" s="180"/>
      <c r="B238" s="48" t="s">
        <v>1515</v>
      </c>
      <c r="C238" s="49">
        <v>0</v>
      </c>
      <c r="D238" s="49">
        <v>0</v>
      </c>
      <c r="E238" s="49">
        <v>0</v>
      </c>
      <c r="F238" s="49">
        <v>0</v>
      </c>
      <c r="G238" s="49">
        <v>0</v>
      </c>
      <c r="H238" s="49">
        <v>0</v>
      </c>
      <c r="I238" s="49">
        <v>0</v>
      </c>
      <c r="J238" s="49">
        <v>0</v>
      </c>
      <c r="K238" s="49">
        <v>0</v>
      </c>
      <c r="L238" s="50">
        <v>0</v>
      </c>
    </row>
    <row r="239" spans="1:12" x14ac:dyDescent="0.25">
      <c r="A239" s="180"/>
      <c r="B239" s="48" t="s">
        <v>1516</v>
      </c>
      <c r="C239" s="49">
        <v>0</v>
      </c>
      <c r="D239" s="49">
        <v>0</v>
      </c>
      <c r="E239" s="49">
        <v>0</v>
      </c>
      <c r="F239" s="49">
        <v>0</v>
      </c>
      <c r="G239" s="49">
        <v>0</v>
      </c>
      <c r="H239" s="49">
        <v>0</v>
      </c>
      <c r="I239" s="49">
        <v>0</v>
      </c>
      <c r="J239" s="49">
        <v>0</v>
      </c>
      <c r="K239" s="49">
        <v>0</v>
      </c>
      <c r="L239" s="50">
        <v>0</v>
      </c>
    </row>
    <row r="240" spans="1:12" x14ac:dyDescent="0.25">
      <c r="A240" s="180"/>
      <c r="B240" s="48" t="s">
        <v>1517</v>
      </c>
      <c r="C240" s="49">
        <v>0</v>
      </c>
      <c r="D240" s="49">
        <v>0</v>
      </c>
      <c r="E240" s="49">
        <v>0</v>
      </c>
      <c r="F240" s="49">
        <v>0</v>
      </c>
      <c r="G240" s="49">
        <v>0</v>
      </c>
      <c r="H240" s="49">
        <v>0</v>
      </c>
      <c r="I240" s="49">
        <v>0</v>
      </c>
      <c r="J240" s="49">
        <v>0</v>
      </c>
      <c r="K240" s="49">
        <v>0</v>
      </c>
      <c r="L240" s="50">
        <v>0</v>
      </c>
    </row>
    <row r="241" spans="1:12" x14ac:dyDescent="0.25">
      <c r="A241" s="180"/>
      <c r="B241" s="48" t="s">
        <v>1518</v>
      </c>
      <c r="C241" s="49">
        <v>0</v>
      </c>
      <c r="D241" s="49">
        <v>0</v>
      </c>
      <c r="E241" s="49">
        <v>0</v>
      </c>
      <c r="F241" s="49">
        <v>0</v>
      </c>
      <c r="G241" s="49">
        <v>0</v>
      </c>
      <c r="H241" s="49">
        <v>0</v>
      </c>
      <c r="I241" s="49">
        <v>0</v>
      </c>
      <c r="J241" s="49">
        <v>0</v>
      </c>
      <c r="K241" s="49">
        <v>0</v>
      </c>
      <c r="L241" s="50">
        <v>0</v>
      </c>
    </row>
    <row r="242" spans="1:12" x14ac:dyDescent="0.25">
      <c r="A242" s="180"/>
      <c r="B242" s="48" t="s">
        <v>1519</v>
      </c>
      <c r="C242" s="49">
        <v>0</v>
      </c>
      <c r="D242" s="49">
        <v>0</v>
      </c>
      <c r="E242" s="49">
        <v>0</v>
      </c>
      <c r="F242" s="49">
        <v>0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50">
        <v>0</v>
      </c>
    </row>
    <row r="243" spans="1:12" x14ac:dyDescent="0.25">
      <c r="A243" s="180"/>
      <c r="B243" s="48" t="s">
        <v>1520</v>
      </c>
      <c r="C243" s="49">
        <v>0</v>
      </c>
      <c r="D243" s="49">
        <v>0</v>
      </c>
      <c r="E243" s="49">
        <v>0</v>
      </c>
      <c r="F243" s="49">
        <v>0</v>
      </c>
      <c r="G243" s="49">
        <v>0</v>
      </c>
      <c r="H243" s="49">
        <v>0</v>
      </c>
      <c r="I243" s="49">
        <v>0</v>
      </c>
      <c r="J243" s="49">
        <v>0</v>
      </c>
      <c r="K243" s="49">
        <v>0</v>
      </c>
      <c r="L243" s="50">
        <v>0</v>
      </c>
    </row>
    <row r="244" spans="1:12" x14ac:dyDescent="0.25">
      <c r="A244" s="180"/>
      <c r="B244" s="48" t="s">
        <v>1521</v>
      </c>
      <c r="C244" s="49">
        <v>0</v>
      </c>
      <c r="D244" s="49">
        <v>0</v>
      </c>
      <c r="E244" s="49">
        <v>0</v>
      </c>
      <c r="F244" s="49">
        <v>0</v>
      </c>
      <c r="G244" s="49">
        <v>0</v>
      </c>
      <c r="H244" s="49">
        <v>0</v>
      </c>
      <c r="I244" s="49">
        <v>0</v>
      </c>
      <c r="J244" s="49">
        <v>0</v>
      </c>
      <c r="K244" s="49">
        <v>0</v>
      </c>
      <c r="L244" s="50">
        <v>0</v>
      </c>
    </row>
    <row r="245" spans="1:12" x14ac:dyDescent="0.25">
      <c r="A245" s="180"/>
      <c r="B245" s="48" t="s">
        <v>1522</v>
      </c>
      <c r="C245" s="49">
        <v>0</v>
      </c>
      <c r="D245" s="49">
        <v>0</v>
      </c>
      <c r="E245" s="49">
        <v>0</v>
      </c>
      <c r="F245" s="49">
        <v>0</v>
      </c>
      <c r="G245" s="49">
        <v>0</v>
      </c>
      <c r="H245" s="49">
        <v>0</v>
      </c>
      <c r="I245" s="49">
        <v>0</v>
      </c>
      <c r="J245" s="49">
        <v>0</v>
      </c>
      <c r="K245" s="49">
        <v>0</v>
      </c>
      <c r="L245" s="50">
        <v>0</v>
      </c>
    </row>
    <row r="246" spans="1:12" x14ac:dyDescent="0.25">
      <c r="A246" s="180"/>
      <c r="B246" s="48" t="s">
        <v>1523</v>
      </c>
      <c r="C246" s="49">
        <v>0</v>
      </c>
      <c r="D246" s="49">
        <v>0</v>
      </c>
      <c r="E246" s="49">
        <v>0</v>
      </c>
      <c r="F246" s="49">
        <v>0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50">
        <v>0</v>
      </c>
    </row>
    <row r="247" spans="1:12" x14ac:dyDescent="0.25">
      <c r="A247" s="180"/>
      <c r="B247" s="48" t="s">
        <v>1524</v>
      </c>
      <c r="C247" s="49">
        <v>0</v>
      </c>
      <c r="D247" s="49">
        <v>0</v>
      </c>
      <c r="E247" s="49">
        <v>0</v>
      </c>
      <c r="F247" s="49">
        <v>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50">
        <v>0</v>
      </c>
    </row>
    <row r="248" spans="1:12" x14ac:dyDescent="0.25">
      <c r="A248" s="180"/>
      <c r="B248" s="48" t="s">
        <v>1525</v>
      </c>
      <c r="C248" s="49">
        <v>0</v>
      </c>
      <c r="D248" s="49">
        <v>0</v>
      </c>
      <c r="E248" s="49">
        <v>0</v>
      </c>
      <c r="F248" s="49">
        <v>0</v>
      </c>
      <c r="G248" s="49">
        <v>0</v>
      </c>
      <c r="H248" s="49">
        <v>0</v>
      </c>
      <c r="I248" s="49">
        <v>0</v>
      </c>
      <c r="J248" s="49">
        <v>0</v>
      </c>
      <c r="K248" s="49">
        <v>0</v>
      </c>
      <c r="L248" s="50">
        <v>0</v>
      </c>
    </row>
    <row r="249" spans="1:12" x14ac:dyDescent="0.25">
      <c r="A249" s="180"/>
      <c r="B249" s="48" t="s">
        <v>1526</v>
      </c>
      <c r="C249" s="49">
        <v>0</v>
      </c>
      <c r="D249" s="49">
        <v>0</v>
      </c>
      <c r="E249" s="49">
        <v>0</v>
      </c>
      <c r="F249" s="49">
        <v>0</v>
      </c>
      <c r="G249" s="49">
        <v>0</v>
      </c>
      <c r="H249" s="49">
        <v>0</v>
      </c>
      <c r="I249" s="49">
        <v>0</v>
      </c>
      <c r="J249" s="49">
        <v>0</v>
      </c>
      <c r="K249" s="49">
        <v>0</v>
      </c>
      <c r="L249" s="50">
        <v>0</v>
      </c>
    </row>
    <row r="250" spans="1:12" x14ac:dyDescent="0.25">
      <c r="A250" s="180"/>
      <c r="B250" s="48" t="s">
        <v>1527</v>
      </c>
      <c r="C250" s="49">
        <v>0</v>
      </c>
      <c r="D250" s="49">
        <v>0</v>
      </c>
      <c r="E250" s="49">
        <v>0</v>
      </c>
      <c r="F250" s="49">
        <v>0</v>
      </c>
      <c r="G250" s="49">
        <v>0</v>
      </c>
      <c r="H250" s="49">
        <v>0</v>
      </c>
      <c r="I250" s="49">
        <v>0</v>
      </c>
      <c r="J250" s="49">
        <v>0</v>
      </c>
      <c r="K250" s="49">
        <v>0</v>
      </c>
      <c r="L250" s="50">
        <v>0</v>
      </c>
    </row>
    <row r="251" spans="1:12" x14ac:dyDescent="0.25">
      <c r="A251" s="180"/>
      <c r="B251" s="48" t="s">
        <v>1528</v>
      </c>
      <c r="C251" s="49">
        <v>0</v>
      </c>
      <c r="D251" s="49">
        <v>0</v>
      </c>
      <c r="E251" s="49">
        <v>0</v>
      </c>
      <c r="F251" s="49">
        <v>0</v>
      </c>
      <c r="G251" s="49">
        <v>0</v>
      </c>
      <c r="H251" s="49">
        <v>0</v>
      </c>
      <c r="I251" s="49">
        <v>0</v>
      </c>
      <c r="J251" s="49">
        <v>0</v>
      </c>
      <c r="K251" s="49">
        <v>0</v>
      </c>
      <c r="L251" s="50">
        <v>0</v>
      </c>
    </row>
    <row r="252" spans="1:12" x14ac:dyDescent="0.25">
      <c r="A252" s="180"/>
      <c r="B252" s="48" t="s">
        <v>1529</v>
      </c>
      <c r="C252" s="49">
        <v>0</v>
      </c>
      <c r="D252" s="49">
        <v>0</v>
      </c>
      <c r="E252" s="49">
        <v>0</v>
      </c>
      <c r="F252" s="49">
        <v>0</v>
      </c>
      <c r="G252" s="49">
        <v>0</v>
      </c>
      <c r="H252" s="49">
        <v>0</v>
      </c>
      <c r="I252" s="49">
        <v>0</v>
      </c>
      <c r="J252" s="49">
        <v>0</v>
      </c>
      <c r="K252" s="49">
        <v>0</v>
      </c>
      <c r="L252" s="50">
        <v>0</v>
      </c>
    </row>
    <row r="253" spans="1:12" x14ac:dyDescent="0.25">
      <c r="A253" s="180"/>
      <c r="B253" s="48" t="s">
        <v>1530</v>
      </c>
      <c r="C253" s="49">
        <v>0</v>
      </c>
      <c r="D253" s="49">
        <v>0</v>
      </c>
      <c r="E253" s="49">
        <v>0</v>
      </c>
      <c r="F253" s="49">
        <v>0</v>
      </c>
      <c r="G253" s="49">
        <v>0</v>
      </c>
      <c r="H253" s="49">
        <v>0</v>
      </c>
      <c r="I253" s="49">
        <v>0</v>
      </c>
      <c r="J253" s="49">
        <v>0</v>
      </c>
      <c r="K253" s="49">
        <v>0</v>
      </c>
      <c r="L253" s="50">
        <v>0</v>
      </c>
    </row>
    <row r="254" spans="1:12" x14ac:dyDescent="0.25">
      <c r="A254" s="180"/>
      <c r="B254" s="48" t="s">
        <v>1531</v>
      </c>
      <c r="C254" s="49">
        <v>0</v>
      </c>
      <c r="D254" s="49">
        <v>0</v>
      </c>
      <c r="E254" s="49">
        <v>0</v>
      </c>
      <c r="F254" s="49">
        <v>0</v>
      </c>
      <c r="G254" s="49">
        <v>0</v>
      </c>
      <c r="H254" s="49">
        <v>0</v>
      </c>
      <c r="I254" s="49">
        <v>0</v>
      </c>
      <c r="J254" s="49">
        <v>0</v>
      </c>
      <c r="K254" s="49">
        <v>0</v>
      </c>
      <c r="L254" s="50">
        <v>0</v>
      </c>
    </row>
    <row r="255" spans="1:12" x14ac:dyDescent="0.25">
      <c r="A255" s="180"/>
      <c r="B255" s="48" t="s">
        <v>1532</v>
      </c>
      <c r="C255" s="49">
        <v>0</v>
      </c>
      <c r="D255" s="49">
        <v>0</v>
      </c>
      <c r="E255" s="49">
        <v>0</v>
      </c>
      <c r="F255" s="49">
        <v>0</v>
      </c>
      <c r="G255" s="49">
        <v>0</v>
      </c>
      <c r="H255" s="49">
        <v>0</v>
      </c>
      <c r="I255" s="49">
        <v>0</v>
      </c>
      <c r="J255" s="49">
        <v>0</v>
      </c>
      <c r="K255" s="49">
        <v>0</v>
      </c>
      <c r="L255" s="50">
        <v>0</v>
      </c>
    </row>
    <row r="256" spans="1:12" x14ac:dyDescent="0.25">
      <c r="A256" s="180"/>
      <c r="B256" s="48" t="s">
        <v>1533</v>
      </c>
      <c r="C256" s="49">
        <v>0</v>
      </c>
      <c r="D256" s="49">
        <v>0</v>
      </c>
      <c r="E256" s="49">
        <v>0</v>
      </c>
      <c r="F256" s="49">
        <v>0</v>
      </c>
      <c r="G256" s="49">
        <v>0</v>
      </c>
      <c r="H256" s="49">
        <v>0</v>
      </c>
      <c r="I256" s="49">
        <v>0</v>
      </c>
      <c r="J256" s="49">
        <v>0</v>
      </c>
      <c r="K256" s="49">
        <v>0</v>
      </c>
      <c r="L256" s="50">
        <v>0</v>
      </c>
    </row>
    <row r="257" spans="1:12" x14ac:dyDescent="0.25">
      <c r="A257" s="180"/>
      <c r="B257" s="48" t="s">
        <v>1534</v>
      </c>
      <c r="C257" s="49">
        <v>0</v>
      </c>
      <c r="D257" s="49">
        <v>0</v>
      </c>
      <c r="E257" s="49">
        <v>0</v>
      </c>
      <c r="F257" s="49">
        <v>0</v>
      </c>
      <c r="G257" s="49">
        <v>0</v>
      </c>
      <c r="H257" s="49">
        <v>0</v>
      </c>
      <c r="I257" s="49">
        <v>0</v>
      </c>
      <c r="J257" s="49">
        <v>0</v>
      </c>
      <c r="K257" s="49">
        <v>0</v>
      </c>
      <c r="L257" s="50">
        <v>0</v>
      </c>
    </row>
    <row r="258" spans="1:12" x14ac:dyDescent="0.25">
      <c r="A258" s="180"/>
      <c r="B258" s="48" t="s">
        <v>1535</v>
      </c>
      <c r="C258" s="49">
        <v>0</v>
      </c>
      <c r="D258" s="49">
        <v>0</v>
      </c>
      <c r="E258" s="49">
        <v>0</v>
      </c>
      <c r="F258" s="49">
        <v>0</v>
      </c>
      <c r="G258" s="49">
        <v>0</v>
      </c>
      <c r="H258" s="49">
        <v>0</v>
      </c>
      <c r="I258" s="49">
        <v>0</v>
      </c>
      <c r="J258" s="49">
        <v>0</v>
      </c>
      <c r="K258" s="49">
        <v>0</v>
      </c>
      <c r="L258" s="50">
        <v>0</v>
      </c>
    </row>
    <row r="259" spans="1:12" x14ac:dyDescent="0.25">
      <c r="A259" s="179"/>
      <c r="B259" s="48" t="s">
        <v>1536</v>
      </c>
      <c r="C259" s="49">
        <v>0</v>
      </c>
      <c r="D259" s="49">
        <v>0</v>
      </c>
      <c r="E259" s="49">
        <v>0</v>
      </c>
      <c r="F259" s="49">
        <v>0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50">
        <v>0</v>
      </c>
    </row>
    <row r="260" spans="1:12" x14ac:dyDescent="0.25">
      <c r="A260" s="178" t="s">
        <v>1537</v>
      </c>
      <c r="B260" s="48" t="s">
        <v>1538</v>
      </c>
      <c r="C260" s="49">
        <v>0</v>
      </c>
      <c r="D260" s="49">
        <v>0</v>
      </c>
      <c r="E260" s="49">
        <v>1</v>
      </c>
      <c r="F260" s="49">
        <v>0</v>
      </c>
      <c r="G260" s="49">
        <v>0</v>
      </c>
      <c r="H260" s="49">
        <v>0</v>
      </c>
      <c r="I260" s="49">
        <v>0</v>
      </c>
      <c r="J260" s="49">
        <v>0</v>
      </c>
      <c r="K260" s="49">
        <v>0</v>
      </c>
      <c r="L260" s="50">
        <v>0</v>
      </c>
    </row>
    <row r="261" spans="1:12" x14ac:dyDescent="0.25">
      <c r="A261" s="180"/>
      <c r="B261" s="48" t="s">
        <v>1539</v>
      </c>
      <c r="C261" s="49">
        <v>0</v>
      </c>
      <c r="D261" s="49">
        <v>0</v>
      </c>
      <c r="E261" s="49">
        <v>0</v>
      </c>
      <c r="F261" s="49">
        <v>0</v>
      </c>
      <c r="G261" s="49">
        <v>0</v>
      </c>
      <c r="H261" s="49">
        <v>1</v>
      </c>
      <c r="I261" s="49">
        <v>0</v>
      </c>
      <c r="J261" s="49">
        <v>0</v>
      </c>
      <c r="K261" s="49">
        <v>0</v>
      </c>
      <c r="L261" s="50">
        <v>0</v>
      </c>
    </row>
    <row r="262" spans="1:12" x14ac:dyDescent="0.25">
      <c r="A262" s="180"/>
      <c r="B262" s="48" t="s">
        <v>1540</v>
      </c>
      <c r="C262" s="49">
        <v>15</v>
      </c>
      <c r="D262" s="49">
        <v>0</v>
      </c>
      <c r="E262" s="49">
        <v>6</v>
      </c>
      <c r="F262" s="49">
        <v>0</v>
      </c>
      <c r="G262" s="49">
        <v>0</v>
      </c>
      <c r="H262" s="49">
        <v>50</v>
      </c>
      <c r="I262" s="49">
        <v>0</v>
      </c>
      <c r="J262" s="49">
        <v>3</v>
      </c>
      <c r="K262" s="49">
        <v>0</v>
      </c>
      <c r="L262" s="50">
        <v>1</v>
      </c>
    </row>
    <row r="263" spans="1:12" x14ac:dyDescent="0.25">
      <c r="A263" s="180"/>
      <c r="B263" s="48" t="s">
        <v>1541</v>
      </c>
      <c r="C263" s="49">
        <v>0</v>
      </c>
      <c r="D263" s="49">
        <v>0</v>
      </c>
      <c r="E263" s="49">
        <v>0</v>
      </c>
      <c r="F263" s="49">
        <v>0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50">
        <v>0</v>
      </c>
    </row>
    <row r="264" spans="1:12" x14ac:dyDescent="0.25">
      <c r="A264" s="180"/>
      <c r="B264" s="48" t="s">
        <v>1542</v>
      </c>
      <c r="C264" s="49">
        <v>0</v>
      </c>
      <c r="D264" s="49">
        <v>0</v>
      </c>
      <c r="E264" s="49">
        <v>1</v>
      </c>
      <c r="F264" s="49">
        <v>0</v>
      </c>
      <c r="G264" s="49">
        <v>0</v>
      </c>
      <c r="H264" s="49">
        <v>0</v>
      </c>
      <c r="I264" s="49">
        <v>0</v>
      </c>
      <c r="J264" s="49">
        <v>0</v>
      </c>
      <c r="K264" s="49">
        <v>0</v>
      </c>
      <c r="L264" s="50">
        <v>0</v>
      </c>
    </row>
    <row r="265" spans="1:12" x14ac:dyDescent="0.25">
      <c r="A265" s="180"/>
      <c r="B265" s="48" t="s">
        <v>1543</v>
      </c>
      <c r="C265" s="49">
        <v>0</v>
      </c>
      <c r="D265" s="49">
        <v>0</v>
      </c>
      <c r="E265" s="49">
        <v>0</v>
      </c>
      <c r="F265" s="49">
        <v>0</v>
      </c>
      <c r="G265" s="49">
        <v>0</v>
      </c>
      <c r="H265" s="49">
        <v>0</v>
      </c>
      <c r="I265" s="49">
        <v>0</v>
      </c>
      <c r="J265" s="49">
        <v>0</v>
      </c>
      <c r="K265" s="49">
        <v>0</v>
      </c>
      <c r="L265" s="50">
        <v>0</v>
      </c>
    </row>
    <row r="266" spans="1:12" x14ac:dyDescent="0.25">
      <c r="A266" s="180"/>
      <c r="B266" s="48" t="s">
        <v>1544</v>
      </c>
      <c r="C266" s="49">
        <v>0</v>
      </c>
      <c r="D266" s="49">
        <v>0</v>
      </c>
      <c r="E266" s="49">
        <v>0</v>
      </c>
      <c r="F266" s="49">
        <v>0</v>
      </c>
      <c r="G266" s="49">
        <v>0</v>
      </c>
      <c r="H266" s="49">
        <v>0</v>
      </c>
      <c r="I266" s="49">
        <v>0</v>
      </c>
      <c r="J266" s="49">
        <v>0</v>
      </c>
      <c r="K266" s="49">
        <v>0</v>
      </c>
      <c r="L266" s="50">
        <v>0</v>
      </c>
    </row>
    <row r="267" spans="1:12" x14ac:dyDescent="0.25">
      <c r="A267" s="180"/>
      <c r="B267" s="48" t="s">
        <v>1545</v>
      </c>
      <c r="C267" s="49">
        <v>0</v>
      </c>
      <c r="D267" s="49">
        <v>0</v>
      </c>
      <c r="E267" s="49">
        <v>0</v>
      </c>
      <c r="F267" s="49">
        <v>0</v>
      </c>
      <c r="G267" s="49">
        <v>0</v>
      </c>
      <c r="H267" s="49">
        <v>0</v>
      </c>
      <c r="I267" s="49">
        <v>0</v>
      </c>
      <c r="J267" s="49">
        <v>0</v>
      </c>
      <c r="K267" s="49">
        <v>0</v>
      </c>
      <c r="L267" s="50">
        <v>0</v>
      </c>
    </row>
    <row r="268" spans="1:12" x14ac:dyDescent="0.25">
      <c r="A268" s="180"/>
      <c r="B268" s="48" t="s">
        <v>1546</v>
      </c>
      <c r="C268" s="49">
        <v>0</v>
      </c>
      <c r="D268" s="49">
        <v>0</v>
      </c>
      <c r="E268" s="49">
        <v>0</v>
      </c>
      <c r="F268" s="49">
        <v>0</v>
      </c>
      <c r="G268" s="49">
        <v>0</v>
      </c>
      <c r="H268" s="49">
        <v>0</v>
      </c>
      <c r="I268" s="49">
        <v>0</v>
      </c>
      <c r="J268" s="49">
        <v>0</v>
      </c>
      <c r="K268" s="49">
        <v>0</v>
      </c>
      <c r="L268" s="50">
        <v>0</v>
      </c>
    </row>
    <row r="269" spans="1:12" x14ac:dyDescent="0.25">
      <c r="A269" s="180"/>
      <c r="B269" s="48" t="s">
        <v>1547</v>
      </c>
      <c r="C269" s="49">
        <v>0</v>
      </c>
      <c r="D269" s="49">
        <v>0</v>
      </c>
      <c r="E269" s="49">
        <v>0</v>
      </c>
      <c r="F269" s="49">
        <v>0</v>
      </c>
      <c r="G269" s="49">
        <v>0</v>
      </c>
      <c r="H269" s="49">
        <v>1</v>
      </c>
      <c r="I269" s="49">
        <v>0</v>
      </c>
      <c r="J269" s="49">
        <v>0</v>
      </c>
      <c r="K269" s="49">
        <v>0</v>
      </c>
      <c r="L269" s="50">
        <v>0</v>
      </c>
    </row>
    <row r="270" spans="1:12" x14ac:dyDescent="0.25">
      <c r="A270" s="180"/>
      <c r="B270" s="48" t="s">
        <v>1548</v>
      </c>
      <c r="C270" s="49">
        <v>0</v>
      </c>
      <c r="D270" s="49">
        <v>0</v>
      </c>
      <c r="E270" s="49">
        <v>0</v>
      </c>
      <c r="F270" s="49">
        <v>0</v>
      </c>
      <c r="G270" s="49">
        <v>0</v>
      </c>
      <c r="H270" s="49">
        <v>0</v>
      </c>
      <c r="I270" s="49">
        <v>0</v>
      </c>
      <c r="J270" s="49">
        <v>0</v>
      </c>
      <c r="K270" s="49">
        <v>0</v>
      </c>
      <c r="L270" s="50">
        <v>0</v>
      </c>
    </row>
    <row r="271" spans="1:12" x14ac:dyDescent="0.25">
      <c r="A271" s="180"/>
      <c r="B271" s="48" t="s">
        <v>961</v>
      </c>
      <c r="C271" s="49">
        <v>0</v>
      </c>
      <c r="D271" s="49">
        <v>0</v>
      </c>
      <c r="E271" s="49">
        <v>2</v>
      </c>
      <c r="F271" s="49">
        <v>0</v>
      </c>
      <c r="G271" s="49">
        <v>0</v>
      </c>
      <c r="H271" s="49">
        <v>1</v>
      </c>
      <c r="I271" s="49">
        <v>0</v>
      </c>
      <c r="J271" s="49">
        <v>0</v>
      </c>
      <c r="K271" s="49">
        <v>0</v>
      </c>
      <c r="L271" s="50">
        <v>0</v>
      </c>
    </row>
    <row r="272" spans="1:12" x14ac:dyDescent="0.25">
      <c r="A272" s="180"/>
      <c r="B272" s="48" t="s">
        <v>1549</v>
      </c>
      <c r="C272" s="49">
        <v>0</v>
      </c>
      <c r="D272" s="49">
        <v>0</v>
      </c>
      <c r="E272" s="49">
        <v>0</v>
      </c>
      <c r="F272" s="49">
        <v>0</v>
      </c>
      <c r="G272" s="49">
        <v>0</v>
      </c>
      <c r="H272" s="49">
        <v>0</v>
      </c>
      <c r="I272" s="49">
        <v>0</v>
      </c>
      <c r="J272" s="49">
        <v>0</v>
      </c>
      <c r="K272" s="49">
        <v>0</v>
      </c>
      <c r="L272" s="50">
        <v>0</v>
      </c>
    </row>
    <row r="273" spans="1:12" x14ac:dyDescent="0.25">
      <c r="A273" s="180"/>
      <c r="B273" s="48" t="s">
        <v>1550</v>
      </c>
      <c r="C273" s="49">
        <v>0</v>
      </c>
      <c r="D273" s="49">
        <v>0</v>
      </c>
      <c r="E273" s="49">
        <v>2</v>
      </c>
      <c r="F273" s="49">
        <v>0</v>
      </c>
      <c r="G273" s="49">
        <v>0</v>
      </c>
      <c r="H273" s="49">
        <v>1</v>
      </c>
      <c r="I273" s="49">
        <v>0</v>
      </c>
      <c r="J273" s="49">
        <v>0</v>
      </c>
      <c r="K273" s="49">
        <v>0</v>
      </c>
      <c r="L273" s="50">
        <v>0</v>
      </c>
    </row>
    <row r="274" spans="1:12" x14ac:dyDescent="0.25">
      <c r="A274" s="180"/>
      <c r="B274" s="48" t="s">
        <v>1551</v>
      </c>
      <c r="C274" s="49">
        <v>0</v>
      </c>
      <c r="D274" s="49">
        <v>0</v>
      </c>
      <c r="E274" s="49">
        <v>0</v>
      </c>
      <c r="F274" s="49">
        <v>0</v>
      </c>
      <c r="G274" s="49">
        <v>0</v>
      </c>
      <c r="H274" s="49">
        <v>0</v>
      </c>
      <c r="I274" s="49">
        <v>0</v>
      </c>
      <c r="J274" s="49">
        <v>0</v>
      </c>
      <c r="K274" s="49">
        <v>0</v>
      </c>
      <c r="L274" s="50">
        <v>0</v>
      </c>
    </row>
    <row r="275" spans="1:12" x14ac:dyDescent="0.25">
      <c r="A275" s="180"/>
      <c r="B275" s="48" t="s">
        <v>1552</v>
      </c>
      <c r="C275" s="49">
        <v>0</v>
      </c>
      <c r="D275" s="49">
        <v>0</v>
      </c>
      <c r="E275" s="49">
        <v>0</v>
      </c>
      <c r="F275" s="49">
        <v>0</v>
      </c>
      <c r="G275" s="49">
        <v>0</v>
      </c>
      <c r="H275" s="49">
        <v>0</v>
      </c>
      <c r="I275" s="49">
        <v>0</v>
      </c>
      <c r="J275" s="49">
        <v>0</v>
      </c>
      <c r="K275" s="49">
        <v>0</v>
      </c>
      <c r="L275" s="50">
        <v>0</v>
      </c>
    </row>
    <row r="276" spans="1:12" x14ac:dyDescent="0.25">
      <c r="A276" s="180"/>
      <c r="B276" s="48" t="s">
        <v>1553</v>
      </c>
      <c r="C276" s="49">
        <v>0</v>
      </c>
      <c r="D276" s="49">
        <v>0</v>
      </c>
      <c r="E276" s="49">
        <v>0</v>
      </c>
      <c r="F276" s="49">
        <v>0</v>
      </c>
      <c r="G276" s="49">
        <v>0</v>
      </c>
      <c r="H276" s="49">
        <v>0</v>
      </c>
      <c r="I276" s="49">
        <v>0</v>
      </c>
      <c r="J276" s="49">
        <v>0</v>
      </c>
      <c r="K276" s="49">
        <v>0</v>
      </c>
      <c r="L276" s="50">
        <v>0</v>
      </c>
    </row>
    <row r="277" spans="1:12" x14ac:dyDescent="0.25">
      <c r="A277" s="180"/>
      <c r="B277" s="48" t="s">
        <v>1554</v>
      </c>
      <c r="C277" s="49">
        <v>0</v>
      </c>
      <c r="D277" s="49">
        <v>0</v>
      </c>
      <c r="E277" s="49">
        <v>0</v>
      </c>
      <c r="F277" s="49">
        <v>0</v>
      </c>
      <c r="G277" s="49">
        <v>0</v>
      </c>
      <c r="H277" s="49">
        <v>0</v>
      </c>
      <c r="I277" s="49">
        <v>0</v>
      </c>
      <c r="J277" s="49">
        <v>0</v>
      </c>
      <c r="K277" s="49">
        <v>0</v>
      </c>
      <c r="L277" s="50">
        <v>0</v>
      </c>
    </row>
    <row r="278" spans="1:12" x14ac:dyDescent="0.25">
      <c r="A278" s="180"/>
      <c r="B278" s="48" t="s">
        <v>1555</v>
      </c>
      <c r="C278" s="49">
        <v>0</v>
      </c>
      <c r="D278" s="49">
        <v>0</v>
      </c>
      <c r="E278" s="49">
        <v>0</v>
      </c>
      <c r="F278" s="49">
        <v>0</v>
      </c>
      <c r="G278" s="49">
        <v>0</v>
      </c>
      <c r="H278" s="49">
        <v>1</v>
      </c>
      <c r="I278" s="49">
        <v>0</v>
      </c>
      <c r="J278" s="49">
        <v>1</v>
      </c>
      <c r="K278" s="49">
        <v>0</v>
      </c>
      <c r="L278" s="50">
        <v>0</v>
      </c>
    </row>
    <row r="279" spans="1:12" x14ac:dyDescent="0.25">
      <c r="A279" s="180"/>
      <c r="B279" s="48" t="s">
        <v>1556</v>
      </c>
      <c r="C279" s="49">
        <v>0</v>
      </c>
      <c r="D279" s="49">
        <v>0</v>
      </c>
      <c r="E279" s="49">
        <v>1</v>
      </c>
      <c r="F279" s="49">
        <v>0</v>
      </c>
      <c r="G279" s="49">
        <v>0</v>
      </c>
      <c r="H279" s="49">
        <v>0</v>
      </c>
      <c r="I279" s="49">
        <v>0</v>
      </c>
      <c r="J279" s="49">
        <v>0</v>
      </c>
      <c r="K279" s="49">
        <v>0</v>
      </c>
      <c r="L279" s="50">
        <v>0</v>
      </c>
    </row>
    <row r="280" spans="1:12" x14ac:dyDescent="0.25">
      <c r="A280" s="180"/>
      <c r="B280" s="48" t="s">
        <v>1557</v>
      </c>
      <c r="C280" s="49">
        <v>0</v>
      </c>
      <c r="D280" s="49">
        <v>0</v>
      </c>
      <c r="E280" s="49">
        <v>0</v>
      </c>
      <c r="F280" s="49">
        <v>0</v>
      </c>
      <c r="G280" s="49">
        <v>0</v>
      </c>
      <c r="H280" s="49">
        <v>0</v>
      </c>
      <c r="I280" s="49">
        <v>0</v>
      </c>
      <c r="J280" s="49">
        <v>0</v>
      </c>
      <c r="K280" s="49">
        <v>0</v>
      </c>
      <c r="L280" s="50">
        <v>0</v>
      </c>
    </row>
    <row r="281" spans="1:12" x14ac:dyDescent="0.25">
      <c r="A281" s="180"/>
      <c r="B281" s="48" t="s">
        <v>1558</v>
      </c>
      <c r="C281" s="49">
        <v>0</v>
      </c>
      <c r="D281" s="49">
        <v>0</v>
      </c>
      <c r="E281" s="49">
        <v>0</v>
      </c>
      <c r="F281" s="49">
        <v>0</v>
      </c>
      <c r="G281" s="49">
        <v>0</v>
      </c>
      <c r="H281" s="49">
        <v>0</v>
      </c>
      <c r="I281" s="49">
        <v>0</v>
      </c>
      <c r="J281" s="49">
        <v>0</v>
      </c>
      <c r="K281" s="49">
        <v>0</v>
      </c>
      <c r="L281" s="50">
        <v>0</v>
      </c>
    </row>
    <row r="282" spans="1:12" x14ac:dyDescent="0.25">
      <c r="A282" s="180"/>
      <c r="B282" s="48" t="s">
        <v>1559</v>
      </c>
      <c r="C282" s="49">
        <v>0</v>
      </c>
      <c r="D282" s="49">
        <v>0</v>
      </c>
      <c r="E282" s="49">
        <v>0</v>
      </c>
      <c r="F282" s="49">
        <v>0</v>
      </c>
      <c r="G282" s="49">
        <v>0</v>
      </c>
      <c r="H282" s="49">
        <v>0</v>
      </c>
      <c r="I282" s="49">
        <v>0</v>
      </c>
      <c r="J282" s="49">
        <v>0</v>
      </c>
      <c r="K282" s="49">
        <v>0</v>
      </c>
      <c r="L282" s="50">
        <v>0</v>
      </c>
    </row>
    <row r="283" spans="1:12" x14ac:dyDescent="0.25">
      <c r="A283" s="180"/>
      <c r="B283" s="48" t="s">
        <v>1560</v>
      </c>
      <c r="C283" s="49">
        <v>0</v>
      </c>
      <c r="D283" s="49">
        <v>0</v>
      </c>
      <c r="E283" s="49">
        <v>1</v>
      </c>
      <c r="F283" s="49">
        <v>0</v>
      </c>
      <c r="G283" s="49">
        <v>0</v>
      </c>
      <c r="H283" s="49">
        <v>0</v>
      </c>
      <c r="I283" s="49">
        <v>0</v>
      </c>
      <c r="J283" s="49">
        <v>0</v>
      </c>
      <c r="K283" s="49">
        <v>0</v>
      </c>
      <c r="L283" s="50">
        <v>0</v>
      </c>
    </row>
    <row r="284" spans="1:12" x14ac:dyDescent="0.25">
      <c r="A284" s="180"/>
      <c r="B284" s="48" t="s">
        <v>1561</v>
      </c>
      <c r="C284" s="49">
        <v>0</v>
      </c>
      <c r="D284" s="49">
        <v>0</v>
      </c>
      <c r="E284" s="49">
        <v>1</v>
      </c>
      <c r="F284" s="49">
        <v>0</v>
      </c>
      <c r="G284" s="49">
        <v>0</v>
      </c>
      <c r="H284" s="49">
        <v>0</v>
      </c>
      <c r="I284" s="49">
        <v>0</v>
      </c>
      <c r="J284" s="49">
        <v>0</v>
      </c>
      <c r="K284" s="49">
        <v>0</v>
      </c>
      <c r="L284" s="50">
        <v>0</v>
      </c>
    </row>
    <row r="285" spans="1:12" x14ac:dyDescent="0.25">
      <c r="A285" s="180"/>
      <c r="B285" s="48" t="s">
        <v>921</v>
      </c>
      <c r="C285" s="49">
        <v>0</v>
      </c>
      <c r="D285" s="49">
        <v>0</v>
      </c>
      <c r="E285" s="49">
        <v>1</v>
      </c>
      <c r="F285" s="49">
        <v>0</v>
      </c>
      <c r="G285" s="49">
        <v>0</v>
      </c>
      <c r="H285" s="49">
        <v>0</v>
      </c>
      <c r="I285" s="49">
        <v>0</v>
      </c>
      <c r="J285" s="49">
        <v>0</v>
      </c>
      <c r="K285" s="49">
        <v>0</v>
      </c>
      <c r="L285" s="50">
        <v>0</v>
      </c>
    </row>
    <row r="286" spans="1:12" x14ac:dyDescent="0.25">
      <c r="A286" s="180"/>
      <c r="B286" s="48" t="s">
        <v>947</v>
      </c>
      <c r="C286" s="49">
        <v>0</v>
      </c>
      <c r="D286" s="49">
        <v>0</v>
      </c>
      <c r="E286" s="49">
        <v>0</v>
      </c>
      <c r="F286" s="49">
        <v>0</v>
      </c>
      <c r="G286" s="49">
        <v>0</v>
      </c>
      <c r="H286" s="49">
        <v>0</v>
      </c>
      <c r="I286" s="49">
        <v>0</v>
      </c>
      <c r="J286" s="49">
        <v>0</v>
      </c>
      <c r="K286" s="49">
        <v>0</v>
      </c>
      <c r="L286" s="50">
        <v>0</v>
      </c>
    </row>
    <row r="287" spans="1:12" x14ac:dyDescent="0.25">
      <c r="A287" s="180"/>
      <c r="B287" s="48" t="s">
        <v>1562</v>
      </c>
      <c r="C287" s="49">
        <v>0</v>
      </c>
      <c r="D287" s="49">
        <v>0</v>
      </c>
      <c r="E287" s="49">
        <v>1</v>
      </c>
      <c r="F287" s="49">
        <v>0</v>
      </c>
      <c r="G287" s="49">
        <v>0</v>
      </c>
      <c r="H287" s="49">
        <v>0</v>
      </c>
      <c r="I287" s="49">
        <v>0</v>
      </c>
      <c r="J287" s="49">
        <v>0</v>
      </c>
      <c r="K287" s="49">
        <v>0</v>
      </c>
      <c r="L287" s="50">
        <v>0</v>
      </c>
    </row>
    <row r="288" spans="1:12" x14ac:dyDescent="0.25">
      <c r="A288" s="180"/>
      <c r="B288" s="48" t="s">
        <v>1563</v>
      </c>
      <c r="C288" s="49">
        <v>0</v>
      </c>
      <c r="D288" s="49">
        <v>0</v>
      </c>
      <c r="E288" s="49">
        <v>0</v>
      </c>
      <c r="F288" s="49">
        <v>0</v>
      </c>
      <c r="G288" s="49">
        <v>0</v>
      </c>
      <c r="H288" s="49">
        <v>0</v>
      </c>
      <c r="I288" s="49">
        <v>0</v>
      </c>
      <c r="J288" s="49">
        <v>0</v>
      </c>
      <c r="K288" s="49">
        <v>0</v>
      </c>
      <c r="L288" s="50">
        <v>0</v>
      </c>
    </row>
    <row r="289" spans="1:12" x14ac:dyDescent="0.25">
      <c r="A289" s="180"/>
      <c r="B289" s="48" t="s">
        <v>1564</v>
      </c>
      <c r="C289" s="49">
        <v>0</v>
      </c>
      <c r="D289" s="49">
        <v>0</v>
      </c>
      <c r="E289" s="49">
        <v>0</v>
      </c>
      <c r="F289" s="49">
        <v>0</v>
      </c>
      <c r="G289" s="49">
        <v>0</v>
      </c>
      <c r="H289" s="49">
        <v>0</v>
      </c>
      <c r="I289" s="49">
        <v>0</v>
      </c>
      <c r="J289" s="49">
        <v>0</v>
      </c>
      <c r="K289" s="49">
        <v>0</v>
      </c>
      <c r="L289" s="50">
        <v>0</v>
      </c>
    </row>
    <row r="290" spans="1:12" x14ac:dyDescent="0.25">
      <c r="A290" s="180"/>
      <c r="B290" s="48" t="s">
        <v>1565</v>
      </c>
      <c r="C290" s="49">
        <v>0</v>
      </c>
      <c r="D290" s="49">
        <v>0</v>
      </c>
      <c r="E290" s="49">
        <v>0</v>
      </c>
      <c r="F290" s="49">
        <v>0</v>
      </c>
      <c r="G290" s="49">
        <v>0</v>
      </c>
      <c r="H290" s="49">
        <v>0</v>
      </c>
      <c r="I290" s="49">
        <v>0</v>
      </c>
      <c r="J290" s="49">
        <v>0</v>
      </c>
      <c r="K290" s="49">
        <v>0</v>
      </c>
      <c r="L290" s="50">
        <v>0</v>
      </c>
    </row>
    <row r="291" spans="1:12" ht="22.5" x14ac:dyDescent="0.25">
      <c r="A291" s="180"/>
      <c r="B291" s="48" t="s">
        <v>1566</v>
      </c>
      <c r="C291" s="49">
        <v>0</v>
      </c>
      <c r="D291" s="49">
        <v>0</v>
      </c>
      <c r="E291" s="49">
        <v>0</v>
      </c>
      <c r="F291" s="49">
        <v>0</v>
      </c>
      <c r="G291" s="49">
        <v>0</v>
      </c>
      <c r="H291" s="49">
        <v>0</v>
      </c>
      <c r="I291" s="49">
        <v>0</v>
      </c>
      <c r="J291" s="49">
        <v>0</v>
      </c>
      <c r="K291" s="49">
        <v>0</v>
      </c>
      <c r="L291" s="50">
        <v>0</v>
      </c>
    </row>
    <row r="292" spans="1:12" x14ac:dyDescent="0.25">
      <c r="A292" s="179"/>
      <c r="B292" s="48" t="s">
        <v>1567</v>
      </c>
      <c r="C292" s="49">
        <v>0</v>
      </c>
      <c r="D292" s="49">
        <v>0</v>
      </c>
      <c r="E292" s="49">
        <v>0</v>
      </c>
      <c r="F292" s="49">
        <v>0</v>
      </c>
      <c r="G292" s="49">
        <v>0</v>
      </c>
      <c r="H292" s="49">
        <v>0</v>
      </c>
      <c r="I292" s="49">
        <v>0</v>
      </c>
      <c r="J292" s="49">
        <v>0</v>
      </c>
      <c r="K292" s="49">
        <v>0</v>
      </c>
      <c r="L292" s="50">
        <v>0</v>
      </c>
    </row>
    <row r="293" spans="1:12" x14ac:dyDescent="0.25">
      <c r="A293" s="178" t="s">
        <v>1568</v>
      </c>
      <c r="B293" s="48" t="s">
        <v>1569</v>
      </c>
      <c r="C293" s="49">
        <v>0</v>
      </c>
      <c r="D293" s="49">
        <v>0</v>
      </c>
      <c r="E293" s="49">
        <v>0</v>
      </c>
      <c r="F293" s="49">
        <v>0</v>
      </c>
      <c r="G293" s="49">
        <v>0</v>
      </c>
      <c r="H293" s="49">
        <v>0</v>
      </c>
      <c r="I293" s="49">
        <v>0</v>
      </c>
      <c r="J293" s="49">
        <v>0</v>
      </c>
      <c r="K293" s="49">
        <v>0</v>
      </c>
      <c r="L293" s="50">
        <v>0</v>
      </c>
    </row>
    <row r="294" spans="1:12" x14ac:dyDescent="0.25">
      <c r="A294" s="180"/>
      <c r="B294" s="48" t="s">
        <v>1570</v>
      </c>
      <c r="C294" s="49">
        <v>0</v>
      </c>
      <c r="D294" s="49">
        <v>0</v>
      </c>
      <c r="E294" s="49">
        <v>0</v>
      </c>
      <c r="F294" s="49">
        <v>0</v>
      </c>
      <c r="G294" s="49">
        <v>0</v>
      </c>
      <c r="H294" s="49">
        <v>30</v>
      </c>
      <c r="I294" s="49">
        <v>0</v>
      </c>
      <c r="J294" s="49">
        <v>0</v>
      </c>
      <c r="K294" s="49">
        <v>0</v>
      </c>
      <c r="L294" s="50">
        <v>0</v>
      </c>
    </row>
    <row r="295" spans="1:12" ht="22.5" x14ac:dyDescent="0.25">
      <c r="A295" s="180"/>
      <c r="B295" s="48" t="s">
        <v>1571</v>
      </c>
      <c r="C295" s="49">
        <v>0</v>
      </c>
      <c r="D295" s="49">
        <v>0</v>
      </c>
      <c r="E295" s="49">
        <v>0</v>
      </c>
      <c r="F295" s="49">
        <v>0</v>
      </c>
      <c r="G295" s="49">
        <v>0</v>
      </c>
      <c r="H295" s="49">
        <v>3</v>
      </c>
      <c r="I295" s="49">
        <v>0</v>
      </c>
      <c r="J295" s="49">
        <v>0</v>
      </c>
      <c r="K295" s="49">
        <v>0</v>
      </c>
      <c r="L295" s="50">
        <v>0</v>
      </c>
    </row>
    <row r="296" spans="1:12" ht="22.5" x14ac:dyDescent="0.25">
      <c r="A296" s="180"/>
      <c r="B296" s="48" t="s">
        <v>1572</v>
      </c>
      <c r="C296" s="49">
        <v>0</v>
      </c>
      <c r="D296" s="49">
        <v>0</v>
      </c>
      <c r="E296" s="49">
        <v>0</v>
      </c>
      <c r="F296" s="49">
        <v>0</v>
      </c>
      <c r="G296" s="49">
        <v>0</v>
      </c>
      <c r="H296" s="49">
        <v>0</v>
      </c>
      <c r="I296" s="49">
        <v>0</v>
      </c>
      <c r="J296" s="49">
        <v>0</v>
      </c>
      <c r="K296" s="49">
        <v>0</v>
      </c>
      <c r="L296" s="50">
        <v>0</v>
      </c>
    </row>
    <row r="297" spans="1:12" ht="22.5" x14ac:dyDescent="0.25">
      <c r="A297" s="180"/>
      <c r="B297" s="48" t="s">
        <v>1573</v>
      </c>
      <c r="C297" s="49">
        <v>0</v>
      </c>
      <c r="D297" s="49">
        <v>0</v>
      </c>
      <c r="E297" s="49">
        <v>0</v>
      </c>
      <c r="F297" s="49">
        <v>0</v>
      </c>
      <c r="G297" s="49">
        <v>0</v>
      </c>
      <c r="H297" s="49">
        <v>29</v>
      </c>
      <c r="I297" s="49">
        <v>0</v>
      </c>
      <c r="J297" s="49">
        <v>0</v>
      </c>
      <c r="K297" s="49">
        <v>0</v>
      </c>
      <c r="L297" s="50">
        <v>0</v>
      </c>
    </row>
    <row r="298" spans="1:12" ht="22.5" x14ac:dyDescent="0.25">
      <c r="A298" s="180"/>
      <c r="B298" s="48" t="s">
        <v>1574</v>
      </c>
      <c r="C298" s="49">
        <v>0</v>
      </c>
      <c r="D298" s="49">
        <v>0</v>
      </c>
      <c r="E298" s="49">
        <v>0</v>
      </c>
      <c r="F298" s="49">
        <v>0</v>
      </c>
      <c r="G298" s="49">
        <v>0</v>
      </c>
      <c r="H298" s="49">
        <v>7</v>
      </c>
      <c r="I298" s="49">
        <v>0</v>
      </c>
      <c r="J298" s="49">
        <v>0</v>
      </c>
      <c r="K298" s="49">
        <v>0</v>
      </c>
      <c r="L298" s="50">
        <v>0</v>
      </c>
    </row>
    <row r="299" spans="1:12" x14ac:dyDescent="0.25">
      <c r="A299" s="180"/>
      <c r="B299" s="48" t="s">
        <v>1575</v>
      </c>
      <c r="C299" s="49">
        <v>0</v>
      </c>
      <c r="D299" s="49">
        <v>0</v>
      </c>
      <c r="E299" s="49">
        <v>0</v>
      </c>
      <c r="F299" s="49">
        <v>0</v>
      </c>
      <c r="G299" s="49">
        <v>0</v>
      </c>
      <c r="H299" s="49">
        <v>0</v>
      </c>
      <c r="I299" s="49">
        <v>0</v>
      </c>
      <c r="J299" s="49">
        <v>0</v>
      </c>
      <c r="K299" s="49">
        <v>0</v>
      </c>
      <c r="L299" s="50">
        <v>0</v>
      </c>
    </row>
    <row r="300" spans="1:12" x14ac:dyDescent="0.25">
      <c r="A300" s="180"/>
      <c r="B300" s="48" t="s">
        <v>1576</v>
      </c>
      <c r="C300" s="49">
        <v>0</v>
      </c>
      <c r="D300" s="49">
        <v>0</v>
      </c>
      <c r="E300" s="49">
        <v>0</v>
      </c>
      <c r="F300" s="49">
        <v>0</v>
      </c>
      <c r="G300" s="49">
        <v>0</v>
      </c>
      <c r="H300" s="49">
        <v>0</v>
      </c>
      <c r="I300" s="49">
        <v>0</v>
      </c>
      <c r="J300" s="49">
        <v>0</v>
      </c>
      <c r="K300" s="49">
        <v>0</v>
      </c>
      <c r="L300" s="50">
        <v>0</v>
      </c>
    </row>
    <row r="301" spans="1:12" ht="56.25" x14ac:dyDescent="0.25">
      <c r="A301" s="180"/>
      <c r="B301" s="48" t="s">
        <v>1577</v>
      </c>
      <c r="C301" s="49">
        <v>0</v>
      </c>
      <c r="D301" s="49">
        <v>0</v>
      </c>
      <c r="E301" s="49">
        <v>0</v>
      </c>
      <c r="F301" s="49">
        <v>0</v>
      </c>
      <c r="G301" s="49">
        <v>0</v>
      </c>
      <c r="H301" s="49">
        <v>0</v>
      </c>
      <c r="I301" s="49">
        <v>0</v>
      </c>
      <c r="J301" s="49">
        <v>0</v>
      </c>
      <c r="K301" s="49">
        <v>0</v>
      </c>
      <c r="L301" s="50">
        <v>0</v>
      </c>
    </row>
    <row r="302" spans="1:12" ht="33.75" x14ac:dyDescent="0.25">
      <c r="A302" s="180"/>
      <c r="B302" s="48" t="s">
        <v>1578</v>
      </c>
      <c r="C302" s="49">
        <v>0</v>
      </c>
      <c r="D302" s="49">
        <v>0</v>
      </c>
      <c r="E302" s="49">
        <v>0</v>
      </c>
      <c r="F302" s="49">
        <v>0</v>
      </c>
      <c r="G302" s="49">
        <v>0</v>
      </c>
      <c r="H302" s="49">
        <v>0</v>
      </c>
      <c r="I302" s="49">
        <v>0</v>
      </c>
      <c r="J302" s="49">
        <v>0</v>
      </c>
      <c r="K302" s="49">
        <v>0</v>
      </c>
      <c r="L302" s="50">
        <v>0</v>
      </c>
    </row>
    <row r="303" spans="1:12" ht="22.5" x14ac:dyDescent="0.25">
      <c r="A303" s="180"/>
      <c r="B303" s="48" t="s">
        <v>1579</v>
      </c>
      <c r="C303" s="49">
        <v>0</v>
      </c>
      <c r="D303" s="49">
        <v>0</v>
      </c>
      <c r="E303" s="49">
        <v>0</v>
      </c>
      <c r="F303" s="49">
        <v>0</v>
      </c>
      <c r="G303" s="49">
        <v>0</v>
      </c>
      <c r="H303" s="49">
        <v>2</v>
      </c>
      <c r="I303" s="49">
        <v>0</v>
      </c>
      <c r="J303" s="49">
        <v>0</v>
      </c>
      <c r="K303" s="49">
        <v>0</v>
      </c>
      <c r="L303" s="50">
        <v>0</v>
      </c>
    </row>
    <row r="304" spans="1:12" ht="22.5" x14ac:dyDescent="0.25">
      <c r="A304" s="180"/>
      <c r="B304" s="48" t="s">
        <v>1580</v>
      </c>
      <c r="C304" s="49">
        <v>0</v>
      </c>
      <c r="D304" s="49">
        <v>0</v>
      </c>
      <c r="E304" s="49">
        <v>0</v>
      </c>
      <c r="F304" s="49">
        <v>0</v>
      </c>
      <c r="G304" s="49">
        <v>0</v>
      </c>
      <c r="H304" s="49">
        <v>0</v>
      </c>
      <c r="I304" s="49">
        <v>0</v>
      </c>
      <c r="J304" s="49">
        <v>0</v>
      </c>
      <c r="K304" s="49">
        <v>0</v>
      </c>
      <c r="L304" s="50">
        <v>0</v>
      </c>
    </row>
    <row r="305" spans="1:12" x14ac:dyDescent="0.25">
      <c r="A305" s="180"/>
      <c r="B305" s="48" t="s">
        <v>972</v>
      </c>
      <c r="C305" s="49">
        <v>0</v>
      </c>
      <c r="D305" s="49">
        <v>0</v>
      </c>
      <c r="E305" s="49">
        <v>0</v>
      </c>
      <c r="F305" s="49">
        <v>0</v>
      </c>
      <c r="G305" s="49">
        <v>0</v>
      </c>
      <c r="H305" s="49">
        <v>1</v>
      </c>
      <c r="I305" s="49">
        <v>0</v>
      </c>
      <c r="J305" s="49">
        <v>0</v>
      </c>
      <c r="K305" s="49">
        <v>0</v>
      </c>
      <c r="L305" s="50">
        <v>0</v>
      </c>
    </row>
    <row r="306" spans="1:12" x14ac:dyDescent="0.25">
      <c r="A306" s="180"/>
      <c r="B306" s="48" t="s">
        <v>1581</v>
      </c>
      <c r="C306" s="49">
        <v>0</v>
      </c>
      <c r="D306" s="49">
        <v>0</v>
      </c>
      <c r="E306" s="49">
        <v>0</v>
      </c>
      <c r="F306" s="49">
        <v>0</v>
      </c>
      <c r="G306" s="49">
        <v>0</v>
      </c>
      <c r="H306" s="49">
        <v>0</v>
      </c>
      <c r="I306" s="49">
        <v>0</v>
      </c>
      <c r="J306" s="49">
        <v>0</v>
      </c>
      <c r="K306" s="49">
        <v>0</v>
      </c>
      <c r="L306" s="50">
        <v>0</v>
      </c>
    </row>
    <row r="307" spans="1:12" x14ac:dyDescent="0.25">
      <c r="A307" s="179"/>
      <c r="B307" s="48" t="s">
        <v>1582</v>
      </c>
      <c r="C307" s="49">
        <v>0</v>
      </c>
      <c r="D307" s="49">
        <v>0</v>
      </c>
      <c r="E307" s="49">
        <v>0</v>
      </c>
      <c r="F307" s="49">
        <v>0</v>
      </c>
      <c r="G307" s="49">
        <v>0</v>
      </c>
      <c r="H307" s="49">
        <v>0</v>
      </c>
      <c r="I307" s="49">
        <v>0</v>
      </c>
      <c r="J307" s="49">
        <v>0</v>
      </c>
      <c r="K307" s="49">
        <v>0</v>
      </c>
      <c r="L307" s="50">
        <v>0</v>
      </c>
    </row>
  </sheetData>
  <sheetProtection algorithmName="SHA-512" hashValue="mLrLszfj4IlSSaOJSSCA22TQAt4itKqa1JFFj2NqdDJ6T0HjQEBzviiwVQ79EG/H7t7Vv9ACcHUtFzWZcMSFsg==" saltValue="4PEZrAJXAZuM5dgjNjJjd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4" t="s">
        <v>1583</v>
      </c>
    </row>
    <row r="3" spans="1:5" x14ac:dyDescent="0.25">
      <c r="A3" s="31" t="s">
        <v>1584</v>
      </c>
    </row>
    <row r="4" spans="1:5" x14ac:dyDescent="0.25">
      <c r="A4" s="32" t="s">
        <v>9</v>
      </c>
      <c r="B4" s="32" t="s">
        <v>10</v>
      </c>
      <c r="C4" s="51" t="s">
        <v>4</v>
      </c>
      <c r="D4" s="51" t="s">
        <v>11</v>
      </c>
      <c r="E4" s="33" t="s">
        <v>12</v>
      </c>
    </row>
    <row r="5" spans="1:5" ht="22.5" x14ac:dyDescent="0.25">
      <c r="A5" s="34" t="s">
        <v>1585</v>
      </c>
      <c r="B5" s="40" t="s">
        <v>1586</v>
      </c>
      <c r="C5" s="41">
        <v>1</v>
      </c>
      <c r="D5" s="41">
        <v>545</v>
      </c>
      <c r="E5" s="52">
        <v>-0.99816513761467895</v>
      </c>
    </row>
    <row r="6" spans="1:5" ht="22.5" x14ac:dyDescent="0.25">
      <c r="A6" s="34" t="s">
        <v>1587</v>
      </c>
      <c r="B6" s="40" t="s">
        <v>1588</v>
      </c>
      <c r="C6" s="41">
        <v>190</v>
      </c>
      <c r="D6" s="17"/>
      <c r="E6" s="52">
        <v>0</v>
      </c>
    </row>
    <row r="7" spans="1:5" ht="22.5" x14ac:dyDescent="0.25">
      <c r="A7" s="34" t="s">
        <v>1585</v>
      </c>
      <c r="B7" s="40" t="s">
        <v>1589</v>
      </c>
      <c r="C7" s="41">
        <v>96</v>
      </c>
      <c r="D7" s="41">
        <v>434</v>
      </c>
      <c r="E7" s="52">
        <v>-0.77880184331797198</v>
      </c>
    </row>
    <row r="8" spans="1:5" ht="22.5" x14ac:dyDescent="0.25">
      <c r="A8" s="34" t="s">
        <v>1587</v>
      </c>
      <c r="B8" s="40" t="s">
        <v>1590</v>
      </c>
      <c r="C8" s="41">
        <v>76</v>
      </c>
      <c r="D8" s="17"/>
      <c r="E8" s="52">
        <v>0</v>
      </c>
    </row>
    <row r="9" spans="1:5" ht="22.5" x14ac:dyDescent="0.25">
      <c r="A9" s="34" t="s">
        <v>1585</v>
      </c>
      <c r="B9" s="40" t="s">
        <v>1591</v>
      </c>
      <c r="C9" s="41">
        <v>41</v>
      </c>
      <c r="D9" s="41">
        <v>34</v>
      </c>
      <c r="E9" s="52">
        <v>0.20588235294117599</v>
      </c>
    </row>
    <row r="10" spans="1:5" ht="22.5" x14ac:dyDescent="0.25">
      <c r="A10" s="34" t="s">
        <v>1587</v>
      </c>
      <c r="B10" s="40" t="s">
        <v>1592</v>
      </c>
      <c r="C10" s="41">
        <v>2</v>
      </c>
      <c r="D10" s="17"/>
      <c r="E10" s="52">
        <v>0</v>
      </c>
    </row>
    <row r="11" spans="1:5" x14ac:dyDescent="0.25">
      <c r="A11" s="34" t="s">
        <v>1593</v>
      </c>
      <c r="B11" s="15"/>
      <c r="C11" s="41">
        <v>185</v>
      </c>
      <c r="D11" s="41">
        <v>287</v>
      </c>
      <c r="E11" s="52">
        <v>-0.35540069686411102</v>
      </c>
    </row>
    <row r="12" spans="1:5" x14ac:dyDescent="0.25">
      <c r="A12" s="34" t="s">
        <v>1594</v>
      </c>
      <c r="B12" s="15"/>
      <c r="C12" s="41">
        <v>970</v>
      </c>
      <c r="D12" s="17"/>
      <c r="E12" s="52">
        <v>0</v>
      </c>
    </row>
    <row r="13" spans="1:5" x14ac:dyDescent="0.25">
      <c r="A13" s="191" t="s">
        <v>1595</v>
      </c>
      <c r="B13" s="40" t="s">
        <v>1596</v>
      </c>
      <c r="C13" s="41">
        <v>9</v>
      </c>
      <c r="D13" s="17"/>
      <c r="E13" s="52">
        <v>0</v>
      </c>
    </row>
    <row r="14" spans="1:5" x14ac:dyDescent="0.25">
      <c r="A14" s="193"/>
      <c r="B14" s="40" t="s">
        <v>1597</v>
      </c>
      <c r="C14" s="41">
        <v>0</v>
      </c>
      <c r="D14" s="17"/>
      <c r="E14" s="52">
        <v>0</v>
      </c>
    </row>
    <row r="15" spans="1:5" x14ac:dyDescent="0.25">
      <c r="A15" s="31" t="s">
        <v>1598</v>
      </c>
    </row>
    <row r="16" spans="1:5" ht="22.5" x14ac:dyDescent="0.25">
      <c r="A16" s="32" t="s">
        <v>9</v>
      </c>
      <c r="B16" s="32" t="s">
        <v>10</v>
      </c>
      <c r="C16" s="53" t="s">
        <v>113</v>
      </c>
      <c r="D16" s="53" t="s">
        <v>156</v>
      </c>
      <c r="E16" s="54" t="s">
        <v>192</v>
      </c>
    </row>
    <row r="17" spans="1:5" x14ac:dyDescent="0.25">
      <c r="A17" s="194" t="s">
        <v>1599</v>
      </c>
      <c r="B17" s="40" t="s">
        <v>1600</v>
      </c>
      <c r="C17" s="17"/>
      <c r="D17" s="17"/>
      <c r="E17" s="55"/>
    </row>
    <row r="18" spans="1:5" x14ac:dyDescent="0.25">
      <c r="A18" s="195"/>
      <c r="B18" s="40" t="s">
        <v>1601</v>
      </c>
      <c r="C18" s="41">
        <v>315</v>
      </c>
      <c r="D18" s="41">
        <v>404</v>
      </c>
      <c r="E18" s="36">
        <v>79</v>
      </c>
    </row>
    <row r="19" spans="1:5" x14ac:dyDescent="0.25">
      <c r="A19" s="195"/>
      <c r="B19" s="40" t="s">
        <v>1602</v>
      </c>
      <c r="C19" s="41">
        <v>0</v>
      </c>
      <c r="D19" s="41">
        <v>0</v>
      </c>
      <c r="E19" s="36">
        <v>0</v>
      </c>
    </row>
    <row r="20" spans="1:5" x14ac:dyDescent="0.25">
      <c r="A20" s="195"/>
      <c r="B20" s="40" t="s">
        <v>1603</v>
      </c>
      <c r="C20" s="41">
        <v>0</v>
      </c>
      <c r="D20" s="41">
        <v>0</v>
      </c>
      <c r="E20" s="36">
        <v>0</v>
      </c>
    </row>
    <row r="21" spans="1:5" x14ac:dyDescent="0.25">
      <c r="A21" s="195"/>
      <c r="B21" s="40" t="s">
        <v>1604</v>
      </c>
      <c r="C21" s="17"/>
      <c r="D21" s="17"/>
      <c r="E21" s="55"/>
    </row>
    <row r="22" spans="1:5" x14ac:dyDescent="0.25">
      <c r="A22" s="195"/>
      <c r="B22" s="40" t="s">
        <v>975</v>
      </c>
      <c r="C22" s="41">
        <v>2035</v>
      </c>
      <c r="D22" s="41">
        <v>3442</v>
      </c>
      <c r="E22" s="36">
        <v>0</v>
      </c>
    </row>
    <row r="23" spans="1:5" x14ac:dyDescent="0.25">
      <c r="A23" s="195"/>
      <c r="B23" s="40" t="s">
        <v>1605</v>
      </c>
      <c r="C23" s="41">
        <v>453</v>
      </c>
      <c r="D23" s="41">
        <v>397</v>
      </c>
      <c r="E23" s="36">
        <v>2</v>
      </c>
    </row>
    <row r="24" spans="1:5" x14ac:dyDescent="0.25">
      <c r="A24" s="195"/>
      <c r="B24" s="40" t="s">
        <v>1606</v>
      </c>
      <c r="C24" s="41">
        <v>12</v>
      </c>
      <c r="D24" s="41">
        <v>31</v>
      </c>
      <c r="E24" s="36">
        <v>2</v>
      </c>
    </row>
    <row r="25" spans="1:5" x14ac:dyDescent="0.25">
      <c r="A25" s="195"/>
      <c r="B25" s="40" t="s">
        <v>1607</v>
      </c>
      <c r="C25" s="41">
        <v>28</v>
      </c>
      <c r="D25" s="41">
        <v>43</v>
      </c>
      <c r="E25" s="36">
        <v>19</v>
      </c>
    </row>
    <row r="26" spans="1:5" x14ac:dyDescent="0.25">
      <c r="A26" s="195"/>
      <c r="B26" s="40" t="s">
        <v>1608</v>
      </c>
      <c r="C26" s="41">
        <v>295</v>
      </c>
      <c r="D26" s="41">
        <v>661</v>
      </c>
      <c r="E26" s="36">
        <v>3</v>
      </c>
    </row>
    <row r="27" spans="1:5" x14ac:dyDescent="0.25">
      <c r="A27" s="195"/>
      <c r="B27" s="40" t="s">
        <v>1609</v>
      </c>
      <c r="C27" s="41">
        <v>0</v>
      </c>
      <c r="D27" s="41">
        <v>0</v>
      </c>
      <c r="E27" s="36">
        <v>0</v>
      </c>
    </row>
    <row r="28" spans="1:5" x14ac:dyDescent="0.25">
      <c r="A28" s="195"/>
      <c r="B28" s="40" t="s">
        <v>1610</v>
      </c>
      <c r="C28" s="41">
        <v>1100</v>
      </c>
      <c r="D28" s="41">
        <v>862</v>
      </c>
      <c r="E28" s="55"/>
    </row>
    <row r="29" spans="1:5" x14ac:dyDescent="0.25">
      <c r="A29" s="195"/>
      <c r="B29" s="40" t="s">
        <v>1611</v>
      </c>
      <c r="C29" s="41">
        <v>129</v>
      </c>
      <c r="D29" s="41">
        <v>352</v>
      </c>
      <c r="E29" s="55"/>
    </row>
    <row r="30" spans="1:5" x14ac:dyDescent="0.25">
      <c r="A30" s="196"/>
      <c r="B30" s="40" t="s">
        <v>1612</v>
      </c>
      <c r="C30" s="41">
        <v>0</v>
      </c>
      <c r="D30" s="41">
        <v>0</v>
      </c>
      <c r="E30" s="36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CPYk2pOMXRSQ9gTEBv7KEDL+9WQNTl/UTrlX4PIQ5suOw+zkBSE69XvNEniUlgHeeJ4bnmfchmlEuHXraBRB5A==" saltValue="T6mqBrfQZCGsUIElI2Gy4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391F-1355-48F9-8ADE-3B5CEA0DE72D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4" customWidth="1"/>
    <col min="2" max="2" width="4.42578125" style="104" customWidth="1"/>
    <col min="3" max="3" width="18.7109375" style="104" customWidth="1"/>
    <col min="4" max="4" width="36.42578125" style="104" customWidth="1"/>
    <col min="5" max="5" width="18.7109375" style="104" customWidth="1"/>
    <col min="6" max="6" width="7.42578125" style="104" customWidth="1"/>
    <col min="7" max="7" width="2.7109375" style="104" customWidth="1"/>
    <col min="8" max="8" width="10.140625" style="104" customWidth="1"/>
    <col min="9" max="13" width="11.42578125" style="104"/>
    <col min="14" max="14" width="5.5703125" style="104" customWidth="1"/>
    <col min="15" max="15" width="11" style="104" customWidth="1"/>
    <col min="16" max="16" width="2.7109375" style="104" customWidth="1"/>
    <col min="17" max="17" width="11.42578125" style="104"/>
    <col min="18" max="19" width="12.85546875" style="104" customWidth="1"/>
    <col min="20" max="23" width="11.42578125" style="104"/>
    <col min="24" max="24" width="2.7109375" style="104" customWidth="1"/>
    <col min="25" max="25" width="6.28515625" style="104" customWidth="1"/>
    <col min="26" max="29" width="13.85546875" style="104" customWidth="1"/>
    <col min="30" max="30" width="11.42578125" style="104"/>
    <col min="31" max="31" width="9.42578125" style="104" customWidth="1"/>
    <col min="32" max="32" width="2.7109375" style="104" customWidth="1"/>
    <col min="33" max="38" width="11.42578125" style="104"/>
    <col min="39" max="39" width="14.5703125" style="104" customWidth="1"/>
    <col min="40" max="40" width="2.7109375" style="104" customWidth="1"/>
    <col min="41" max="41" width="11.42578125" style="104"/>
    <col min="42" max="44" width="19.28515625" style="104" customWidth="1"/>
    <col min="45" max="45" width="14.85546875" style="104" customWidth="1"/>
    <col min="46" max="46" width="2.7109375" style="104" customWidth="1"/>
    <col min="47" max="47" width="7" style="104" customWidth="1"/>
    <col min="48" max="48" width="14" style="104" customWidth="1"/>
    <col min="49" max="53" width="11.42578125" style="104"/>
    <col min="54" max="54" width="5.42578125" style="104" customWidth="1"/>
    <col min="55" max="55" width="2.7109375" style="104" customWidth="1"/>
    <col min="56" max="56" width="11.42578125" style="104"/>
    <col min="57" max="59" width="13.85546875" style="104" customWidth="1"/>
    <col min="60" max="60" width="11.42578125" style="104"/>
    <col min="61" max="61" width="19.28515625" style="104" customWidth="1"/>
    <col min="62" max="62" width="2.7109375" style="104" customWidth="1"/>
    <col min="63" max="63" width="7.140625" style="104" customWidth="1"/>
    <col min="64" max="65" width="6.5703125" style="104" customWidth="1"/>
    <col min="66" max="66" width="9" style="104" customWidth="1"/>
    <col min="67" max="67" width="7.140625" style="104" bestFit="1" customWidth="1"/>
    <col min="68" max="68" width="7" style="104" customWidth="1"/>
    <col min="69" max="69" width="8.7109375" style="104" customWidth="1"/>
    <col min="70" max="70" width="6.7109375" style="104" customWidth="1"/>
    <col min="71" max="71" width="9" style="104" customWidth="1"/>
    <col min="72" max="73" width="6.140625" style="104" customWidth="1"/>
    <col min="74" max="74" width="6.7109375" style="104" customWidth="1"/>
    <col min="75" max="75" width="2.7109375" style="104" customWidth="1"/>
    <col min="76" max="76" width="21.140625" style="104" customWidth="1"/>
    <col min="77" max="80" width="11.42578125" style="104"/>
    <col min="81" max="81" width="16.42578125" style="104" customWidth="1"/>
    <col min="82" max="82" width="2.7109375" style="104" customWidth="1"/>
    <col min="83" max="83" width="17" style="104" customWidth="1"/>
    <col min="84" max="85" width="21.140625" style="104" customWidth="1"/>
    <col min="86" max="88" width="11.42578125" style="104"/>
    <col min="89" max="89" width="2.7109375" style="104" customWidth="1"/>
    <col min="90" max="90" width="15.140625" style="104" customWidth="1"/>
    <col min="91" max="91" width="8.28515625" style="104" customWidth="1"/>
    <col min="92" max="92" width="23.42578125" style="104" customWidth="1"/>
    <col min="93" max="93" width="14.85546875" style="104" customWidth="1"/>
    <col min="94" max="94" width="18" style="104" customWidth="1"/>
    <col min="95" max="16384" width="11.42578125" style="104"/>
  </cols>
  <sheetData>
    <row r="1" spans="1:93" ht="18.75" x14ac:dyDescent="0.25">
      <c r="A1" s="102"/>
      <c r="B1" s="103"/>
      <c r="C1" s="208" t="s">
        <v>1613</v>
      </c>
      <c r="D1" s="208"/>
      <c r="E1" s="208"/>
      <c r="G1" s="102"/>
      <c r="P1" s="102"/>
      <c r="X1" s="102"/>
      <c r="AF1" s="102"/>
      <c r="AN1" s="102"/>
      <c r="AT1" s="102"/>
      <c r="BC1" s="102"/>
      <c r="BJ1" s="102"/>
      <c r="BW1" s="102"/>
      <c r="CD1" s="102"/>
      <c r="CK1" s="102"/>
    </row>
    <row r="2" spans="1:93" s="106" customFormat="1" ht="11.25" x14ac:dyDescent="0.25">
      <c r="A2" s="105">
        <v>0</v>
      </c>
      <c r="H2" s="107"/>
      <c r="Z2" s="201"/>
      <c r="AA2" s="201"/>
      <c r="AB2" s="201"/>
      <c r="AC2" s="201"/>
      <c r="AH2" s="201"/>
      <c r="AI2" s="201"/>
      <c r="AJ2" s="201"/>
      <c r="AK2" s="201"/>
      <c r="AV2" s="207"/>
      <c r="AW2" s="207"/>
      <c r="AX2" s="207"/>
      <c r="AY2" s="207"/>
      <c r="AZ2" s="207"/>
      <c r="BA2" s="207"/>
      <c r="BK2" s="207" t="s">
        <v>1614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7"/>
    </row>
    <row r="3" spans="1:93" s="106" customFormat="1" ht="11.25" x14ac:dyDescent="0.25">
      <c r="Z3" s="201" t="s">
        <v>1615</v>
      </c>
      <c r="AA3" s="201"/>
      <c r="AB3" s="201"/>
      <c r="AC3" s="201"/>
      <c r="AH3" s="201" t="s">
        <v>1616</v>
      </c>
      <c r="AI3" s="201"/>
      <c r="AJ3" s="201"/>
      <c r="AK3" s="201"/>
      <c r="AV3" s="207" t="s">
        <v>1054</v>
      </c>
      <c r="AW3" s="207"/>
      <c r="AX3" s="207"/>
      <c r="AY3" s="207"/>
      <c r="AZ3" s="207"/>
      <c r="BA3" s="207"/>
      <c r="CL3" s="107"/>
    </row>
    <row r="4" spans="1:93" s="108" customFormat="1" ht="21.75" customHeight="1" x14ac:dyDescent="0.25">
      <c r="C4" s="201" t="s">
        <v>8</v>
      </c>
      <c r="D4" s="201"/>
      <c r="E4" s="201"/>
      <c r="I4" s="201" t="s">
        <v>35</v>
      </c>
      <c r="J4" s="201"/>
      <c r="K4" s="201"/>
      <c r="L4" s="201"/>
      <c r="M4" s="201"/>
      <c r="Q4" s="201" t="s">
        <v>1617</v>
      </c>
      <c r="R4" s="201"/>
      <c r="S4" s="201"/>
      <c r="T4" s="201"/>
      <c r="U4" s="201"/>
      <c r="V4" s="201"/>
      <c r="AP4" s="201" t="s">
        <v>1618</v>
      </c>
      <c r="AQ4" s="201"/>
      <c r="AR4" s="201"/>
      <c r="BE4" s="201" t="s">
        <v>1054</v>
      </c>
      <c r="BF4" s="201"/>
      <c r="BG4" s="201"/>
      <c r="BK4" s="202" t="s">
        <v>1619</v>
      </c>
      <c r="BL4" s="203" t="s">
        <v>1620</v>
      </c>
      <c r="BM4" s="203" t="s">
        <v>1621</v>
      </c>
      <c r="BN4" s="203" t="s">
        <v>169</v>
      </c>
      <c r="BO4" s="203" t="s">
        <v>1622</v>
      </c>
      <c r="BP4" s="203" t="s">
        <v>1623</v>
      </c>
      <c r="BQ4" s="203" t="s">
        <v>1624</v>
      </c>
      <c r="BR4" s="203" t="s">
        <v>204</v>
      </c>
      <c r="BS4" s="204" t="s">
        <v>1625</v>
      </c>
      <c r="BT4" s="204" t="s">
        <v>1626</v>
      </c>
      <c r="BU4" s="204" t="s">
        <v>284</v>
      </c>
      <c r="BV4" s="205"/>
      <c r="BY4" s="206" t="s">
        <v>163</v>
      </c>
      <c r="BZ4" s="206"/>
      <c r="CA4" s="206"/>
      <c r="CF4" s="201" t="s">
        <v>1627</v>
      </c>
      <c r="CG4" s="201"/>
      <c r="CL4" s="201" t="s">
        <v>43</v>
      </c>
      <c r="CM4" s="201"/>
      <c r="CN4" s="201"/>
      <c r="CO4" s="201"/>
    </row>
    <row r="5" spans="1:93" s="108" customFormat="1" ht="14.25" customHeight="1" x14ac:dyDescent="0.25">
      <c r="Z5" s="109" t="s">
        <v>1628</v>
      </c>
      <c r="AA5" s="110" t="s">
        <v>1629</v>
      </c>
      <c r="AB5" s="110" t="s">
        <v>76</v>
      </c>
      <c r="AC5" s="111" t="s">
        <v>76</v>
      </c>
      <c r="AH5" s="109" t="s">
        <v>1628</v>
      </c>
      <c r="AI5" s="110" t="s">
        <v>1629</v>
      </c>
      <c r="AJ5" s="110" t="s">
        <v>76</v>
      </c>
      <c r="AK5" s="111" t="s">
        <v>76</v>
      </c>
      <c r="AV5" s="202" t="s">
        <v>1630</v>
      </c>
      <c r="AW5" s="203" t="s">
        <v>1631</v>
      </c>
      <c r="AX5" s="203" t="s">
        <v>1632</v>
      </c>
      <c r="AY5" s="203" t="s">
        <v>104</v>
      </c>
      <c r="AZ5" s="203" t="s">
        <v>105</v>
      </c>
      <c r="BA5" s="204" t="s">
        <v>106</v>
      </c>
      <c r="BK5" s="202"/>
      <c r="BL5" s="203"/>
      <c r="BM5" s="203"/>
      <c r="BN5" s="203"/>
      <c r="BO5" s="203"/>
      <c r="BP5" s="203"/>
      <c r="BQ5" s="203"/>
      <c r="BR5" s="203"/>
      <c r="BS5" s="204"/>
      <c r="BT5" s="204"/>
      <c r="BU5" s="204"/>
      <c r="BV5" s="205"/>
    </row>
    <row r="6" spans="1:93" s="108" customFormat="1" ht="14.25" customHeight="1" x14ac:dyDescent="0.25">
      <c r="C6" s="112" t="s">
        <v>15</v>
      </c>
      <c r="D6" s="113" t="s">
        <v>1633</v>
      </c>
      <c r="E6" s="112" t="s">
        <v>19</v>
      </c>
      <c r="I6" s="114" t="s">
        <v>44</v>
      </c>
      <c r="J6" s="113" t="s">
        <v>1634</v>
      </c>
      <c r="K6" s="113" t="s">
        <v>58</v>
      </c>
      <c r="L6" s="113" t="s">
        <v>60</v>
      </c>
      <c r="M6" s="115" t="s">
        <v>1635</v>
      </c>
      <c r="N6" s="116" t="s">
        <v>1636</v>
      </c>
      <c r="O6" s="116"/>
      <c r="Q6" s="114" t="s">
        <v>1283</v>
      </c>
      <c r="R6" s="113" t="s">
        <v>1637</v>
      </c>
      <c r="S6" s="113" t="s">
        <v>1638</v>
      </c>
      <c r="T6" s="113" t="s">
        <v>1026</v>
      </c>
      <c r="U6" s="113" t="s">
        <v>1639</v>
      </c>
      <c r="V6" s="115" t="s">
        <v>1640</v>
      </c>
      <c r="Z6" s="117" t="s">
        <v>1641</v>
      </c>
      <c r="AA6" s="118" t="s">
        <v>1641</v>
      </c>
      <c r="AB6" s="118" t="s">
        <v>1642</v>
      </c>
      <c r="AC6" s="119" t="s">
        <v>1643</v>
      </c>
      <c r="AH6" s="117" t="s">
        <v>1641</v>
      </c>
      <c r="AI6" s="118" t="s">
        <v>1641</v>
      </c>
      <c r="AJ6" s="118" t="s">
        <v>1642</v>
      </c>
      <c r="AK6" s="119" t="s">
        <v>1643</v>
      </c>
      <c r="AP6" s="114" t="s">
        <v>1644</v>
      </c>
      <c r="AQ6" s="113" t="s">
        <v>95</v>
      </c>
      <c r="AR6" s="115" t="s">
        <v>1645</v>
      </c>
      <c r="AV6" s="202"/>
      <c r="AW6" s="203"/>
      <c r="AX6" s="203"/>
      <c r="AY6" s="203"/>
      <c r="AZ6" s="203"/>
      <c r="BA6" s="204"/>
      <c r="BE6" s="114" t="s">
        <v>108</v>
      </c>
      <c r="BF6" s="113" t="s">
        <v>109</v>
      </c>
      <c r="BG6" s="115" t="s">
        <v>1646</v>
      </c>
      <c r="BK6" s="202"/>
      <c r="BL6" s="203"/>
      <c r="BM6" s="203"/>
      <c r="BN6" s="203"/>
      <c r="BO6" s="203"/>
      <c r="BP6" s="203"/>
      <c r="BQ6" s="203"/>
      <c r="BR6" s="203"/>
      <c r="BS6" s="204"/>
      <c r="BT6" s="204"/>
      <c r="BU6" s="204"/>
      <c r="BV6" s="205"/>
      <c r="BY6" s="114" t="s">
        <v>1619</v>
      </c>
      <c r="BZ6" s="113" t="s">
        <v>1647</v>
      </c>
      <c r="CA6" s="115" t="s">
        <v>106</v>
      </c>
      <c r="CF6" s="114" t="s">
        <v>1648</v>
      </c>
      <c r="CG6" s="115" t="s">
        <v>1649</v>
      </c>
      <c r="CM6" s="114" t="s">
        <v>44</v>
      </c>
      <c r="CN6" s="115" t="s">
        <v>45</v>
      </c>
    </row>
    <row r="7" spans="1:93" s="120" customFormat="1" ht="21" customHeight="1" x14ac:dyDescent="0.25">
      <c r="C7" s="121">
        <f>DatosGenerales!C8</f>
        <v>25775</v>
      </c>
      <c r="D7" s="122">
        <f>SUM(DatosGenerales!C15:C19)</f>
        <v>5357</v>
      </c>
      <c r="E7" s="121">
        <f>SUM(DatosGenerales!C12:C14)</f>
        <v>14716</v>
      </c>
      <c r="I7" s="123">
        <f>DatosGenerales!C31</f>
        <v>3829</v>
      </c>
      <c r="J7" s="122">
        <f>DatosGenerales!C32</f>
        <v>285</v>
      </c>
      <c r="K7" s="121">
        <f>SUM(DatosGenerales!C33:C34)</f>
        <v>266</v>
      </c>
      <c r="L7" s="122">
        <f>DatosGenerales!C36</f>
        <v>2845</v>
      </c>
      <c r="M7" s="121">
        <f>DatosGenerales!C95</f>
        <v>2190</v>
      </c>
      <c r="N7" s="124">
        <f>L7-M7</f>
        <v>655</v>
      </c>
      <c r="O7" s="124"/>
      <c r="Q7" s="123">
        <f>DatosGenerales!C36</f>
        <v>2845</v>
      </c>
      <c r="R7" s="122">
        <f>DatosGenerales!C49</f>
        <v>2703</v>
      </c>
      <c r="S7" s="122">
        <f>DatosGenerales!C50</f>
        <v>118</v>
      </c>
      <c r="T7" s="122">
        <f>DatosGenerales!C62</f>
        <v>37</v>
      </c>
      <c r="U7" s="122">
        <f>DatosGenerales!C78</f>
        <v>15</v>
      </c>
      <c r="V7" s="125">
        <f>SUM(Q7:U7)</f>
        <v>5718</v>
      </c>
      <c r="Z7" s="123">
        <f>SUM(DatosGenerales!C106,DatosGenerales!C107,DatosGenerales!C109)</f>
        <v>2098</v>
      </c>
      <c r="AA7" s="122">
        <f>SUM(DatosGenerales!C108,DatosGenerales!C110)</f>
        <v>834</v>
      </c>
      <c r="AB7" s="122">
        <f>DatosGenerales!C106</f>
        <v>1568</v>
      </c>
      <c r="AC7" s="125">
        <f>DatosGenerales!C107</f>
        <v>399</v>
      </c>
      <c r="AH7" s="123">
        <f>SUM(DatosGenerales!C115,DatosGenerales!C116,DatosGenerales!C118)</f>
        <v>160</v>
      </c>
      <c r="AI7" s="122">
        <f>SUM(DatosGenerales!C117,DatosGenerales!C119)</f>
        <v>89</v>
      </c>
      <c r="AJ7" s="122">
        <f>DatosGenerales!C115</f>
        <v>101</v>
      </c>
      <c r="AK7" s="125">
        <f>DatosGenerales!C116</f>
        <v>51</v>
      </c>
      <c r="AP7" s="123">
        <f>SUM(DatosGenerales!C135:C136)</f>
        <v>247</v>
      </c>
      <c r="AQ7" s="122">
        <f>SUM(DatosGenerales!C137:C138)</f>
        <v>6</v>
      </c>
      <c r="AR7" s="125">
        <f>SUM(DatosGenerales!C139:C140)</f>
        <v>191</v>
      </c>
      <c r="AV7" s="123">
        <f>DatosGenerales!C145</f>
        <v>17</v>
      </c>
      <c r="AW7" s="122">
        <f>DatosGenerales!C146</f>
        <v>68</v>
      </c>
      <c r="AX7" s="122">
        <f>DatosGenerales!C147</f>
        <v>5</v>
      </c>
      <c r="AY7" s="122">
        <f>DatosGenerales!C148</f>
        <v>7</v>
      </c>
      <c r="AZ7" s="122">
        <f>DatosGenerales!C149</f>
        <v>171</v>
      </c>
      <c r="BA7" s="125">
        <f>DatosGenerales!C150</f>
        <v>4</v>
      </c>
      <c r="BE7" s="123">
        <f>DatosGenerales!C151</f>
        <v>60</v>
      </c>
      <c r="BF7" s="122">
        <f>DatosGenerales!C152</f>
        <v>204</v>
      </c>
      <c r="BG7" s="125">
        <f>DatosGenerales!C154</f>
        <v>64</v>
      </c>
      <c r="BK7" s="123">
        <f>SUM(DatosGenerales!C297:C311)</f>
        <v>2946</v>
      </c>
      <c r="BL7" s="122">
        <f>SUM(DatosGenerales!C294:C296)</f>
        <v>45</v>
      </c>
      <c r="BM7" s="122">
        <f>SUM(DatosGenerales!C312:C344)</f>
        <v>572</v>
      </c>
      <c r="BN7" s="122">
        <f>SUM(DatosGenerales!C289)</f>
        <v>110</v>
      </c>
      <c r="BO7" s="122">
        <f>SUM(DatosGenerales!C356:C364)</f>
        <v>87</v>
      </c>
      <c r="BP7" s="122">
        <f>SUM(DatosGenerales!C286:C288)</f>
        <v>0</v>
      </c>
      <c r="BQ7" s="122">
        <f>SUM(DatosGenerales!C345:C355)</f>
        <v>16</v>
      </c>
      <c r="BR7" s="122">
        <f>SUM(DatosGenerales!C290:C292)</f>
        <v>150</v>
      </c>
      <c r="BS7" s="125">
        <f>SUM(DatosGenerales!C283:C285)</f>
        <v>1330</v>
      </c>
      <c r="BT7" s="125">
        <f>SUM(DatosGenerales!C293)</f>
        <v>0</v>
      </c>
      <c r="BU7" s="125">
        <f>SUM(DatosGenerales!C365:C377)</f>
        <v>269</v>
      </c>
      <c r="BY7" s="123">
        <f>DatosGenerales!C246</f>
        <v>197</v>
      </c>
      <c r="BZ7" s="122">
        <f>DatosGenerales!C247</f>
        <v>127</v>
      </c>
      <c r="CA7" s="125">
        <f>DatosGenerales!C248</f>
        <v>231</v>
      </c>
      <c r="CF7" s="123">
        <f>DatosDiscapacidad!C5</f>
        <v>1</v>
      </c>
      <c r="CG7" s="125">
        <f>DatosDiscapacidad!C11</f>
        <v>185</v>
      </c>
      <c r="CM7" s="123">
        <f>DatosGenerales!C40</f>
        <v>5408</v>
      </c>
      <c r="CN7" s="125">
        <f>DatosGenerales!C41</f>
        <v>2914</v>
      </c>
    </row>
    <row r="8" spans="1:93" x14ac:dyDescent="0.25">
      <c r="B8" s="126"/>
    </row>
    <row r="11" spans="1:93" x14ac:dyDescent="0.25">
      <c r="R11" s="104" t="s">
        <v>1650</v>
      </c>
    </row>
    <row r="16" spans="1:93" ht="12.75" customHeight="1" x14ac:dyDescent="0.25">
      <c r="AV16" s="127"/>
      <c r="AW16" s="127"/>
      <c r="AX16" s="127"/>
      <c r="AY16" s="127"/>
      <c r="AZ16" s="127"/>
      <c r="BA16" s="127"/>
    </row>
    <row r="17" spans="19:93" x14ac:dyDescent="0.25">
      <c r="AV17" s="127"/>
      <c r="AW17" s="127"/>
      <c r="AX17" s="127"/>
      <c r="AY17" s="127"/>
      <c r="AZ17" s="127"/>
      <c r="BA17" s="127"/>
    </row>
    <row r="19" spans="19:93" x14ac:dyDescent="0.25">
      <c r="CO19" s="104" t="s">
        <v>1651</v>
      </c>
    </row>
    <row r="22" spans="19:93" x14ac:dyDescent="0.2">
      <c r="BK22" s="128" t="s">
        <v>1652</v>
      </c>
      <c r="BO22" s="128"/>
    </row>
    <row r="23" spans="19:93" x14ac:dyDescent="0.25">
      <c r="S23" s="129"/>
      <c r="Z23" s="130"/>
      <c r="AH23" s="130"/>
    </row>
    <row r="30" spans="19:93" x14ac:dyDescent="0.25">
      <c r="BJ30" s="131"/>
    </row>
    <row r="31" spans="19:93" s="108" customFormat="1" ht="12.75" customHeight="1" x14ac:dyDescent="0.25">
      <c r="BJ31" s="132"/>
    </row>
    <row r="32" spans="19:93" s="120" customFormat="1" ht="12" x14ac:dyDescent="0.25">
      <c r="BJ32" s="133"/>
    </row>
    <row r="33" spans="62:67" x14ac:dyDescent="0.25">
      <c r="BJ33" s="131"/>
    </row>
    <row r="38" spans="62:67" ht="15.75" x14ac:dyDescent="0.25">
      <c r="BN38" s="134" t="s">
        <v>1653</v>
      </c>
      <c r="BO38" s="135">
        <v>13</v>
      </c>
    </row>
    <row r="41" spans="62:67" x14ac:dyDescent="0.2">
      <c r="BK41" s="128" t="s">
        <v>1654</v>
      </c>
    </row>
    <row r="51" spans="63:74" x14ac:dyDescent="0.25">
      <c r="BK51" s="132" t="s">
        <v>1655</v>
      </c>
      <c r="BL51" s="132" t="s">
        <v>1655</v>
      </c>
      <c r="BM51" s="131"/>
    </row>
    <row r="52" spans="63:74" x14ac:dyDescent="0.25">
      <c r="BK52" s="132" t="s">
        <v>1656</v>
      </c>
      <c r="BL52" s="132" t="s">
        <v>1657</v>
      </c>
      <c r="BM52" s="132"/>
      <c r="BN52" s="108"/>
      <c r="BO52" s="108"/>
      <c r="BP52" s="108"/>
      <c r="BQ52" s="108"/>
      <c r="BR52" s="108"/>
      <c r="BS52" s="108"/>
      <c r="BT52" s="108"/>
      <c r="BU52" s="108"/>
      <c r="BV52" s="108"/>
    </row>
    <row r="53" spans="63:74" x14ac:dyDescent="0.25">
      <c r="BK53" s="133">
        <f>SUM(DatosGenerales!C310,DatosGenerales!C299,DatosGenerales!C308)</f>
        <v>827</v>
      </c>
      <c r="BL53" s="133">
        <f>SUM(DatosGenerales!C311,DatosGenerales!C300,DatosGenerales!C309)</f>
        <v>983</v>
      </c>
      <c r="BM53" s="133"/>
      <c r="BN53" s="120"/>
      <c r="BO53" s="120"/>
      <c r="BP53" s="120"/>
      <c r="BQ53" s="120"/>
      <c r="BR53" s="120"/>
      <c r="BS53" s="120"/>
      <c r="BT53" s="120"/>
      <c r="BU53" s="120"/>
      <c r="BV53" s="120"/>
    </row>
    <row r="55" spans="63:74" x14ac:dyDescent="0.2">
      <c r="BK55" s="128" t="s">
        <v>1658</v>
      </c>
    </row>
    <row r="65" spans="63:71" x14ac:dyDescent="0.25">
      <c r="BK65" s="132" t="s">
        <v>1659</v>
      </c>
      <c r="BL65" s="132" t="s">
        <v>1660</v>
      </c>
      <c r="BM65" s="132" t="s">
        <v>1661</v>
      </c>
      <c r="BN65" s="132"/>
    </row>
    <row r="66" spans="63:71" x14ac:dyDescent="0.25">
      <c r="BK66" s="133">
        <f>SUM(DatosGenerales!C310:C311)</f>
        <v>26</v>
      </c>
      <c r="BL66" s="133">
        <f>SUM(DatosGenerales!C299:C300)</f>
        <v>1020</v>
      </c>
      <c r="BM66" s="133">
        <f>SUM(DatosGenerales!C308:C309)</f>
        <v>764</v>
      </c>
      <c r="BN66" s="133"/>
      <c r="BO66" s="120"/>
      <c r="BP66" s="120"/>
      <c r="BQ66" s="120"/>
      <c r="BR66" s="120"/>
      <c r="BS66" s="120"/>
    </row>
  </sheetData>
  <sheetProtection algorithmName="SHA-512" hashValue="ImCqqCUiTVPmg8cL9wKKLj998EHreEYb1huB+5NpB/CsaXhs3rq4yfMf/odoDW80pyGOQO+5xOjp5905E9PamA==" saltValue="ap6MYBfdnTIuYjUm3zaXew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E9CC-E7FB-43A4-B9B7-E8BEB4688AC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7" customWidth="1"/>
    <col min="2" max="2" width="7.85546875" style="137" customWidth="1"/>
    <col min="3" max="3" width="11.42578125" style="137"/>
    <col min="4" max="4" width="12" style="137" customWidth="1"/>
    <col min="5" max="5" width="51.28515625" style="137" customWidth="1"/>
    <col min="6" max="6" width="2.7109375" style="137" customWidth="1"/>
    <col min="7" max="7" width="7.85546875" style="137" customWidth="1"/>
    <col min="8" max="9" width="11.42578125" style="137"/>
    <col min="10" max="10" width="51.28515625" style="137" customWidth="1"/>
    <col min="11" max="11" width="2.7109375" style="137" customWidth="1"/>
    <col min="12" max="12" width="7.85546875" style="137" customWidth="1"/>
    <col min="13" max="14" width="11.42578125" style="137"/>
    <col min="15" max="15" width="51.28515625" style="137" customWidth="1"/>
    <col min="16" max="16" width="2.7109375" style="137" customWidth="1"/>
    <col min="17" max="17" width="7.85546875" style="137" customWidth="1"/>
    <col min="18" max="19" width="11.42578125" style="137"/>
    <col min="20" max="20" width="51.28515625" style="137" customWidth="1"/>
    <col min="21" max="21" width="2.7109375" style="137" customWidth="1"/>
    <col min="22" max="22" width="7.85546875" style="137" customWidth="1"/>
    <col min="23" max="24" width="11.42578125" style="137"/>
    <col min="25" max="25" width="51.28515625" style="137" customWidth="1"/>
    <col min="26" max="26" width="2.7109375" style="137" customWidth="1"/>
    <col min="27" max="27" width="7.85546875" style="137" customWidth="1"/>
    <col min="28" max="29" width="11.42578125" style="137"/>
    <col min="30" max="30" width="51.28515625" style="137" customWidth="1"/>
    <col min="31" max="31" width="2.7109375" style="137" customWidth="1"/>
    <col min="32" max="32" width="7.85546875" style="137" customWidth="1"/>
    <col min="33" max="34" width="11.42578125" style="137"/>
    <col min="35" max="35" width="51.28515625" style="137" customWidth="1"/>
    <col min="36" max="36" width="2.7109375" style="137" customWidth="1"/>
    <col min="37" max="37" width="7.85546875" style="137" customWidth="1"/>
    <col min="38" max="39" width="11.42578125" style="137"/>
    <col min="40" max="40" width="51.28515625" style="137" customWidth="1"/>
    <col min="41" max="41" width="2.7109375" style="137" customWidth="1"/>
    <col min="42" max="42" width="7.85546875" style="137" customWidth="1"/>
    <col min="43" max="44" width="11.42578125" style="137"/>
    <col min="45" max="45" width="51.28515625" style="137" customWidth="1"/>
    <col min="46" max="46" width="2.7109375" style="137" customWidth="1"/>
    <col min="47" max="47" width="7.85546875" style="137" customWidth="1"/>
    <col min="48" max="49" width="11.42578125" style="137"/>
    <col min="50" max="50" width="51.28515625" style="137" customWidth="1"/>
    <col min="51" max="51" width="2.7109375" style="137" customWidth="1"/>
    <col min="52" max="52" width="7.85546875" style="137" customWidth="1"/>
    <col min="53" max="54" width="11.42578125" style="137"/>
    <col min="55" max="55" width="51.28515625" style="137" customWidth="1"/>
    <col min="56" max="56" width="2.7109375" style="137" customWidth="1"/>
    <col min="57" max="57" width="7.85546875" style="137" customWidth="1"/>
    <col min="58" max="59" width="11.42578125" style="137"/>
    <col min="60" max="60" width="51.28515625" style="137" customWidth="1"/>
    <col min="61" max="61" width="2.7109375" style="137" customWidth="1"/>
    <col min="62" max="16384" width="11.42578125" style="137"/>
  </cols>
  <sheetData>
    <row r="1" spans="1:61" ht="18.75" customHeight="1" x14ac:dyDescent="0.2">
      <c r="A1" s="136"/>
      <c r="C1" s="128" t="s">
        <v>1662</v>
      </c>
      <c r="F1" s="136"/>
      <c r="K1" s="136"/>
      <c r="P1" s="136"/>
      <c r="U1" s="136"/>
      <c r="Z1" s="136"/>
      <c r="AE1" s="136"/>
      <c r="AJ1" s="136"/>
      <c r="AO1" s="136"/>
      <c r="AT1" s="136"/>
      <c r="AY1" s="136"/>
      <c r="BD1" s="136"/>
      <c r="BI1" s="136"/>
    </row>
    <row r="2" spans="1:61" x14ac:dyDescent="0.2">
      <c r="BG2" s="138"/>
    </row>
    <row r="3" spans="1:61" s="128" customFormat="1" x14ac:dyDescent="0.2">
      <c r="C3" s="128" t="s">
        <v>1663</v>
      </c>
      <c r="H3" s="128" t="s">
        <v>1664</v>
      </c>
      <c r="M3" s="128" t="s">
        <v>1665</v>
      </c>
      <c r="R3" s="128" t="s">
        <v>1666</v>
      </c>
      <c r="W3" s="128" t="s">
        <v>1667</v>
      </c>
      <c r="AB3" s="128" t="s">
        <v>1668</v>
      </c>
      <c r="AG3" s="128" t="s">
        <v>1669</v>
      </c>
      <c r="AL3" s="128" t="s">
        <v>1670</v>
      </c>
      <c r="AQ3" s="128" t="s">
        <v>1671</v>
      </c>
      <c r="AV3" s="128" t="s">
        <v>1672</v>
      </c>
      <c r="BA3" s="128" t="s">
        <v>1673</v>
      </c>
      <c r="BF3" s="128" t="s">
        <v>1674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9" customFormat="1" ht="15.75" x14ac:dyDescent="0.25">
      <c r="C25" s="134" t="s">
        <v>1653</v>
      </c>
      <c r="D25" s="135">
        <v>100</v>
      </c>
      <c r="H25" s="134" t="s">
        <v>1653</v>
      </c>
      <c r="I25" s="135">
        <v>50</v>
      </c>
      <c r="M25" s="134" t="s">
        <v>1653</v>
      </c>
      <c r="N25" s="135">
        <v>10</v>
      </c>
      <c r="R25" s="134" t="s">
        <v>1653</v>
      </c>
      <c r="S25" s="135">
        <v>50</v>
      </c>
      <c r="W25" s="134" t="s">
        <v>1653</v>
      </c>
      <c r="X25" s="135">
        <v>50</v>
      </c>
      <c r="AB25" s="134" t="s">
        <v>1653</v>
      </c>
      <c r="AC25" s="135">
        <v>0</v>
      </c>
      <c r="AG25" s="134" t="s">
        <v>1653</v>
      </c>
      <c r="AH25" s="135">
        <v>0</v>
      </c>
      <c r="AL25" s="134" t="s">
        <v>1653</v>
      </c>
      <c r="AM25" s="135">
        <v>0</v>
      </c>
      <c r="AQ25" s="134" t="s">
        <v>1653</v>
      </c>
      <c r="AR25" s="135">
        <v>0</v>
      </c>
      <c r="AV25" s="134" t="s">
        <v>1653</v>
      </c>
      <c r="AW25" s="135">
        <v>10</v>
      </c>
      <c r="BA25" s="134" t="s">
        <v>1653</v>
      </c>
      <c r="BB25" s="135">
        <v>0</v>
      </c>
      <c r="BF25" s="134" t="s">
        <v>1653</v>
      </c>
      <c r="BG25" s="135">
        <v>50</v>
      </c>
    </row>
  </sheetData>
  <sheetProtection algorithmName="SHA-512" hashValue="8mO+qB8nOaUZlKF5mYoUiKyng6h7ht367uN/vOMD+vTOUh4DrAU0vuQklZOJWHHGvbo925Kf/ArJ6KoihJf1zQ==" saltValue="6Qf1QfDJvSO2bipeiBxLj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216A-711A-4EF0-B19A-616C13545F57}">
  <dimension ref="A1:AX17"/>
  <sheetViews>
    <sheetView showGridLines="0" zoomScale="120" zoomScaleNormal="120" workbookViewId="0"/>
  </sheetViews>
  <sheetFormatPr baseColWidth="10" defaultColWidth="11.42578125" defaultRowHeight="12.75" customHeight="1" x14ac:dyDescent="0.25"/>
  <cols>
    <col min="1" max="1" width="2.7109375" style="104" customWidth="1"/>
    <col min="2" max="2" width="4.42578125" style="104" customWidth="1"/>
    <col min="3" max="8" width="18.85546875" style="104" customWidth="1"/>
    <col min="9" max="9" width="4.42578125" style="104" customWidth="1"/>
    <col min="10" max="10" width="2.7109375" style="104" customWidth="1"/>
    <col min="11" max="11" width="4.5703125" style="104" customWidth="1"/>
    <col min="12" max="12" width="20.85546875" style="104" customWidth="1"/>
    <col min="13" max="13" width="20.7109375" style="104" customWidth="1"/>
    <col min="14" max="16" width="20.85546875" style="104" customWidth="1"/>
    <col min="17" max="17" width="2.7109375" style="104" customWidth="1"/>
    <col min="18" max="18" width="4.5703125" style="104" customWidth="1"/>
    <col min="19" max="27" width="14.85546875" style="104" customWidth="1"/>
    <col min="28" max="28" width="4.5703125" style="104" customWidth="1"/>
    <col min="29" max="29" width="2.7109375" style="104" customWidth="1"/>
    <col min="30" max="30" width="4.5703125" style="104" customWidth="1"/>
    <col min="31" max="38" width="13.85546875" style="104" customWidth="1"/>
    <col min="39" max="39" width="13.42578125" style="104" customWidth="1"/>
    <col min="40" max="40" width="2.7109375" style="104" customWidth="1"/>
    <col min="41" max="41" width="4.5703125" style="104" customWidth="1"/>
    <col min="42" max="47" width="13.85546875" style="104" customWidth="1"/>
    <col min="48" max="48" width="4.5703125" style="104" customWidth="1"/>
    <col min="49" max="50" width="11.42578125" style="104" hidden="1" customWidth="1"/>
    <col min="51" max="16384" width="11.42578125" style="104"/>
  </cols>
  <sheetData>
    <row r="1" spans="1:50" ht="19.7" customHeight="1" x14ac:dyDescent="0.25">
      <c r="A1" s="102"/>
      <c r="B1" s="103"/>
      <c r="C1" s="210" t="s">
        <v>1675</v>
      </c>
      <c r="D1" s="210"/>
      <c r="E1" s="210"/>
      <c r="F1" s="210"/>
      <c r="G1" s="210"/>
      <c r="H1" s="210"/>
      <c r="J1" s="102"/>
      <c r="Q1" s="102"/>
      <c r="AC1" s="102"/>
      <c r="AN1" s="102"/>
    </row>
    <row r="2" spans="1:50" s="106" customFormat="1" ht="12.4" customHeight="1" x14ac:dyDescent="0.25">
      <c r="I2" s="107"/>
      <c r="S2" s="107"/>
      <c r="T2" s="107"/>
    </row>
    <row r="3" spans="1:50" s="106" customFormat="1" ht="14.85" customHeight="1" x14ac:dyDescent="0.25">
      <c r="I3" s="104"/>
      <c r="L3" s="104"/>
      <c r="M3" s="104"/>
      <c r="N3" s="104"/>
      <c r="O3" s="104"/>
      <c r="P3" s="104"/>
      <c r="S3" s="107"/>
      <c r="T3" s="107"/>
    </row>
    <row r="4" spans="1:50" s="108" customFormat="1" ht="14.25" customHeight="1" x14ac:dyDescent="0.25">
      <c r="C4" s="201" t="s">
        <v>998</v>
      </c>
      <c r="D4" s="201"/>
      <c r="E4" s="201"/>
      <c r="F4" s="201"/>
      <c r="G4" s="201"/>
      <c r="H4" s="201"/>
      <c r="I4" s="104"/>
      <c r="L4" s="201" t="s">
        <v>1222</v>
      </c>
      <c r="M4" s="201"/>
      <c r="N4" s="201"/>
      <c r="O4" s="201"/>
      <c r="P4" s="201"/>
      <c r="T4" s="201" t="s">
        <v>973</v>
      </c>
      <c r="U4" s="201"/>
      <c r="V4" s="201"/>
      <c r="W4" s="201"/>
      <c r="X4" s="201"/>
      <c r="Y4" s="201"/>
      <c r="Z4" s="201"/>
      <c r="AA4" s="201"/>
      <c r="AE4" s="201" t="s">
        <v>1676</v>
      </c>
      <c r="AF4" s="201"/>
      <c r="AG4" s="201"/>
      <c r="AH4" s="201"/>
      <c r="AI4" s="201"/>
      <c r="AJ4" s="201"/>
      <c r="AK4" s="201"/>
      <c r="AL4" s="201"/>
      <c r="AP4" s="201" t="s">
        <v>1677</v>
      </c>
      <c r="AQ4" s="201"/>
      <c r="AR4" s="201"/>
      <c r="AS4" s="201"/>
      <c r="AT4" s="201"/>
      <c r="AU4" s="201"/>
    </row>
    <row r="5" spans="1:50" s="108" customFormat="1" ht="14.25" customHeight="1" x14ac:dyDescent="0.25">
      <c r="I5" s="104"/>
      <c r="AC5" s="106"/>
      <c r="AN5" s="106"/>
    </row>
    <row r="6" spans="1:50" s="108" customFormat="1" ht="14.25" customHeight="1" x14ac:dyDescent="0.25">
      <c r="I6" s="104"/>
      <c r="L6" s="211" t="s">
        <v>77</v>
      </c>
      <c r="M6" s="212" t="s">
        <v>1678</v>
      </c>
      <c r="N6" s="212" t="s">
        <v>1679</v>
      </c>
      <c r="O6" s="213" t="s">
        <v>995</v>
      </c>
      <c r="P6" s="213"/>
      <c r="AC6" s="106"/>
      <c r="AN6" s="106"/>
    </row>
    <row r="7" spans="1:50" s="108" customFormat="1" ht="20.85" customHeight="1" x14ac:dyDescent="0.25">
      <c r="C7" s="209" t="s">
        <v>240</v>
      </c>
      <c r="D7" s="112" t="s">
        <v>15</v>
      </c>
      <c r="E7" s="140" t="s">
        <v>999</v>
      </c>
      <c r="F7" s="140" t="s">
        <v>1000</v>
      </c>
      <c r="G7" s="115" t="s">
        <v>1001</v>
      </c>
      <c r="H7" s="115" t="s">
        <v>1002</v>
      </c>
      <c r="I7" s="104"/>
      <c r="L7" s="211"/>
      <c r="M7" s="212"/>
      <c r="N7" s="212"/>
      <c r="O7" s="113" t="s">
        <v>996</v>
      </c>
      <c r="P7" s="115" t="s">
        <v>997</v>
      </c>
      <c r="S7" s="141" t="s">
        <v>974</v>
      </c>
      <c r="T7" s="142" t="s">
        <v>975</v>
      </c>
      <c r="U7" s="142" t="s">
        <v>1680</v>
      </c>
      <c r="V7" s="142" t="s">
        <v>981</v>
      </c>
      <c r="W7" s="142" t="s">
        <v>982</v>
      </c>
      <c r="X7" s="142" t="s">
        <v>983</v>
      </c>
      <c r="Y7" s="142" t="s">
        <v>1681</v>
      </c>
      <c r="Z7" s="142" t="s">
        <v>984</v>
      </c>
      <c r="AA7" s="141" t="s">
        <v>972</v>
      </c>
      <c r="AE7" s="143" t="s">
        <v>955</v>
      </c>
      <c r="AF7" s="142" t="s">
        <v>329</v>
      </c>
      <c r="AG7" s="142" t="s">
        <v>956</v>
      </c>
      <c r="AH7" s="142" t="s">
        <v>957</v>
      </c>
      <c r="AI7" s="142" t="s">
        <v>958</v>
      </c>
      <c r="AJ7" s="141" t="s">
        <v>959</v>
      </c>
      <c r="AK7" s="142" t="s">
        <v>960</v>
      </c>
      <c r="AL7" s="142" t="s">
        <v>513</v>
      </c>
      <c r="AM7" s="141" t="s">
        <v>961</v>
      </c>
      <c r="AP7" s="143" t="s">
        <v>1682</v>
      </c>
      <c r="AQ7" s="142" t="s">
        <v>1683</v>
      </c>
      <c r="AR7" s="142" t="s">
        <v>1684</v>
      </c>
      <c r="AS7" s="142" t="s">
        <v>1685</v>
      </c>
      <c r="AT7" s="142" t="s">
        <v>1016</v>
      </c>
      <c r="AU7" s="141" t="s">
        <v>1686</v>
      </c>
      <c r="AW7" s="144" t="s">
        <v>1682</v>
      </c>
      <c r="AX7" s="145">
        <f>DatosMenores!C69</f>
        <v>136</v>
      </c>
    </row>
    <row r="8" spans="1:50" s="120" customFormat="1" ht="14.85" customHeight="1" x14ac:dyDescent="0.25">
      <c r="C8" s="209"/>
      <c r="D8" s="122">
        <f>DatosMenores!C56</f>
        <v>815</v>
      </c>
      <c r="E8" s="122">
        <f>DatosMenores!C57</f>
        <v>112</v>
      </c>
      <c r="F8" s="122">
        <f>DatosMenores!C58</f>
        <v>85</v>
      </c>
      <c r="G8" s="122">
        <f>DatosMenores!C59</f>
        <v>194</v>
      </c>
      <c r="H8" s="121">
        <f>DatosMenores!C60</f>
        <v>42</v>
      </c>
      <c r="I8" s="104"/>
      <c r="L8" s="121">
        <f>DatosMenores!C48</f>
        <v>17</v>
      </c>
      <c r="M8" s="122">
        <f>DatosMenores!C49</f>
        <v>179</v>
      </c>
      <c r="N8" s="122">
        <f>DatosMenores!C50</f>
        <v>69</v>
      </c>
      <c r="O8" s="122">
        <f>DatosMenores!C51</f>
        <v>0</v>
      </c>
      <c r="P8" s="121">
        <f>DatosMenores!C52</f>
        <v>0</v>
      </c>
      <c r="S8" s="121">
        <f>DatosMenores!C28</f>
        <v>184</v>
      </c>
      <c r="T8" s="122">
        <f>SUM(DatosMenores!C29:C32)</f>
        <v>79</v>
      </c>
      <c r="U8" s="122">
        <f>DatosMenores!C33</f>
        <v>0</v>
      </c>
      <c r="V8" s="122">
        <f>DatosMenores!C34</f>
        <v>113</v>
      </c>
      <c r="W8" s="122">
        <f>DatosMenores!C35</f>
        <v>5</v>
      </c>
      <c r="X8" s="122">
        <f>DatosMenores!C36</f>
        <v>0</v>
      </c>
      <c r="Y8" s="122">
        <f>DatosMenores!C38</f>
        <v>0</v>
      </c>
      <c r="Z8" s="122">
        <f>DatosMenores!C37</f>
        <v>1</v>
      </c>
      <c r="AA8" s="121">
        <f>DatosMenores!C39</f>
        <v>52</v>
      </c>
      <c r="AC8" s="106"/>
      <c r="AE8" s="123">
        <f>DatosMenores!C5</f>
        <v>1</v>
      </c>
      <c r="AF8" s="122">
        <f>DatosMenores!C6</f>
        <v>309</v>
      </c>
      <c r="AG8" s="122">
        <f>DatosMenores!C7</f>
        <v>19</v>
      </c>
      <c r="AH8" s="122">
        <f>DatosMenores!C8</f>
        <v>44</v>
      </c>
      <c r="AI8" s="122">
        <f>DatosMenores!C9</f>
        <v>48</v>
      </c>
      <c r="AJ8" s="121">
        <f>DatosMenores!C10</f>
        <v>27</v>
      </c>
      <c r="AK8" s="122">
        <f>DatosMenores!C11</f>
        <v>158</v>
      </c>
      <c r="AL8" s="122">
        <f>DatosMenores!C12</f>
        <v>82</v>
      </c>
      <c r="AM8" s="121">
        <f>DatosMenores!C13</f>
        <v>46</v>
      </c>
      <c r="AN8" s="106"/>
      <c r="AP8" s="123">
        <f>DatosMenores!C69</f>
        <v>136</v>
      </c>
      <c r="AQ8" s="123">
        <f>DatosMenores!C70</f>
        <v>171</v>
      </c>
      <c r="AR8" s="122">
        <f>DatosMenores!C71</f>
        <v>720</v>
      </c>
      <c r="AS8" s="122">
        <f>DatosMenores!C74</f>
        <v>0</v>
      </c>
      <c r="AT8" s="122">
        <f>DatosMenores!C75</f>
        <v>30</v>
      </c>
      <c r="AU8" s="121">
        <f>DatosMenores!C76</f>
        <v>0</v>
      </c>
      <c r="AW8" s="144" t="s">
        <v>1683</v>
      </c>
      <c r="AX8" s="145">
        <f>DatosMenores!C70</f>
        <v>171</v>
      </c>
    </row>
    <row r="9" spans="1:50" ht="14.85" customHeight="1" x14ac:dyDescent="0.25">
      <c r="B9" s="126"/>
      <c r="C9" s="209" t="s">
        <v>1003</v>
      </c>
      <c r="D9" s="112" t="s">
        <v>1004</v>
      </c>
      <c r="E9" s="113" t="s">
        <v>1005</v>
      </c>
      <c r="F9" s="115" t="s">
        <v>1006</v>
      </c>
      <c r="G9" s="115" t="s">
        <v>1007</v>
      </c>
      <c r="H9" s="115" t="s">
        <v>1002</v>
      </c>
      <c r="AC9" s="108"/>
      <c r="AE9" s="146"/>
      <c r="AN9" s="108"/>
      <c r="AQ9" s="147"/>
      <c r="AR9" s="148"/>
      <c r="AW9" s="144" t="s">
        <v>1684</v>
      </c>
      <c r="AX9" s="145">
        <f>DatosMenores!C71</f>
        <v>720</v>
      </c>
    </row>
    <row r="10" spans="1:50" ht="29.85" customHeight="1" x14ac:dyDescent="0.25">
      <c r="C10" s="209"/>
      <c r="D10" s="121">
        <f>DatosMenores!C61</f>
        <v>313</v>
      </c>
      <c r="E10" s="122">
        <f>DatosMenores!C62</f>
        <v>17</v>
      </c>
      <c r="F10" s="125">
        <f>DatosMenores!C63</f>
        <v>15</v>
      </c>
      <c r="G10" s="125">
        <f>DatosMenores!C64</f>
        <v>253</v>
      </c>
      <c r="H10" s="125">
        <f>DatosMenores!C65</f>
        <v>45</v>
      </c>
      <c r="AE10" s="143" t="s">
        <v>962</v>
      </c>
      <c r="AF10" s="142" t="s">
        <v>646</v>
      </c>
      <c r="AG10" s="142" t="s">
        <v>963</v>
      </c>
      <c r="AH10" s="142" t="s">
        <v>1687</v>
      </c>
      <c r="AI10" s="142" t="s">
        <v>965</v>
      </c>
      <c r="AJ10" s="142" t="s">
        <v>967</v>
      </c>
      <c r="AK10" s="142" t="s">
        <v>968</v>
      </c>
      <c r="AL10" s="141" t="s">
        <v>106</v>
      </c>
      <c r="AP10" s="143" t="s">
        <v>260</v>
      </c>
      <c r="AQ10" s="142" t="s">
        <v>1688</v>
      </c>
      <c r="AR10" s="142" t="s">
        <v>1689</v>
      </c>
      <c r="AS10" s="143" t="s">
        <v>1690</v>
      </c>
      <c r="AT10" s="141" t="s">
        <v>1691</v>
      </c>
      <c r="AW10" s="144" t="s">
        <v>1690</v>
      </c>
      <c r="AX10" s="145">
        <f>DatosMenores!C72</f>
        <v>0</v>
      </c>
    </row>
    <row r="11" spans="1:50" ht="14.85" customHeight="1" x14ac:dyDescent="0.25">
      <c r="AE11" s="123">
        <f>DatosMenores!C14</f>
        <v>0</v>
      </c>
      <c r="AF11" s="122">
        <f>DatosMenores!C15</f>
        <v>0</v>
      </c>
      <c r="AG11" s="122">
        <f>DatosMenores!C16</f>
        <v>28</v>
      </c>
      <c r="AH11" s="122">
        <f>DatosMenores!C17</f>
        <v>93</v>
      </c>
      <c r="AI11" s="122">
        <f>DatosMenores!C18</f>
        <v>21</v>
      </c>
      <c r="AJ11" s="122">
        <f>DatosMenores!C20</f>
        <v>21</v>
      </c>
      <c r="AK11" s="122">
        <f>DatosMenores!C21</f>
        <v>32</v>
      </c>
      <c r="AL11" s="121">
        <f>DatosMenores!C19</f>
        <v>208</v>
      </c>
      <c r="AP11" s="123">
        <f>DatosMenores!C78</f>
        <v>0</v>
      </c>
      <c r="AQ11" s="122">
        <f>DatosMenores!C77</f>
        <v>24</v>
      </c>
      <c r="AR11" s="122">
        <f>DatosMenores!C79</f>
        <v>0</v>
      </c>
      <c r="AS11" s="123">
        <f>DatosMenores!C72</f>
        <v>0</v>
      </c>
      <c r="AT11" s="121">
        <f>DatosMenores!C73</f>
        <v>22</v>
      </c>
      <c r="AW11" s="144" t="s">
        <v>1691</v>
      </c>
      <c r="AX11" s="145">
        <f>DatosMenores!C73</f>
        <v>22</v>
      </c>
    </row>
    <row r="12" spans="1:50" ht="12.75" customHeight="1" x14ac:dyDescent="0.25">
      <c r="AW12" s="144" t="s">
        <v>1685</v>
      </c>
      <c r="AX12" s="145">
        <f>DatosMenores!C74</f>
        <v>0</v>
      </c>
    </row>
    <row r="13" spans="1:50" ht="12.75" customHeight="1" x14ac:dyDescent="0.25">
      <c r="AW13" s="144" t="s">
        <v>1016</v>
      </c>
      <c r="AX13" s="145">
        <f>DatosMenores!C75</f>
        <v>30</v>
      </c>
    </row>
    <row r="14" spans="1:50" ht="12.75" customHeight="1" x14ac:dyDescent="0.25">
      <c r="AW14" s="144" t="s">
        <v>1686</v>
      </c>
      <c r="AX14" s="145">
        <f>DatosMenores!C76</f>
        <v>0</v>
      </c>
    </row>
    <row r="15" spans="1:50" ht="12.75" customHeight="1" x14ac:dyDescent="0.25">
      <c r="AW15" s="144" t="s">
        <v>1688</v>
      </c>
      <c r="AX15" s="145">
        <f>DatosMenores!C77</f>
        <v>24</v>
      </c>
    </row>
    <row r="16" spans="1:50" ht="12.75" customHeight="1" x14ac:dyDescent="0.25">
      <c r="AW16" s="144" t="s">
        <v>260</v>
      </c>
      <c r="AX16" s="145">
        <f>DatosMenores!C78</f>
        <v>0</v>
      </c>
    </row>
    <row r="17" spans="49:50" ht="12.75" customHeight="1" x14ac:dyDescent="0.25">
      <c r="AW17" s="144" t="s">
        <v>1689</v>
      </c>
      <c r="AX17" s="145">
        <f>DatosMenores!C79</f>
        <v>0</v>
      </c>
    </row>
  </sheetData>
  <sheetProtection algorithmName="SHA-512" hashValue="g+p726Y19iYEMajJ/UjowvAawJ+c+O/f342QtCMPS5BCFGhwAp1/yXN+kHnKzRLIb3BtzLeHJ7iq/AcfkVQ6QA==" saltValue="z14f7CSIRLXfABYJvZHO/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AC50-796B-48DE-AB70-058B5028D14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1" customWidth="1"/>
    <col min="2" max="2" width="4.42578125" style="151" customWidth="1"/>
    <col min="3" max="3" width="26.85546875" style="151" customWidth="1"/>
    <col min="4" max="4" width="17" style="151" customWidth="1"/>
    <col min="5" max="5" width="6.140625" style="151" customWidth="1"/>
    <col min="6" max="6" width="30.85546875" style="151" customWidth="1"/>
    <col min="7" max="7" width="10" style="151" customWidth="1"/>
    <col min="8" max="8" width="3.85546875" style="151" customWidth="1"/>
    <col min="9" max="9" width="2.7109375" style="153" customWidth="1"/>
    <col min="10" max="10" width="7.85546875" style="153" customWidth="1"/>
    <col min="11" max="12" width="11.42578125" style="153"/>
    <col min="13" max="13" width="51.28515625" style="153" customWidth="1"/>
    <col min="14" max="14" width="2.7109375" style="153" customWidth="1"/>
    <col min="15" max="15" width="7.85546875" style="153" customWidth="1"/>
    <col min="16" max="17" width="11.42578125" style="153"/>
    <col min="18" max="18" width="51.28515625" style="153" customWidth="1"/>
    <col min="19" max="19" width="2.7109375" style="153" customWidth="1"/>
    <col min="20" max="20" width="7.85546875" style="153" customWidth="1"/>
    <col min="21" max="22" width="11.42578125" style="153"/>
    <col min="23" max="23" width="51.28515625" style="153" customWidth="1"/>
    <col min="24" max="24" width="2.7109375" style="153" customWidth="1"/>
    <col min="25" max="25" width="7.85546875" style="153" customWidth="1"/>
    <col min="26" max="27" width="11.42578125" style="153"/>
    <col min="28" max="28" width="51.28515625" style="153" customWidth="1"/>
    <col min="29" max="29" width="2.7109375" style="153" customWidth="1"/>
    <col min="30" max="16384" width="11.42578125" style="151"/>
  </cols>
  <sheetData>
    <row r="1" spans="1:30" ht="18.75" x14ac:dyDescent="0.2">
      <c r="A1" s="149"/>
      <c r="B1" s="150"/>
      <c r="C1" s="214" t="s">
        <v>1692</v>
      </c>
      <c r="D1" s="214"/>
      <c r="E1" s="214"/>
      <c r="F1" s="214"/>
      <c r="I1" s="152"/>
      <c r="N1" s="152"/>
      <c r="S1" s="152"/>
      <c r="X1" s="152"/>
      <c r="AC1" s="152"/>
    </row>
    <row r="2" spans="1:30" s="154" customFormat="1" ht="12" x14ac:dyDescent="0.2">
      <c r="F2" s="155"/>
      <c r="G2" s="155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</row>
    <row r="3" spans="1:30" ht="12.95" customHeight="1" x14ac:dyDescent="0.2">
      <c r="C3" s="215" t="s">
        <v>1693</v>
      </c>
      <c r="D3" s="215"/>
      <c r="F3" s="215" t="s">
        <v>1222</v>
      </c>
      <c r="G3" s="215"/>
      <c r="H3" s="156"/>
      <c r="I3" s="157"/>
      <c r="J3" s="157"/>
      <c r="K3" s="157" t="s">
        <v>1694</v>
      </c>
      <c r="L3" s="157"/>
      <c r="M3" s="157"/>
      <c r="N3" s="157"/>
      <c r="O3" s="157"/>
      <c r="P3" s="157" t="s">
        <v>1695</v>
      </c>
      <c r="Q3" s="157"/>
      <c r="R3" s="157"/>
      <c r="S3" s="157"/>
      <c r="T3" s="157"/>
      <c r="U3" s="157" t="s">
        <v>1696</v>
      </c>
      <c r="V3" s="157"/>
      <c r="W3" s="157"/>
      <c r="X3" s="157"/>
      <c r="Y3" s="157"/>
      <c r="Z3" s="157" t="s">
        <v>200</v>
      </c>
      <c r="AA3" s="157"/>
      <c r="AB3" s="157"/>
      <c r="AC3" s="157"/>
      <c r="AD3" s="157" t="s">
        <v>1697</v>
      </c>
    </row>
    <row r="4" spans="1:30" x14ac:dyDescent="0.2">
      <c r="C4" s="158" t="s">
        <v>1698</v>
      </c>
      <c r="D4" s="159">
        <f>DatosViolenciaDoméstica!C5</f>
        <v>13</v>
      </c>
      <c r="F4" s="158" t="s">
        <v>1699</v>
      </c>
      <c r="G4" s="160">
        <f>DatosViolenciaDoméstica!E67</f>
        <v>42</v>
      </c>
      <c r="H4" s="161"/>
    </row>
    <row r="5" spans="1:30" x14ac:dyDescent="0.2">
      <c r="C5" s="158" t="s">
        <v>8</v>
      </c>
      <c r="D5" s="159">
        <f>DatosViolenciaDoméstica!C6</f>
        <v>370</v>
      </c>
      <c r="F5" s="158" t="s">
        <v>1700</v>
      </c>
      <c r="G5" s="162">
        <f>DatosViolenciaDoméstica!F67</f>
        <v>132</v>
      </c>
      <c r="H5" s="161"/>
    </row>
    <row r="6" spans="1:30" x14ac:dyDescent="0.2">
      <c r="C6" s="158" t="s">
        <v>1701</v>
      </c>
      <c r="D6" s="159">
        <f>DatosViolenciaDoméstica!C7</f>
        <v>70</v>
      </c>
    </row>
    <row r="7" spans="1:30" x14ac:dyDescent="0.2">
      <c r="C7" s="158" t="s">
        <v>55</v>
      </c>
      <c r="D7" s="159">
        <f>DatosViolenciaDoméstica!C8</f>
        <v>1</v>
      </c>
    </row>
    <row r="8" spans="1:30" x14ac:dyDescent="0.2">
      <c r="C8" s="158" t="s">
        <v>1702</v>
      </c>
      <c r="D8" s="159">
        <f>DatosViolenciaDoméstica!C9</f>
        <v>0</v>
      </c>
    </row>
    <row r="9" spans="1:30" x14ac:dyDescent="0.2">
      <c r="C9" s="158" t="s">
        <v>1703</v>
      </c>
      <c r="D9" s="159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C22" s="153"/>
    </row>
    <row r="23" spans="6:32" s="164" customFormat="1" x14ac:dyDescent="0.2">
      <c r="F23" s="151"/>
      <c r="G23" s="151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C23" s="153"/>
    </row>
    <row r="24" spans="6:32" x14ac:dyDescent="0.2">
      <c r="AB24" s="151"/>
    </row>
    <row r="25" spans="6:32" ht="15.75" x14ac:dyDescent="0.25">
      <c r="I25" s="165"/>
      <c r="J25" s="165"/>
      <c r="K25" s="166" t="s">
        <v>1653</v>
      </c>
      <c r="L25" s="167">
        <v>0</v>
      </c>
      <c r="M25" s="165"/>
      <c r="N25" s="165"/>
      <c r="O25" s="165"/>
      <c r="P25" s="166" t="s">
        <v>1653</v>
      </c>
      <c r="Q25" s="167">
        <v>0</v>
      </c>
      <c r="R25" s="165"/>
      <c r="S25" s="165"/>
      <c r="T25" s="165"/>
      <c r="U25" s="166" t="s">
        <v>1653</v>
      </c>
      <c r="V25" s="167">
        <v>0</v>
      </c>
      <c r="W25" s="165"/>
      <c r="X25" s="165"/>
      <c r="Y25" s="165"/>
      <c r="Z25" s="165"/>
      <c r="AA25" s="165"/>
      <c r="AB25" s="151"/>
      <c r="AC25" s="165"/>
      <c r="AE25" s="166" t="s">
        <v>1653</v>
      </c>
      <c r="AF25" s="167">
        <v>0</v>
      </c>
    </row>
  </sheetData>
  <sheetProtection algorithmName="SHA-512" hashValue="+T5T/ITAXr9KXfoxderDDsp3XtD9VknKG3Zl1TkdulVOp1NKdx/Q9KkBhsJrTbsc3nVYB9btyFl9AyUsHi/n0w==" saltValue="+YAgh5m7ruqAkmbLnonUW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8506-8704-4CC0-B295-9D582A7ABD27}">
  <dimension ref="A3:E377"/>
  <sheetViews>
    <sheetView showGridLines="0" showRowColHeaders="0" workbookViewId="0"/>
  </sheetViews>
  <sheetFormatPr baseColWidth="10" defaultColWidth="11.42578125" defaultRowHeight="15" x14ac:dyDescent="0.25"/>
  <cols>
    <col min="1" max="1" width="32.5703125" customWidth="1"/>
    <col min="2" max="2" width="64.7109375" bestFit="1" customWidth="1"/>
  </cols>
  <sheetData>
    <row r="3" spans="1:5" ht="38.25" x14ac:dyDescent="0.25">
      <c r="A3" s="6" t="s">
        <v>7</v>
      </c>
    </row>
    <row r="5" spans="1:5" x14ac:dyDescent="0.25">
      <c r="A5" s="7" t="s">
        <v>8</v>
      </c>
    </row>
    <row r="6" spans="1:5" ht="22.5" x14ac:dyDescent="0.25">
      <c r="A6" s="8" t="s">
        <v>9</v>
      </c>
      <c r="B6" s="8" t="s">
        <v>10</v>
      </c>
      <c r="C6" s="9" t="s">
        <v>4</v>
      </c>
      <c r="D6" s="9" t="s">
        <v>11</v>
      </c>
      <c r="E6" s="10" t="s">
        <v>12</v>
      </c>
    </row>
    <row r="7" spans="1:5" x14ac:dyDescent="0.25">
      <c r="A7" s="178" t="s">
        <v>13</v>
      </c>
      <c r="B7" s="12" t="s">
        <v>14</v>
      </c>
      <c r="C7" s="13">
        <v>40867</v>
      </c>
      <c r="D7" s="13">
        <v>38079</v>
      </c>
      <c r="E7" s="14">
        <v>7.3216208408834305E-2</v>
      </c>
    </row>
    <row r="8" spans="1:5" x14ac:dyDescent="0.25">
      <c r="A8" s="180"/>
      <c r="B8" s="12" t="s">
        <v>15</v>
      </c>
      <c r="C8" s="13">
        <v>25775</v>
      </c>
      <c r="D8" s="13">
        <v>23098</v>
      </c>
      <c r="E8" s="14">
        <v>0.115897480301325</v>
      </c>
    </row>
    <row r="9" spans="1:5" x14ac:dyDescent="0.25">
      <c r="A9" s="180"/>
      <c r="B9" s="12" t="s">
        <v>16</v>
      </c>
      <c r="C9" s="13">
        <v>20736</v>
      </c>
      <c r="D9" s="13">
        <v>19482</v>
      </c>
      <c r="E9" s="14">
        <v>6.4367108099784395E-2</v>
      </c>
    </row>
    <row r="10" spans="1:5" x14ac:dyDescent="0.25">
      <c r="A10" s="180"/>
      <c r="B10" s="12" t="s">
        <v>17</v>
      </c>
      <c r="C10" s="13">
        <v>398</v>
      </c>
      <c r="D10" s="13">
        <v>384</v>
      </c>
      <c r="E10" s="14">
        <v>3.6458333333333301E-2</v>
      </c>
    </row>
    <row r="11" spans="1:5" x14ac:dyDescent="0.25">
      <c r="A11" s="179"/>
      <c r="B11" s="12" t="s">
        <v>18</v>
      </c>
      <c r="C11" s="13">
        <v>43728</v>
      </c>
      <c r="D11" s="13">
        <v>38362</v>
      </c>
      <c r="E11" s="14">
        <v>0.139878004275064</v>
      </c>
    </row>
    <row r="12" spans="1:5" x14ac:dyDescent="0.25">
      <c r="A12" s="178" t="s">
        <v>19</v>
      </c>
      <c r="B12" s="12" t="s">
        <v>20</v>
      </c>
      <c r="C12" s="13">
        <v>4448</v>
      </c>
      <c r="D12" s="13">
        <v>4403</v>
      </c>
      <c r="E12" s="14">
        <v>1.0220304337951401E-2</v>
      </c>
    </row>
    <row r="13" spans="1:5" x14ac:dyDescent="0.25">
      <c r="A13" s="180"/>
      <c r="B13" s="12" t="s">
        <v>21</v>
      </c>
      <c r="C13" s="13">
        <v>904</v>
      </c>
      <c r="D13" s="13">
        <v>994</v>
      </c>
      <c r="E13" s="14">
        <v>-9.0543259557344102E-2</v>
      </c>
    </row>
    <row r="14" spans="1:5" x14ac:dyDescent="0.25">
      <c r="A14" s="179"/>
      <c r="B14" s="12" t="s">
        <v>22</v>
      </c>
      <c r="C14" s="13">
        <v>9364</v>
      </c>
      <c r="D14" s="13">
        <v>9542</v>
      </c>
      <c r="E14" s="14">
        <v>-1.8654370153007801E-2</v>
      </c>
    </row>
    <row r="15" spans="1:5" x14ac:dyDescent="0.25">
      <c r="A15" s="178" t="s">
        <v>23</v>
      </c>
      <c r="B15" s="12" t="s">
        <v>24</v>
      </c>
      <c r="C15" s="13">
        <v>1477</v>
      </c>
      <c r="D15" s="13">
        <v>1219</v>
      </c>
      <c r="E15" s="14">
        <v>0.21164889253486499</v>
      </c>
    </row>
    <row r="16" spans="1:5" x14ac:dyDescent="0.25">
      <c r="A16" s="180"/>
      <c r="B16" s="12" t="s">
        <v>25</v>
      </c>
      <c r="C16" s="13">
        <v>3405</v>
      </c>
      <c r="D16" s="13">
        <v>3664</v>
      </c>
      <c r="E16" s="14">
        <v>-7.0687772925764197E-2</v>
      </c>
    </row>
    <row r="17" spans="1:5" x14ac:dyDescent="0.25">
      <c r="A17" s="180"/>
      <c r="B17" s="12" t="s">
        <v>26</v>
      </c>
      <c r="C17" s="13">
        <v>34</v>
      </c>
      <c r="D17" s="13">
        <v>32</v>
      </c>
      <c r="E17" s="14">
        <v>6.25E-2</v>
      </c>
    </row>
    <row r="18" spans="1:5" x14ac:dyDescent="0.25">
      <c r="A18" s="180"/>
      <c r="B18" s="12" t="s">
        <v>27</v>
      </c>
      <c r="C18" s="13">
        <v>11</v>
      </c>
      <c r="D18" s="13">
        <v>10</v>
      </c>
      <c r="E18" s="14">
        <v>0.1</v>
      </c>
    </row>
    <row r="19" spans="1:5" x14ac:dyDescent="0.25">
      <c r="A19" s="179"/>
      <c r="B19" s="12" t="s">
        <v>28</v>
      </c>
      <c r="C19" s="13">
        <v>430</v>
      </c>
      <c r="D19" s="13">
        <v>409</v>
      </c>
      <c r="E19" s="14">
        <v>5.1344743276283598E-2</v>
      </c>
    </row>
    <row r="20" spans="1:5" x14ac:dyDescent="0.25">
      <c r="A20" s="3"/>
    </row>
    <row r="21" spans="1:5" x14ac:dyDescent="0.25">
      <c r="A21" s="7" t="s">
        <v>29</v>
      </c>
    </row>
    <row r="22" spans="1:5" ht="22.5" x14ac:dyDescent="0.25">
      <c r="A22" s="8" t="s">
        <v>9</v>
      </c>
      <c r="B22" s="8" t="s">
        <v>10</v>
      </c>
      <c r="C22" s="9" t="s">
        <v>4</v>
      </c>
      <c r="D22" s="9" t="s">
        <v>11</v>
      </c>
      <c r="E22" s="10" t="s">
        <v>12</v>
      </c>
    </row>
    <row r="23" spans="1:5" ht="22.5" x14ac:dyDescent="0.25">
      <c r="A23" s="11" t="s">
        <v>30</v>
      </c>
      <c r="B23" s="15"/>
      <c r="C23" s="13">
        <v>0</v>
      </c>
      <c r="D23" s="13">
        <v>0</v>
      </c>
      <c r="E23" s="14">
        <v>0</v>
      </c>
    </row>
    <row r="24" spans="1:5" ht="22.5" x14ac:dyDescent="0.25">
      <c r="A24" s="11" t="s">
        <v>31</v>
      </c>
      <c r="B24" s="15"/>
      <c r="C24" s="13">
        <v>0</v>
      </c>
      <c r="D24" s="13">
        <v>0</v>
      </c>
      <c r="E24" s="14">
        <v>0</v>
      </c>
    </row>
    <row r="25" spans="1:5" ht="22.5" x14ac:dyDescent="0.25">
      <c r="A25" s="11" t="s">
        <v>32</v>
      </c>
      <c r="B25" s="15"/>
      <c r="C25" s="13">
        <v>675</v>
      </c>
      <c r="D25" s="13">
        <v>786</v>
      </c>
      <c r="E25" s="14">
        <v>-0.14122137404580101</v>
      </c>
    </row>
    <row r="26" spans="1:5" ht="33.75" x14ac:dyDescent="0.25">
      <c r="A26" s="11" t="s">
        <v>33</v>
      </c>
      <c r="B26" s="15"/>
      <c r="C26" s="13">
        <v>688</v>
      </c>
      <c r="D26" s="13">
        <v>710</v>
      </c>
      <c r="E26" s="14">
        <v>-3.0985915492957702E-2</v>
      </c>
    </row>
    <row r="27" spans="1:5" ht="33.75" x14ac:dyDescent="0.25">
      <c r="A27" s="11" t="s">
        <v>34</v>
      </c>
      <c r="B27" s="15"/>
      <c r="C27" s="13">
        <v>116</v>
      </c>
      <c r="D27" s="13">
        <v>128</v>
      </c>
      <c r="E27" s="14">
        <v>-9.375E-2</v>
      </c>
    </row>
    <row r="28" spans="1:5" x14ac:dyDescent="0.25">
      <c r="A28" s="3"/>
    </row>
    <row r="29" spans="1:5" x14ac:dyDescent="0.25">
      <c r="A29" s="7" t="s">
        <v>35</v>
      </c>
    </row>
    <row r="30" spans="1:5" ht="22.5" x14ac:dyDescent="0.25">
      <c r="A30" s="8" t="s">
        <v>9</v>
      </c>
      <c r="B30" s="8" t="s">
        <v>10</v>
      </c>
      <c r="C30" s="9" t="s">
        <v>4</v>
      </c>
      <c r="D30" s="9" t="s">
        <v>11</v>
      </c>
      <c r="E30" s="10" t="s">
        <v>12</v>
      </c>
    </row>
    <row r="31" spans="1:5" x14ac:dyDescent="0.25">
      <c r="A31" s="11" t="s">
        <v>13</v>
      </c>
      <c r="B31" s="12" t="s">
        <v>36</v>
      </c>
      <c r="C31" s="13">
        <v>3829</v>
      </c>
      <c r="D31" s="13">
        <v>3570</v>
      </c>
      <c r="E31" s="14">
        <v>7.2549019607843102E-2</v>
      </c>
    </row>
    <row r="32" spans="1:5" x14ac:dyDescent="0.25">
      <c r="A32" s="178" t="s">
        <v>37</v>
      </c>
      <c r="B32" s="12" t="s">
        <v>38</v>
      </c>
      <c r="C32" s="13">
        <v>285</v>
      </c>
      <c r="D32" s="13">
        <v>271</v>
      </c>
      <c r="E32" s="14">
        <v>5.1660516605166101E-2</v>
      </c>
    </row>
    <row r="33" spans="1:5" x14ac:dyDescent="0.25">
      <c r="A33" s="180"/>
      <c r="B33" s="12" t="s">
        <v>39</v>
      </c>
      <c r="C33" s="13">
        <v>256</v>
      </c>
      <c r="D33" s="13">
        <v>230</v>
      </c>
      <c r="E33" s="14">
        <v>0.113043478260869</v>
      </c>
    </row>
    <row r="34" spans="1:5" x14ac:dyDescent="0.25">
      <c r="A34" s="180"/>
      <c r="B34" s="12" t="s">
        <v>40</v>
      </c>
      <c r="C34" s="13">
        <v>10</v>
      </c>
      <c r="D34" s="13">
        <v>9</v>
      </c>
      <c r="E34" s="14">
        <v>0.11111111111111099</v>
      </c>
    </row>
    <row r="35" spans="1:5" x14ac:dyDescent="0.25">
      <c r="A35" s="180"/>
      <c r="B35" s="12" t="s">
        <v>41</v>
      </c>
      <c r="C35" s="13">
        <v>68</v>
      </c>
      <c r="D35" s="13">
        <v>52</v>
      </c>
      <c r="E35" s="14">
        <v>0.30769230769230799</v>
      </c>
    </row>
    <row r="36" spans="1:5" x14ac:dyDescent="0.25">
      <c r="A36" s="179"/>
      <c r="B36" s="12" t="s">
        <v>42</v>
      </c>
      <c r="C36" s="13">
        <v>2845</v>
      </c>
      <c r="D36" s="13">
        <v>2660</v>
      </c>
      <c r="E36" s="14">
        <v>6.9548872180451096E-2</v>
      </c>
    </row>
    <row r="37" spans="1:5" x14ac:dyDescent="0.25">
      <c r="A37" s="3"/>
    </row>
    <row r="38" spans="1:5" x14ac:dyDescent="0.25">
      <c r="A38" s="7" t="s">
        <v>43</v>
      </c>
    </row>
    <row r="39" spans="1:5" ht="22.5" x14ac:dyDescent="0.25">
      <c r="A39" s="8" t="s">
        <v>9</v>
      </c>
      <c r="B39" s="8" t="s">
        <v>10</v>
      </c>
      <c r="C39" s="9" t="s">
        <v>4</v>
      </c>
      <c r="D39" s="9" t="s">
        <v>11</v>
      </c>
      <c r="E39" s="10" t="s">
        <v>12</v>
      </c>
    </row>
    <row r="40" spans="1:5" x14ac:dyDescent="0.25">
      <c r="A40" s="11" t="s">
        <v>44</v>
      </c>
      <c r="B40" s="15"/>
      <c r="C40" s="13">
        <v>5408</v>
      </c>
      <c r="D40" s="13">
        <v>4053</v>
      </c>
      <c r="E40" s="14">
        <v>0.33432025660004899</v>
      </c>
    </row>
    <row r="41" spans="1:5" ht="33.75" x14ac:dyDescent="0.25">
      <c r="A41" s="11" t="s">
        <v>45</v>
      </c>
      <c r="B41" s="15"/>
      <c r="C41" s="13">
        <v>2914</v>
      </c>
      <c r="D41" s="13">
        <v>2260</v>
      </c>
      <c r="E41" s="14">
        <v>0.28938053097345101</v>
      </c>
    </row>
    <row r="42" spans="1:5" x14ac:dyDescent="0.25">
      <c r="A42" s="3"/>
    </row>
    <row r="43" spans="1:5" x14ac:dyDescent="0.25">
      <c r="A43" s="181" t="s">
        <v>46</v>
      </c>
      <c r="B43" s="181"/>
      <c r="C43" s="181"/>
      <c r="D43" s="181"/>
      <c r="E43" s="181"/>
    </row>
    <row r="44" spans="1:5" ht="22.5" x14ac:dyDescent="0.25">
      <c r="A44" s="8" t="s">
        <v>9</v>
      </c>
      <c r="B44" s="8" t="s">
        <v>10</v>
      </c>
      <c r="C44" s="9" t="s">
        <v>4</v>
      </c>
      <c r="D44" s="9" t="s">
        <v>11</v>
      </c>
      <c r="E44" s="10" t="s">
        <v>12</v>
      </c>
    </row>
    <row r="45" spans="1:5" x14ac:dyDescent="0.25">
      <c r="A45" s="178" t="s">
        <v>47</v>
      </c>
      <c r="B45" s="12" t="s">
        <v>14</v>
      </c>
      <c r="C45" s="13">
        <v>2586</v>
      </c>
      <c r="D45" s="13">
        <v>2531</v>
      </c>
      <c r="E45" s="14">
        <v>2.1730541288028399E-2</v>
      </c>
    </row>
    <row r="46" spans="1:5" x14ac:dyDescent="0.25">
      <c r="A46" s="180"/>
      <c r="B46" s="12" t="s">
        <v>48</v>
      </c>
      <c r="C46" s="13">
        <v>88</v>
      </c>
      <c r="D46" s="13">
        <v>83</v>
      </c>
      <c r="E46" s="14">
        <v>6.02409638554217E-2</v>
      </c>
    </row>
    <row r="47" spans="1:5" x14ac:dyDescent="0.25">
      <c r="A47" s="180"/>
      <c r="B47" s="12" t="s">
        <v>49</v>
      </c>
      <c r="C47" s="13">
        <v>3405</v>
      </c>
      <c r="D47" s="13">
        <v>4063</v>
      </c>
      <c r="E47" s="14">
        <v>-0.16194929854787099</v>
      </c>
    </row>
    <row r="48" spans="1:5" x14ac:dyDescent="0.25">
      <c r="A48" s="179"/>
      <c r="B48" s="12" t="s">
        <v>18</v>
      </c>
      <c r="C48" s="13">
        <v>2107</v>
      </c>
      <c r="D48" s="13">
        <v>2041</v>
      </c>
      <c r="E48" s="14">
        <v>3.2337089661930399E-2</v>
      </c>
    </row>
    <row r="49" spans="1:5" x14ac:dyDescent="0.25">
      <c r="A49" s="178" t="s">
        <v>50</v>
      </c>
      <c r="B49" s="12" t="s">
        <v>51</v>
      </c>
      <c r="C49" s="13">
        <v>2703</v>
      </c>
      <c r="D49" s="13">
        <v>2906</v>
      </c>
      <c r="E49" s="14">
        <v>-6.9855471438403302E-2</v>
      </c>
    </row>
    <row r="50" spans="1:5" x14ac:dyDescent="0.25">
      <c r="A50" s="180"/>
      <c r="B50" s="12" t="s">
        <v>52</v>
      </c>
      <c r="C50" s="13">
        <v>118</v>
      </c>
      <c r="D50" s="13">
        <v>116</v>
      </c>
      <c r="E50" s="14">
        <v>1.72413793103448E-2</v>
      </c>
    </row>
    <row r="51" spans="1:5" x14ac:dyDescent="0.25">
      <c r="A51" s="180"/>
      <c r="B51" s="12" t="s">
        <v>53</v>
      </c>
      <c r="C51" s="13">
        <v>259</v>
      </c>
      <c r="D51" s="13">
        <v>285</v>
      </c>
      <c r="E51" s="14">
        <v>-9.1228070175438603E-2</v>
      </c>
    </row>
    <row r="52" spans="1:5" x14ac:dyDescent="0.25">
      <c r="A52" s="179"/>
      <c r="B52" s="12" t="s">
        <v>54</v>
      </c>
      <c r="C52" s="13">
        <v>85</v>
      </c>
      <c r="D52" s="13">
        <v>76</v>
      </c>
      <c r="E52" s="14">
        <v>0.118421052631579</v>
      </c>
    </row>
    <row r="53" spans="1:5" x14ac:dyDescent="0.25">
      <c r="A53" s="3"/>
    </row>
    <row r="54" spans="1:5" x14ac:dyDescent="0.25">
      <c r="A54" s="7" t="s">
        <v>55</v>
      </c>
    </row>
    <row r="55" spans="1:5" ht="22.5" x14ac:dyDescent="0.25">
      <c r="A55" s="8" t="s">
        <v>9</v>
      </c>
      <c r="B55" s="8" t="s">
        <v>10</v>
      </c>
      <c r="C55" s="9" t="s">
        <v>4</v>
      </c>
      <c r="D55" s="9" t="s">
        <v>11</v>
      </c>
      <c r="E55" s="10" t="s">
        <v>12</v>
      </c>
    </row>
    <row r="56" spans="1:5" x14ac:dyDescent="0.25">
      <c r="A56" s="178" t="s">
        <v>56</v>
      </c>
      <c r="B56" s="12" t="s">
        <v>49</v>
      </c>
      <c r="C56" s="13">
        <v>46</v>
      </c>
      <c r="D56" s="13">
        <v>46</v>
      </c>
      <c r="E56" s="14">
        <v>0</v>
      </c>
    </row>
    <row r="57" spans="1:5" x14ac:dyDescent="0.25">
      <c r="A57" s="180"/>
      <c r="B57" s="12" t="s">
        <v>48</v>
      </c>
      <c r="C57" s="13">
        <v>1</v>
      </c>
      <c r="D57" s="13">
        <v>0</v>
      </c>
      <c r="E57" s="14">
        <v>0</v>
      </c>
    </row>
    <row r="58" spans="1:5" x14ac:dyDescent="0.25">
      <c r="A58" s="180"/>
      <c r="B58" s="12" t="s">
        <v>14</v>
      </c>
      <c r="C58" s="13">
        <v>94</v>
      </c>
      <c r="D58" s="13">
        <v>90</v>
      </c>
      <c r="E58" s="14">
        <v>4.4444444444444398E-2</v>
      </c>
    </row>
    <row r="59" spans="1:5" x14ac:dyDescent="0.25">
      <c r="A59" s="180"/>
      <c r="B59" s="12" t="s">
        <v>18</v>
      </c>
      <c r="C59" s="13">
        <v>110</v>
      </c>
      <c r="D59" s="13">
        <v>86</v>
      </c>
      <c r="E59" s="14">
        <v>0.27906976744186002</v>
      </c>
    </row>
    <row r="60" spans="1:5" x14ac:dyDescent="0.25">
      <c r="A60" s="180"/>
      <c r="B60" s="12" t="s">
        <v>57</v>
      </c>
      <c r="C60" s="13">
        <v>16</v>
      </c>
      <c r="D60" s="13">
        <v>22</v>
      </c>
      <c r="E60" s="14">
        <v>-0.27272727272727298</v>
      </c>
    </row>
    <row r="61" spans="1:5" x14ac:dyDescent="0.25">
      <c r="A61" s="179"/>
      <c r="B61" s="12" t="s">
        <v>58</v>
      </c>
      <c r="C61" s="13">
        <v>3</v>
      </c>
      <c r="D61" s="13">
        <v>0</v>
      </c>
      <c r="E61" s="14">
        <v>0</v>
      </c>
    </row>
    <row r="62" spans="1:5" x14ac:dyDescent="0.25">
      <c r="A62" s="178" t="s">
        <v>59</v>
      </c>
      <c r="B62" s="12" t="s">
        <v>60</v>
      </c>
      <c r="C62" s="13">
        <v>37</v>
      </c>
      <c r="D62" s="13">
        <v>38</v>
      </c>
      <c r="E62" s="14">
        <v>-2.6315789473684199E-2</v>
      </c>
    </row>
    <row r="63" spans="1:5" x14ac:dyDescent="0.25">
      <c r="A63" s="180"/>
      <c r="B63" s="12" t="s">
        <v>53</v>
      </c>
      <c r="C63" s="13">
        <v>4</v>
      </c>
      <c r="D63" s="13">
        <v>1</v>
      </c>
      <c r="E63" s="14">
        <v>3</v>
      </c>
    </row>
    <row r="64" spans="1:5" x14ac:dyDescent="0.25">
      <c r="A64" s="179"/>
      <c r="B64" s="12" t="s">
        <v>61</v>
      </c>
      <c r="C64" s="13">
        <v>3</v>
      </c>
      <c r="D64" s="13">
        <v>2</v>
      </c>
      <c r="E64" s="14">
        <v>0.5</v>
      </c>
    </row>
    <row r="65" spans="1:5" x14ac:dyDescent="0.25">
      <c r="A65" s="3"/>
    </row>
    <row r="66" spans="1:5" x14ac:dyDescent="0.25">
      <c r="A66" s="7" t="s">
        <v>62</v>
      </c>
    </row>
    <row r="67" spans="1:5" ht="22.5" x14ac:dyDescent="0.25">
      <c r="A67" s="8" t="s">
        <v>9</v>
      </c>
      <c r="B67" s="8" t="s">
        <v>10</v>
      </c>
      <c r="C67" s="9" t="s">
        <v>4</v>
      </c>
      <c r="D67" s="9" t="s">
        <v>11</v>
      </c>
      <c r="E67" s="10" t="s">
        <v>12</v>
      </c>
    </row>
    <row r="68" spans="1:5" ht="22.5" x14ac:dyDescent="0.25">
      <c r="A68" s="11" t="s">
        <v>30</v>
      </c>
      <c r="B68" s="15"/>
      <c r="C68" s="13">
        <v>0</v>
      </c>
      <c r="D68" s="13">
        <v>0</v>
      </c>
      <c r="E68" s="14">
        <v>0</v>
      </c>
    </row>
    <row r="69" spans="1:5" ht="22.5" x14ac:dyDescent="0.25">
      <c r="A69" s="11" t="s">
        <v>31</v>
      </c>
      <c r="B69" s="15"/>
      <c r="C69" s="13">
        <v>0</v>
      </c>
      <c r="D69" s="13">
        <v>0</v>
      </c>
      <c r="E69" s="14">
        <v>0</v>
      </c>
    </row>
    <row r="70" spans="1:5" ht="22.5" x14ac:dyDescent="0.25">
      <c r="A70" s="11" t="s">
        <v>32</v>
      </c>
      <c r="B70" s="15"/>
      <c r="C70" s="13">
        <v>3</v>
      </c>
      <c r="D70" s="13">
        <v>2</v>
      </c>
      <c r="E70" s="14">
        <v>0.5</v>
      </c>
    </row>
    <row r="71" spans="1:5" ht="33.75" x14ac:dyDescent="0.25">
      <c r="A71" s="11" t="s">
        <v>33</v>
      </c>
      <c r="B71" s="15"/>
      <c r="C71" s="13">
        <v>4</v>
      </c>
      <c r="D71" s="13">
        <v>2</v>
      </c>
      <c r="E71" s="14">
        <v>1</v>
      </c>
    </row>
    <row r="72" spans="1:5" ht="33.75" x14ac:dyDescent="0.25">
      <c r="A72" s="11" t="s">
        <v>34</v>
      </c>
      <c r="B72" s="15"/>
      <c r="C72" s="13">
        <v>0</v>
      </c>
      <c r="D72" s="13">
        <v>0</v>
      </c>
      <c r="E72" s="14">
        <v>0</v>
      </c>
    </row>
    <row r="73" spans="1:5" x14ac:dyDescent="0.25">
      <c r="A73" s="3"/>
    </row>
    <row r="74" spans="1:5" x14ac:dyDescent="0.25">
      <c r="A74" s="7" t="s">
        <v>63</v>
      </c>
    </row>
    <row r="75" spans="1:5" ht="22.5" x14ac:dyDescent="0.25">
      <c r="A75" s="8" t="s">
        <v>9</v>
      </c>
      <c r="B75" s="8" t="s">
        <v>10</v>
      </c>
      <c r="C75" s="9" t="s">
        <v>4</v>
      </c>
      <c r="D75" s="9" t="s">
        <v>11</v>
      </c>
      <c r="E75" s="10" t="s">
        <v>12</v>
      </c>
    </row>
    <row r="76" spans="1:5" x14ac:dyDescent="0.25">
      <c r="A76" s="182"/>
      <c r="B76" s="12" t="s">
        <v>44</v>
      </c>
      <c r="C76" s="13">
        <v>14</v>
      </c>
      <c r="D76" s="13">
        <v>16</v>
      </c>
      <c r="E76" s="14">
        <v>-0.125</v>
      </c>
    </row>
    <row r="77" spans="1:5" x14ac:dyDescent="0.25">
      <c r="A77" s="183"/>
      <c r="B77" s="12" t="s">
        <v>53</v>
      </c>
      <c r="C77" s="13">
        <v>1</v>
      </c>
      <c r="D77" s="13">
        <v>3</v>
      </c>
      <c r="E77" s="14">
        <v>-0.66666666666666696</v>
      </c>
    </row>
    <row r="78" spans="1:5" x14ac:dyDescent="0.25">
      <c r="A78" s="183"/>
      <c r="B78" s="12" t="s">
        <v>60</v>
      </c>
      <c r="C78" s="13">
        <v>15</v>
      </c>
      <c r="D78" s="13">
        <v>10</v>
      </c>
      <c r="E78" s="14">
        <v>0.5</v>
      </c>
    </row>
    <row r="79" spans="1:5" x14ac:dyDescent="0.25">
      <c r="A79" s="183"/>
      <c r="B79" s="12" t="s">
        <v>64</v>
      </c>
      <c r="C79" s="13">
        <v>10</v>
      </c>
      <c r="D79" s="13">
        <v>10</v>
      </c>
      <c r="E79" s="14">
        <v>0</v>
      </c>
    </row>
    <row r="80" spans="1:5" x14ac:dyDescent="0.25">
      <c r="A80" s="184"/>
      <c r="B80" s="12" t="s">
        <v>65</v>
      </c>
      <c r="C80" s="13">
        <v>2</v>
      </c>
      <c r="D80" s="13">
        <v>4</v>
      </c>
      <c r="E80" s="14">
        <v>-0.5</v>
      </c>
    </row>
    <row r="81" spans="1:5" x14ac:dyDescent="0.25">
      <c r="A81" s="3"/>
    </row>
    <row r="82" spans="1:5" x14ac:dyDescent="0.25">
      <c r="A82" s="7" t="s">
        <v>66</v>
      </c>
    </row>
    <row r="83" spans="1:5" ht="22.5" x14ac:dyDescent="0.25">
      <c r="A83" s="8" t="s">
        <v>9</v>
      </c>
      <c r="B83" s="8" t="s">
        <v>10</v>
      </c>
      <c r="C83" s="9" t="s">
        <v>4</v>
      </c>
      <c r="D83" s="9" t="s">
        <v>11</v>
      </c>
      <c r="E83" s="10" t="s">
        <v>12</v>
      </c>
    </row>
    <row r="84" spans="1:5" x14ac:dyDescent="0.25">
      <c r="A84" s="178" t="s">
        <v>67</v>
      </c>
      <c r="B84" s="12" t="s">
        <v>68</v>
      </c>
      <c r="C84" s="13">
        <v>2355</v>
      </c>
      <c r="D84" s="13">
        <v>2260</v>
      </c>
      <c r="E84" s="14">
        <v>4.2035398230088498E-2</v>
      </c>
    </row>
    <row r="85" spans="1:5" x14ac:dyDescent="0.25">
      <c r="A85" s="179"/>
      <c r="B85" s="12" t="s">
        <v>69</v>
      </c>
      <c r="C85" s="13">
        <v>374</v>
      </c>
      <c r="D85" s="13">
        <v>110</v>
      </c>
      <c r="E85" s="14">
        <v>2.4</v>
      </c>
    </row>
    <row r="86" spans="1:5" x14ac:dyDescent="0.25">
      <c r="A86" s="178" t="s">
        <v>70</v>
      </c>
      <c r="B86" s="12" t="s">
        <v>68</v>
      </c>
      <c r="C86" s="13">
        <v>2992</v>
      </c>
      <c r="D86" s="13">
        <v>3161</v>
      </c>
      <c r="E86" s="14">
        <v>-5.3464093641252798E-2</v>
      </c>
    </row>
    <row r="87" spans="1:5" x14ac:dyDescent="0.25">
      <c r="A87" s="179"/>
      <c r="B87" s="12" t="s">
        <v>69</v>
      </c>
      <c r="C87" s="13">
        <v>1965</v>
      </c>
      <c r="D87" s="13">
        <v>1889</v>
      </c>
      <c r="E87" s="14">
        <v>4.0232927474854401E-2</v>
      </c>
    </row>
    <row r="88" spans="1:5" x14ac:dyDescent="0.25">
      <c r="A88" s="178" t="s">
        <v>71</v>
      </c>
      <c r="B88" s="12" t="s">
        <v>68</v>
      </c>
      <c r="C88" s="13">
        <v>265</v>
      </c>
      <c r="D88" s="13">
        <v>213</v>
      </c>
      <c r="E88" s="14">
        <v>0.244131455399061</v>
      </c>
    </row>
    <row r="89" spans="1:5" x14ac:dyDescent="0.25">
      <c r="A89" s="179"/>
      <c r="B89" s="12" t="s">
        <v>69</v>
      </c>
      <c r="C89" s="13">
        <v>152</v>
      </c>
      <c r="D89" s="13">
        <v>129</v>
      </c>
      <c r="E89" s="14">
        <v>0.178294573643411</v>
      </c>
    </row>
    <row r="90" spans="1:5" x14ac:dyDescent="0.25">
      <c r="A90" s="178" t="s">
        <v>72</v>
      </c>
      <c r="B90" s="12" t="s">
        <v>68</v>
      </c>
      <c r="C90" s="13">
        <v>0</v>
      </c>
      <c r="D90" s="17"/>
      <c r="E90" s="14">
        <v>0</v>
      </c>
    </row>
    <row r="91" spans="1:5" x14ac:dyDescent="0.25">
      <c r="A91" s="179"/>
      <c r="B91" s="12" t="s">
        <v>69</v>
      </c>
      <c r="C91" s="13">
        <v>0</v>
      </c>
      <c r="D91" s="17"/>
      <c r="E91" s="14">
        <v>0</v>
      </c>
    </row>
    <row r="92" spans="1:5" x14ac:dyDescent="0.25">
      <c r="A92" s="3"/>
    </row>
    <row r="93" spans="1:5" x14ac:dyDescent="0.25">
      <c r="A93" s="181" t="s">
        <v>73</v>
      </c>
      <c r="B93" s="181"/>
      <c r="C93" s="181"/>
      <c r="D93" s="181"/>
      <c r="E93" s="181"/>
    </row>
    <row r="94" spans="1:5" ht="22.5" x14ac:dyDescent="0.25">
      <c r="A94" s="8" t="s">
        <v>9</v>
      </c>
      <c r="B94" s="8" t="s">
        <v>10</v>
      </c>
      <c r="C94" s="9" t="s">
        <v>4</v>
      </c>
      <c r="D94" s="9" t="s">
        <v>11</v>
      </c>
      <c r="E94" s="10" t="s">
        <v>12</v>
      </c>
    </row>
    <row r="95" spans="1:5" x14ac:dyDescent="0.25">
      <c r="A95" s="16"/>
      <c r="B95" s="15"/>
      <c r="C95" s="13">
        <v>2190</v>
      </c>
      <c r="D95" s="13">
        <v>2125</v>
      </c>
      <c r="E95" s="14">
        <v>3.05882352941176E-2</v>
      </c>
    </row>
    <row r="96" spans="1:5" ht="22.5" x14ac:dyDescent="0.25">
      <c r="A96" s="11" t="s">
        <v>74</v>
      </c>
      <c r="B96" s="15"/>
      <c r="C96" s="13">
        <v>0</v>
      </c>
      <c r="D96" s="13">
        <v>0</v>
      </c>
      <c r="E96" s="14">
        <v>0</v>
      </c>
    </row>
    <row r="97" spans="1:5" x14ac:dyDescent="0.25">
      <c r="A97" s="3"/>
    </row>
    <row r="98" spans="1:5" x14ac:dyDescent="0.25">
      <c r="A98" s="7" t="s">
        <v>75</v>
      </c>
    </row>
    <row r="99" spans="1:5" ht="22.5" x14ac:dyDescent="0.25">
      <c r="A99" s="8" t="s">
        <v>9</v>
      </c>
      <c r="B99" s="8" t="s">
        <v>10</v>
      </c>
      <c r="C99" s="9" t="s">
        <v>4</v>
      </c>
      <c r="D99" s="9" t="s">
        <v>11</v>
      </c>
      <c r="E99" s="10" t="s">
        <v>12</v>
      </c>
    </row>
    <row r="100" spans="1:5" x14ac:dyDescent="0.25">
      <c r="A100" s="11" t="s">
        <v>76</v>
      </c>
      <c r="B100" s="15"/>
      <c r="C100" s="13">
        <v>1316</v>
      </c>
      <c r="D100" s="13">
        <v>1376</v>
      </c>
      <c r="E100" s="14">
        <v>-4.3604651162790699E-2</v>
      </c>
    </row>
    <row r="101" spans="1:5" x14ac:dyDescent="0.25">
      <c r="A101" s="11" t="s">
        <v>77</v>
      </c>
      <c r="B101" s="15"/>
      <c r="C101" s="13">
        <v>786</v>
      </c>
      <c r="D101" s="13">
        <v>788</v>
      </c>
      <c r="E101" s="14">
        <v>-2.5380710659898501E-3</v>
      </c>
    </row>
    <row r="102" spans="1:5" ht="22.5" x14ac:dyDescent="0.25">
      <c r="A102" s="11" t="s">
        <v>74</v>
      </c>
      <c r="B102" s="15"/>
      <c r="C102" s="13">
        <v>9</v>
      </c>
      <c r="D102" s="13">
        <v>8</v>
      </c>
      <c r="E102" s="14">
        <v>0.125</v>
      </c>
    </row>
    <row r="103" spans="1:5" x14ac:dyDescent="0.25">
      <c r="A103" s="3"/>
    </row>
    <row r="104" spans="1:5" x14ac:dyDescent="0.25">
      <c r="A104" s="181" t="s">
        <v>78</v>
      </c>
      <c r="B104" s="181"/>
      <c r="C104" s="181"/>
      <c r="D104" s="181"/>
      <c r="E104" s="181"/>
    </row>
    <row r="105" spans="1:5" ht="22.5" x14ac:dyDescent="0.25">
      <c r="A105" s="8" t="s">
        <v>9</v>
      </c>
      <c r="B105" s="8" t="s">
        <v>10</v>
      </c>
      <c r="C105" s="9" t="s">
        <v>4</v>
      </c>
      <c r="D105" s="9" t="s">
        <v>11</v>
      </c>
      <c r="E105" s="10" t="s">
        <v>12</v>
      </c>
    </row>
    <row r="106" spans="1:5" x14ac:dyDescent="0.25">
      <c r="A106" s="178" t="s">
        <v>76</v>
      </c>
      <c r="B106" s="12" t="s">
        <v>79</v>
      </c>
      <c r="C106" s="13">
        <v>1568</v>
      </c>
      <c r="D106" s="13">
        <v>1711</v>
      </c>
      <c r="E106" s="14">
        <v>-8.3576855639976605E-2</v>
      </c>
    </row>
    <row r="107" spans="1:5" x14ac:dyDescent="0.25">
      <c r="A107" s="180"/>
      <c r="B107" s="12" t="s">
        <v>80</v>
      </c>
      <c r="C107" s="13">
        <v>399</v>
      </c>
      <c r="D107" s="13">
        <v>384</v>
      </c>
      <c r="E107" s="14">
        <v>3.90625E-2</v>
      </c>
    </row>
    <row r="108" spans="1:5" x14ac:dyDescent="0.25">
      <c r="A108" s="179"/>
      <c r="B108" s="12" t="s">
        <v>81</v>
      </c>
      <c r="C108" s="13">
        <v>543</v>
      </c>
      <c r="D108" s="13">
        <v>546</v>
      </c>
      <c r="E108" s="14">
        <v>-5.4945054945054897E-3</v>
      </c>
    </row>
    <row r="109" spans="1:5" x14ac:dyDescent="0.25">
      <c r="A109" s="178" t="s">
        <v>77</v>
      </c>
      <c r="B109" s="12" t="s">
        <v>82</v>
      </c>
      <c r="C109" s="13">
        <v>131</v>
      </c>
      <c r="D109" s="13">
        <v>147</v>
      </c>
      <c r="E109" s="14">
        <v>-0.108843537414966</v>
      </c>
    </row>
    <row r="110" spans="1:5" x14ac:dyDescent="0.25">
      <c r="A110" s="179"/>
      <c r="B110" s="12" t="s">
        <v>81</v>
      </c>
      <c r="C110" s="13">
        <v>291</v>
      </c>
      <c r="D110" s="13">
        <v>319</v>
      </c>
      <c r="E110" s="14">
        <v>-8.7774294670846395E-2</v>
      </c>
    </row>
    <row r="111" spans="1:5" ht="22.5" x14ac:dyDescent="0.25">
      <c r="A111" s="11" t="s">
        <v>74</v>
      </c>
      <c r="B111" s="15"/>
      <c r="C111" s="13">
        <v>81</v>
      </c>
      <c r="D111" s="13">
        <v>57</v>
      </c>
      <c r="E111" s="14">
        <v>0.42105263157894701</v>
      </c>
    </row>
    <row r="112" spans="1:5" x14ac:dyDescent="0.25">
      <c r="A112" s="3"/>
    </row>
    <row r="113" spans="1:5" x14ac:dyDescent="0.25">
      <c r="A113" s="181" t="s">
        <v>83</v>
      </c>
      <c r="B113" s="181"/>
      <c r="C113" s="181"/>
      <c r="D113" s="181"/>
    </row>
    <row r="114" spans="1:5" ht="22.5" x14ac:dyDescent="0.25">
      <c r="A114" s="8" t="s">
        <v>9</v>
      </c>
      <c r="B114" s="8" t="s">
        <v>10</v>
      </c>
      <c r="C114" s="9" t="s">
        <v>4</v>
      </c>
      <c r="D114" s="9" t="s">
        <v>11</v>
      </c>
      <c r="E114" s="10" t="s">
        <v>12</v>
      </c>
    </row>
    <row r="115" spans="1:5" x14ac:dyDescent="0.25">
      <c r="A115" s="178" t="s">
        <v>76</v>
      </c>
      <c r="B115" s="12" t="s">
        <v>79</v>
      </c>
      <c r="C115" s="13">
        <v>101</v>
      </c>
      <c r="D115" s="13">
        <v>92</v>
      </c>
      <c r="E115" s="14">
        <v>9.7826086956521702E-2</v>
      </c>
    </row>
    <row r="116" spans="1:5" x14ac:dyDescent="0.25">
      <c r="A116" s="180"/>
      <c r="B116" s="12" t="s">
        <v>80</v>
      </c>
      <c r="C116" s="13">
        <v>51</v>
      </c>
      <c r="D116" s="13">
        <v>21</v>
      </c>
      <c r="E116" s="14">
        <v>1.4285714285714299</v>
      </c>
    </row>
    <row r="117" spans="1:5" x14ac:dyDescent="0.25">
      <c r="A117" s="179"/>
      <c r="B117" s="12" t="s">
        <v>81</v>
      </c>
      <c r="C117" s="13">
        <v>49</v>
      </c>
      <c r="D117" s="13">
        <v>49</v>
      </c>
      <c r="E117" s="14">
        <v>0</v>
      </c>
    </row>
    <row r="118" spans="1:5" x14ac:dyDescent="0.25">
      <c r="A118" s="178" t="s">
        <v>77</v>
      </c>
      <c r="B118" s="12" t="s">
        <v>82</v>
      </c>
      <c r="C118" s="13">
        <v>8</v>
      </c>
      <c r="D118" s="13">
        <v>5</v>
      </c>
      <c r="E118" s="14">
        <v>0.6</v>
      </c>
    </row>
    <row r="119" spans="1:5" x14ac:dyDescent="0.25">
      <c r="A119" s="179"/>
      <c r="B119" s="12" t="s">
        <v>81</v>
      </c>
      <c r="C119" s="13">
        <v>40</v>
      </c>
      <c r="D119" s="13">
        <v>36</v>
      </c>
      <c r="E119" s="14">
        <v>0.11111111111111099</v>
      </c>
    </row>
    <row r="120" spans="1:5" ht="22.5" x14ac:dyDescent="0.25">
      <c r="A120" s="11" t="s">
        <v>74</v>
      </c>
      <c r="B120" s="15"/>
      <c r="C120" s="13">
        <v>12</v>
      </c>
      <c r="D120" s="13">
        <v>8</v>
      </c>
      <c r="E120" s="14">
        <v>0.5</v>
      </c>
    </row>
    <row r="121" spans="1:5" x14ac:dyDescent="0.25">
      <c r="A121" s="3"/>
    </row>
    <row r="122" spans="1:5" x14ac:dyDescent="0.25">
      <c r="A122" s="7" t="s">
        <v>84</v>
      </c>
    </row>
    <row r="123" spans="1:5" ht="22.5" x14ac:dyDescent="0.25">
      <c r="A123" s="8" t="s">
        <v>9</v>
      </c>
      <c r="B123" s="8" t="s">
        <v>10</v>
      </c>
      <c r="C123" s="9" t="s">
        <v>4</v>
      </c>
      <c r="D123" s="9" t="s">
        <v>11</v>
      </c>
      <c r="E123" s="10" t="s">
        <v>12</v>
      </c>
    </row>
    <row r="124" spans="1:5" x14ac:dyDescent="0.25">
      <c r="A124" s="178" t="s">
        <v>85</v>
      </c>
      <c r="B124" s="12" t="s">
        <v>86</v>
      </c>
      <c r="C124" s="13">
        <v>0</v>
      </c>
      <c r="D124" s="17"/>
      <c r="E124" s="14">
        <v>0</v>
      </c>
    </row>
    <row r="125" spans="1:5" x14ac:dyDescent="0.25">
      <c r="A125" s="179"/>
      <c r="B125" s="12" t="s">
        <v>87</v>
      </c>
      <c r="C125" s="13">
        <v>0</v>
      </c>
      <c r="D125" s="17"/>
      <c r="E125" s="14">
        <v>0</v>
      </c>
    </row>
    <row r="126" spans="1:5" x14ac:dyDescent="0.25">
      <c r="A126" s="178" t="s">
        <v>88</v>
      </c>
      <c r="B126" s="12" t="s">
        <v>86</v>
      </c>
      <c r="C126" s="13">
        <v>444</v>
      </c>
      <c r="D126" s="13">
        <v>254</v>
      </c>
      <c r="E126" s="14">
        <v>0.74803149606299202</v>
      </c>
    </row>
    <row r="127" spans="1:5" x14ac:dyDescent="0.25">
      <c r="A127" s="179"/>
      <c r="B127" s="12" t="s">
        <v>87</v>
      </c>
      <c r="C127" s="13">
        <v>839</v>
      </c>
      <c r="D127" s="13">
        <v>342</v>
      </c>
      <c r="E127" s="14">
        <v>1.4532163742690101</v>
      </c>
    </row>
    <row r="128" spans="1:5" x14ac:dyDescent="0.25">
      <c r="A128" s="178" t="s">
        <v>89</v>
      </c>
      <c r="B128" s="12" t="s">
        <v>86</v>
      </c>
      <c r="C128" s="13">
        <v>6832</v>
      </c>
      <c r="D128" s="13">
        <v>7046</v>
      </c>
      <c r="E128" s="14">
        <v>-3.03718421799603E-2</v>
      </c>
    </row>
    <row r="129" spans="1:5" x14ac:dyDescent="0.25">
      <c r="A129" s="179"/>
      <c r="B129" s="12" t="s">
        <v>87</v>
      </c>
      <c r="C129" s="13">
        <v>12254</v>
      </c>
      <c r="D129" s="13">
        <v>12467</v>
      </c>
      <c r="E129" s="14">
        <v>-1.7085104676345601E-2</v>
      </c>
    </row>
    <row r="130" spans="1:5" x14ac:dyDescent="0.25">
      <c r="A130" s="178" t="s">
        <v>90</v>
      </c>
      <c r="B130" s="12" t="s">
        <v>86</v>
      </c>
      <c r="C130" s="13">
        <v>599</v>
      </c>
      <c r="D130" s="13">
        <v>254</v>
      </c>
      <c r="E130" s="14">
        <v>1.35826771653543</v>
      </c>
    </row>
    <row r="131" spans="1:5" x14ac:dyDescent="0.25">
      <c r="A131" s="179"/>
      <c r="B131" s="12" t="s">
        <v>87</v>
      </c>
      <c r="C131" s="13">
        <v>945</v>
      </c>
      <c r="D131" s="13">
        <v>342</v>
      </c>
      <c r="E131" s="14">
        <v>1.76315789473684</v>
      </c>
    </row>
    <row r="132" spans="1:5" x14ac:dyDescent="0.25">
      <c r="A132" s="3"/>
    </row>
    <row r="133" spans="1:5" x14ac:dyDescent="0.25">
      <c r="A133" s="7" t="s">
        <v>91</v>
      </c>
    </row>
    <row r="134" spans="1:5" ht="22.5" x14ac:dyDescent="0.25">
      <c r="A134" s="8" t="s">
        <v>9</v>
      </c>
      <c r="B134" s="8" t="s">
        <v>10</v>
      </c>
      <c r="C134" s="9" t="s">
        <v>4</v>
      </c>
      <c r="D134" s="9" t="s">
        <v>11</v>
      </c>
      <c r="E134" s="10" t="s">
        <v>12</v>
      </c>
    </row>
    <row r="135" spans="1:5" x14ac:dyDescent="0.25">
      <c r="A135" s="178" t="s">
        <v>92</v>
      </c>
      <c r="B135" s="12" t="s">
        <v>93</v>
      </c>
      <c r="C135" s="13">
        <v>227</v>
      </c>
      <c r="D135" s="13">
        <v>199</v>
      </c>
      <c r="E135" s="14">
        <v>0.14070351758794</v>
      </c>
    </row>
    <row r="136" spans="1:5" x14ac:dyDescent="0.25">
      <c r="A136" s="179"/>
      <c r="B136" s="12" t="s">
        <v>94</v>
      </c>
      <c r="C136" s="13">
        <v>20</v>
      </c>
      <c r="D136" s="13">
        <v>18</v>
      </c>
      <c r="E136" s="14">
        <v>0.11111111111111099</v>
      </c>
    </row>
    <row r="137" spans="1:5" x14ac:dyDescent="0.25">
      <c r="A137" s="178" t="s">
        <v>95</v>
      </c>
      <c r="B137" s="12" t="s">
        <v>93</v>
      </c>
      <c r="C137" s="13">
        <v>6</v>
      </c>
      <c r="D137" s="13">
        <v>0</v>
      </c>
      <c r="E137" s="14">
        <v>0</v>
      </c>
    </row>
    <row r="138" spans="1:5" x14ac:dyDescent="0.25">
      <c r="A138" s="179"/>
      <c r="B138" s="12" t="s">
        <v>94</v>
      </c>
      <c r="C138" s="13">
        <v>0</v>
      </c>
      <c r="D138" s="13">
        <v>0</v>
      </c>
      <c r="E138" s="14">
        <v>0</v>
      </c>
    </row>
    <row r="139" spans="1:5" x14ac:dyDescent="0.25">
      <c r="A139" s="178" t="s">
        <v>96</v>
      </c>
      <c r="B139" s="12" t="s">
        <v>93</v>
      </c>
      <c r="C139" s="13">
        <v>180</v>
      </c>
      <c r="D139" s="13">
        <v>101</v>
      </c>
      <c r="E139" s="14">
        <v>0.78217821782178198</v>
      </c>
    </row>
    <row r="140" spans="1:5" x14ac:dyDescent="0.25">
      <c r="A140" s="179"/>
      <c r="B140" s="12" t="s">
        <v>97</v>
      </c>
      <c r="C140" s="13">
        <v>11</v>
      </c>
      <c r="D140" s="13">
        <v>6</v>
      </c>
      <c r="E140" s="14">
        <v>0.83333333333333304</v>
      </c>
    </row>
    <row r="141" spans="1:5" x14ac:dyDescent="0.25">
      <c r="A141" s="3"/>
    </row>
    <row r="142" spans="1:5" x14ac:dyDescent="0.25">
      <c r="A142" s="7" t="s">
        <v>98</v>
      </c>
    </row>
    <row r="143" spans="1:5" ht="22.5" x14ac:dyDescent="0.25">
      <c r="A143" s="8" t="s">
        <v>9</v>
      </c>
      <c r="B143" s="8" t="s">
        <v>10</v>
      </c>
      <c r="C143" s="9" t="s">
        <v>4</v>
      </c>
      <c r="D143" s="9" t="s">
        <v>11</v>
      </c>
      <c r="E143" s="10" t="s">
        <v>12</v>
      </c>
    </row>
    <row r="144" spans="1:5" x14ac:dyDescent="0.25">
      <c r="A144" s="11" t="s">
        <v>99</v>
      </c>
      <c r="B144" s="15"/>
      <c r="C144" s="13">
        <v>272</v>
      </c>
      <c r="D144" s="13">
        <v>329</v>
      </c>
      <c r="E144" s="14">
        <v>-0.17325227963525799</v>
      </c>
    </row>
    <row r="145" spans="1:5" x14ac:dyDescent="0.25">
      <c r="A145" s="178" t="s">
        <v>100</v>
      </c>
      <c r="B145" s="12" t="s">
        <v>101</v>
      </c>
      <c r="C145" s="13">
        <v>17</v>
      </c>
      <c r="D145" s="13">
        <v>21</v>
      </c>
      <c r="E145" s="14">
        <v>-0.19047619047618999</v>
      </c>
    </row>
    <row r="146" spans="1:5" x14ac:dyDescent="0.25">
      <c r="A146" s="180"/>
      <c r="B146" s="12" t="s">
        <v>102</v>
      </c>
      <c r="C146" s="13">
        <v>68</v>
      </c>
      <c r="D146" s="13">
        <v>80</v>
      </c>
      <c r="E146" s="14">
        <v>-0.15</v>
      </c>
    </row>
    <row r="147" spans="1:5" x14ac:dyDescent="0.25">
      <c r="A147" s="180"/>
      <c r="B147" s="12" t="s">
        <v>103</v>
      </c>
      <c r="C147" s="13">
        <v>5</v>
      </c>
      <c r="D147" s="13">
        <v>16</v>
      </c>
      <c r="E147" s="14">
        <v>-0.6875</v>
      </c>
    </row>
    <row r="148" spans="1:5" x14ac:dyDescent="0.25">
      <c r="A148" s="180"/>
      <c r="B148" s="12" t="s">
        <v>104</v>
      </c>
      <c r="C148" s="13">
        <v>7</v>
      </c>
      <c r="D148" s="13">
        <v>7</v>
      </c>
      <c r="E148" s="14">
        <v>0</v>
      </c>
    </row>
    <row r="149" spans="1:5" x14ac:dyDescent="0.25">
      <c r="A149" s="180"/>
      <c r="B149" s="12" t="s">
        <v>105</v>
      </c>
      <c r="C149" s="13">
        <v>171</v>
      </c>
      <c r="D149" s="13">
        <v>205</v>
      </c>
      <c r="E149" s="14">
        <v>-0.16585365853658501</v>
      </c>
    </row>
    <row r="150" spans="1:5" x14ac:dyDescent="0.25">
      <c r="A150" s="179"/>
      <c r="B150" s="12" t="s">
        <v>106</v>
      </c>
      <c r="C150" s="13">
        <v>4</v>
      </c>
      <c r="D150" s="13">
        <v>0</v>
      </c>
      <c r="E150" s="14">
        <v>0</v>
      </c>
    </row>
    <row r="151" spans="1:5" x14ac:dyDescent="0.25">
      <c r="A151" s="178" t="s">
        <v>107</v>
      </c>
      <c r="B151" s="12" t="s">
        <v>108</v>
      </c>
      <c r="C151" s="13">
        <v>60</v>
      </c>
      <c r="D151" s="13">
        <v>87</v>
      </c>
      <c r="E151" s="14">
        <v>-0.31034482758620702</v>
      </c>
    </row>
    <row r="152" spans="1:5" x14ac:dyDescent="0.25">
      <c r="A152" s="179"/>
      <c r="B152" s="12" t="s">
        <v>109</v>
      </c>
      <c r="C152" s="13">
        <v>204</v>
      </c>
      <c r="D152" s="13">
        <v>311</v>
      </c>
      <c r="E152" s="14">
        <v>-0.34405144694533801</v>
      </c>
    </row>
    <row r="153" spans="1:5" x14ac:dyDescent="0.25">
      <c r="A153" s="178" t="s">
        <v>110</v>
      </c>
      <c r="B153" s="12" t="s">
        <v>14</v>
      </c>
      <c r="C153" s="13">
        <v>55</v>
      </c>
      <c r="D153" s="13">
        <v>40</v>
      </c>
      <c r="E153" s="14">
        <v>0.375</v>
      </c>
    </row>
    <row r="154" spans="1:5" x14ac:dyDescent="0.25">
      <c r="A154" s="179"/>
      <c r="B154" s="12" t="s">
        <v>18</v>
      </c>
      <c r="C154" s="13">
        <v>64</v>
      </c>
      <c r="D154" s="13">
        <v>56</v>
      </c>
      <c r="E154" s="14">
        <v>0.14285714285714299</v>
      </c>
    </row>
    <row r="155" spans="1:5" ht="45" x14ac:dyDescent="0.25">
      <c r="A155" s="11" t="s">
        <v>111</v>
      </c>
      <c r="B155" s="15"/>
      <c r="C155" s="13">
        <v>0</v>
      </c>
      <c r="D155" s="17"/>
      <c r="E155" s="14">
        <v>0</v>
      </c>
    </row>
    <row r="156" spans="1:5" x14ac:dyDescent="0.25">
      <c r="A156" s="3"/>
    </row>
    <row r="157" spans="1:5" x14ac:dyDescent="0.25">
      <c r="A157" s="7" t="s">
        <v>112</v>
      </c>
    </row>
    <row r="158" spans="1:5" ht="22.5" x14ac:dyDescent="0.25">
      <c r="A158" s="8" t="s">
        <v>9</v>
      </c>
      <c r="B158" s="8" t="s">
        <v>10</v>
      </c>
      <c r="C158" s="9" t="s">
        <v>4</v>
      </c>
      <c r="D158" s="9" t="s">
        <v>11</v>
      </c>
      <c r="E158" s="10" t="s">
        <v>12</v>
      </c>
    </row>
    <row r="159" spans="1:5" x14ac:dyDescent="0.25">
      <c r="A159" s="178" t="s">
        <v>113</v>
      </c>
      <c r="B159" s="12" t="s">
        <v>114</v>
      </c>
      <c r="C159" s="13">
        <v>679</v>
      </c>
      <c r="D159" s="13">
        <v>1156</v>
      </c>
      <c r="E159" s="14">
        <v>-0.41262975778546701</v>
      </c>
    </row>
    <row r="160" spans="1:5" x14ac:dyDescent="0.25">
      <c r="A160" s="180"/>
      <c r="B160" s="12" t="s">
        <v>115</v>
      </c>
      <c r="C160" s="13">
        <v>134</v>
      </c>
      <c r="D160" s="13">
        <v>208</v>
      </c>
      <c r="E160" s="14">
        <v>-0.355769230769231</v>
      </c>
    </row>
    <row r="161" spans="1:5" x14ac:dyDescent="0.25">
      <c r="A161" s="180"/>
      <c r="B161" s="12" t="s">
        <v>116</v>
      </c>
      <c r="C161" s="13">
        <v>99</v>
      </c>
      <c r="D161" s="13">
        <v>236</v>
      </c>
      <c r="E161" s="14">
        <v>-0.58050847457627097</v>
      </c>
    </row>
    <row r="162" spans="1:5" x14ac:dyDescent="0.25">
      <c r="A162" s="180"/>
      <c r="B162" s="12" t="s">
        <v>117</v>
      </c>
      <c r="C162" s="13">
        <v>85</v>
      </c>
      <c r="D162" s="13">
        <v>159</v>
      </c>
      <c r="E162" s="14">
        <v>-0.46540880503144599</v>
      </c>
    </row>
    <row r="163" spans="1:5" x14ac:dyDescent="0.25">
      <c r="A163" s="180"/>
      <c r="B163" s="12" t="s">
        <v>118</v>
      </c>
      <c r="C163" s="13">
        <v>0</v>
      </c>
      <c r="D163" s="13">
        <v>1</v>
      </c>
      <c r="E163" s="14">
        <v>-1</v>
      </c>
    </row>
    <row r="164" spans="1:5" x14ac:dyDescent="0.25">
      <c r="A164" s="180"/>
      <c r="B164" s="12" t="s">
        <v>119</v>
      </c>
      <c r="C164" s="13">
        <v>0</v>
      </c>
      <c r="D164" s="13">
        <v>5</v>
      </c>
      <c r="E164" s="14">
        <v>-1</v>
      </c>
    </row>
    <row r="165" spans="1:5" x14ac:dyDescent="0.25">
      <c r="A165" s="180"/>
      <c r="B165" s="12" t="s">
        <v>120</v>
      </c>
      <c r="C165" s="13">
        <v>3</v>
      </c>
      <c r="D165" s="13">
        <v>4</v>
      </c>
      <c r="E165" s="14">
        <v>-0.25</v>
      </c>
    </row>
    <row r="166" spans="1:5" x14ac:dyDescent="0.25">
      <c r="A166" s="180"/>
      <c r="B166" s="12" t="s">
        <v>121</v>
      </c>
      <c r="C166" s="13">
        <v>0</v>
      </c>
      <c r="D166" s="13">
        <v>0</v>
      </c>
      <c r="E166" s="14">
        <v>0</v>
      </c>
    </row>
    <row r="167" spans="1:5" x14ac:dyDescent="0.25">
      <c r="A167" s="180"/>
      <c r="B167" s="12" t="s">
        <v>122</v>
      </c>
      <c r="C167" s="13">
        <v>1</v>
      </c>
      <c r="D167" s="13">
        <v>5</v>
      </c>
      <c r="E167" s="14">
        <v>-0.8</v>
      </c>
    </row>
    <row r="168" spans="1:5" x14ac:dyDescent="0.25">
      <c r="A168" s="180"/>
      <c r="B168" s="12" t="s">
        <v>123</v>
      </c>
      <c r="C168" s="13">
        <v>110</v>
      </c>
      <c r="D168" s="13">
        <v>151</v>
      </c>
      <c r="E168" s="14">
        <v>-0.27152317880794702</v>
      </c>
    </row>
    <row r="169" spans="1:5" x14ac:dyDescent="0.25">
      <c r="A169" s="180"/>
      <c r="B169" s="12" t="s">
        <v>124</v>
      </c>
      <c r="C169" s="13">
        <v>7</v>
      </c>
      <c r="D169" s="13">
        <v>9</v>
      </c>
      <c r="E169" s="14">
        <v>-0.22222222222222199</v>
      </c>
    </row>
    <row r="170" spans="1:5" x14ac:dyDescent="0.25">
      <c r="A170" s="180"/>
      <c r="B170" s="12" t="s">
        <v>125</v>
      </c>
      <c r="C170" s="13">
        <v>0</v>
      </c>
      <c r="D170" s="13">
        <v>3</v>
      </c>
      <c r="E170" s="14">
        <v>-1</v>
      </c>
    </row>
    <row r="171" spans="1:5" x14ac:dyDescent="0.25">
      <c r="A171" s="180"/>
      <c r="B171" s="12" t="s">
        <v>126</v>
      </c>
      <c r="C171" s="13">
        <v>0</v>
      </c>
      <c r="D171" s="13">
        <v>0</v>
      </c>
      <c r="E171" s="14">
        <v>0</v>
      </c>
    </row>
    <row r="172" spans="1:5" x14ac:dyDescent="0.25">
      <c r="A172" s="180"/>
      <c r="B172" s="12" t="s">
        <v>127</v>
      </c>
      <c r="C172" s="13">
        <v>3</v>
      </c>
      <c r="D172" s="13">
        <v>0</v>
      </c>
      <c r="E172" s="14">
        <v>0</v>
      </c>
    </row>
    <row r="173" spans="1:5" x14ac:dyDescent="0.25">
      <c r="A173" s="180"/>
      <c r="B173" s="12" t="s">
        <v>128</v>
      </c>
      <c r="C173" s="13">
        <v>5</v>
      </c>
      <c r="D173" s="13">
        <v>5</v>
      </c>
      <c r="E173" s="14">
        <v>0</v>
      </c>
    </row>
    <row r="174" spans="1:5" x14ac:dyDescent="0.25">
      <c r="A174" s="180"/>
      <c r="B174" s="12" t="s">
        <v>129</v>
      </c>
      <c r="C174" s="13">
        <v>0</v>
      </c>
      <c r="D174" s="13">
        <v>0</v>
      </c>
      <c r="E174" s="14">
        <v>0</v>
      </c>
    </row>
    <row r="175" spans="1:5" x14ac:dyDescent="0.25">
      <c r="A175" s="180"/>
      <c r="B175" s="12" t="s">
        <v>130</v>
      </c>
      <c r="C175" s="13">
        <v>8</v>
      </c>
      <c r="D175" s="13">
        <v>7</v>
      </c>
      <c r="E175" s="14">
        <v>0.14285714285714299</v>
      </c>
    </row>
    <row r="176" spans="1:5" x14ac:dyDescent="0.25">
      <c r="A176" s="180"/>
      <c r="B176" s="12" t="s">
        <v>131</v>
      </c>
      <c r="C176" s="13">
        <v>0</v>
      </c>
      <c r="D176" s="13">
        <v>0</v>
      </c>
      <c r="E176" s="14">
        <v>0</v>
      </c>
    </row>
    <row r="177" spans="1:5" x14ac:dyDescent="0.25">
      <c r="A177" s="180"/>
      <c r="B177" s="12" t="s">
        <v>132</v>
      </c>
      <c r="C177" s="13">
        <v>1</v>
      </c>
      <c r="D177" s="13">
        <v>0</v>
      </c>
      <c r="E177" s="14">
        <v>0</v>
      </c>
    </row>
    <row r="178" spans="1:5" x14ac:dyDescent="0.25">
      <c r="A178" s="180"/>
      <c r="B178" s="12" t="s">
        <v>133</v>
      </c>
      <c r="C178" s="13">
        <v>8</v>
      </c>
      <c r="D178" s="13">
        <v>0</v>
      </c>
      <c r="E178" s="14">
        <v>0</v>
      </c>
    </row>
    <row r="179" spans="1:5" x14ac:dyDescent="0.25">
      <c r="A179" s="180"/>
      <c r="B179" s="12" t="s">
        <v>134</v>
      </c>
      <c r="C179" s="13">
        <v>309</v>
      </c>
      <c r="D179" s="13">
        <v>0</v>
      </c>
      <c r="E179" s="14">
        <v>0</v>
      </c>
    </row>
    <row r="180" spans="1:5" x14ac:dyDescent="0.25">
      <c r="A180" s="180"/>
      <c r="B180" s="12" t="s">
        <v>135</v>
      </c>
      <c r="C180" s="13">
        <v>244</v>
      </c>
      <c r="D180" s="13">
        <v>0</v>
      </c>
      <c r="E180" s="14">
        <v>0</v>
      </c>
    </row>
    <row r="181" spans="1:5" x14ac:dyDescent="0.25">
      <c r="A181" s="180"/>
      <c r="B181" s="12" t="s">
        <v>136</v>
      </c>
      <c r="C181" s="13">
        <v>14</v>
      </c>
      <c r="D181" s="13">
        <v>28</v>
      </c>
      <c r="E181" s="14">
        <v>-0.5</v>
      </c>
    </row>
    <row r="182" spans="1:5" x14ac:dyDescent="0.25">
      <c r="A182" s="180"/>
      <c r="B182" s="12" t="s">
        <v>137</v>
      </c>
      <c r="C182" s="13">
        <v>0</v>
      </c>
      <c r="D182" s="13">
        <v>0</v>
      </c>
      <c r="E182" s="14">
        <v>0</v>
      </c>
    </row>
    <row r="183" spans="1:5" x14ac:dyDescent="0.25">
      <c r="A183" s="180"/>
      <c r="B183" s="12" t="s">
        <v>138</v>
      </c>
      <c r="C183" s="13">
        <v>9</v>
      </c>
      <c r="D183" s="13">
        <v>1</v>
      </c>
      <c r="E183" s="14">
        <v>8</v>
      </c>
    </row>
    <row r="184" spans="1:5" x14ac:dyDescent="0.25">
      <c r="A184" s="180"/>
      <c r="B184" s="12" t="s">
        <v>139</v>
      </c>
      <c r="C184" s="13">
        <v>0</v>
      </c>
      <c r="D184" s="13">
        <v>2</v>
      </c>
      <c r="E184" s="14">
        <v>-1</v>
      </c>
    </row>
    <row r="185" spans="1:5" x14ac:dyDescent="0.25">
      <c r="A185" s="180"/>
      <c r="B185" s="12" t="s">
        <v>140</v>
      </c>
      <c r="C185" s="13">
        <v>0</v>
      </c>
      <c r="D185" s="13">
        <v>0</v>
      </c>
      <c r="E185" s="14">
        <v>0</v>
      </c>
    </row>
    <row r="186" spans="1:5" x14ac:dyDescent="0.25">
      <c r="A186" s="180"/>
      <c r="B186" s="12" t="s">
        <v>141</v>
      </c>
      <c r="C186" s="13">
        <v>2</v>
      </c>
      <c r="D186" s="13">
        <v>1</v>
      </c>
      <c r="E186" s="14">
        <v>1</v>
      </c>
    </row>
    <row r="187" spans="1:5" x14ac:dyDescent="0.25">
      <c r="A187" s="180"/>
      <c r="B187" s="12" t="s">
        <v>142</v>
      </c>
      <c r="C187" s="13">
        <v>0</v>
      </c>
      <c r="D187" s="13">
        <v>0</v>
      </c>
      <c r="E187" s="14">
        <v>0</v>
      </c>
    </row>
    <row r="188" spans="1:5" x14ac:dyDescent="0.25">
      <c r="A188" s="180"/>
      <c r="B188" s="12" t="s">
        <v>143</v>
      </c>
      <c r="C188" s="13">
        <v>3</v>
      </c>
      <c r="D188" s="13">
        <v>3</v>
      </c>
      <c r="E188" s="14">
        <v>0</v>
      </c>
    </row>
    <row r="189" spans="1:5" x14ac:dyDescent="0.25">
      <c r="A189" s="180"/>
      <c r="B189" s="12" t="s">
        <v>144</v>
      </c>
      <c r="C189" s="13">
        <v>8</v>
      </c>
      <c r="D189" s="13">
        <v>5</v>
      </c>
      <c r="E189" s="14">
        <v>0.6</v>
      </c>
    </row>
    <row r="190" spans="1:5" x14ac:dyDescent="0.25">
      <c r="A190" s="180"/>
      <c r="B190" s="12" t="s">
        <v>145</v>
      </c>
      <c r="C190" s="13">
        <v>47</v>
      </c>
      <c r="D190" s="13">
        <v>35</v>
      </c>
      <c r="E190" s="14">
        <v>0.34285714285714303</v>
      </c>
    </row>
    <row r="191" spans="1:5" x14ac:dyDescent="0.25">
      <c r="A191" s="180"/>
      <c r="B191" s="12" t="s">
        <v>146</v>
      </c>
      <c r="C191" s="13">
        <v>49</v>
      </c>
      <c r="D191" s="13">
        <v>1</v>
      </c>
      <c r="E191" s="14">
        <v>48</v>
      </c>
    </row>
    <row r="192" spans="1:5" x14ac:dyDescent="0.25">
      <c r="A192" s="180"/>
      <c r="B192" s="12" t="s">
        <v>147</v>
      </c>
      <c r="C192" s="13">
        <v>0</v>
      </c>
      <c r="D192" s="17"/>
      <c r="E192" s="14">
        <v>0</v>
      </c>
    </row>
    <row r="193" spans="1:5" x14ac:dyDescent="0.25">
      <c r="A193" s="180"/>
      <c r="B193" s="12" t="s">
        <v>148</v>
      </c>
      <c r="C193" s="13">
        <v>315</v>
      </c>
      <c r="D193" s="13">
        <v>269</v>
      </c>
      <c r="E193" s="14">
        <v>0.17100371747211901</v>
      </c>
    </row>
    <row r="194" spans="1:5" x14ac:dyDescent="0.25">
      <c r="A194" s="180"/>
      <c r="B194" s="12" t="s">
        <v>149</v>
      </c>
      <c r="C194" s="13">
        <v>0</v>
      </c>
      <c r="D194" s="13">
        <v>14</v>
      </c>
      <c r="E194" s="14">
        <v>-1</v>
      </c>
    </row>
    <row r="195" spans="1:5" x14ac:dyDescent="0.25">
      <c r="A195" s="180"/>
      <c r="B195" s="12" t="s">
        <v>150</v>
      </c>
      <c r="C195" s="13">
        <v>36</v>
      </c>
      <c r="D195" s="13">
        <v>0</v>
      </c>
      <c r="E195" s="14">
        <v>0</v>
      </c>
    </row>
    <row r="196" spans="1:5" x14ac:dyDescent="0.25">
      <c r="A196" s="180"/>
      <c r="B196" s="12" t="s">
        <v>151</v>
      </c>
      <c r="C196" s="13">
        <v>1</v>
      </c>
      <c r="D196" s="13">
        <v>0</v>
      </c>
      <c r="E196" s="14">
        <v>0</v>
      </c>
    </row>
    <row r="197" spans="1:5" x14ac:dyDescent="0.25">
      <c r="A197" s="180"/>
      <c r="B197" s="12" t="s">
        <v>152</v>
      </c>
      <c r="C197" s="13">
        <v>71</v>
      </c>
      <c r="D197" s="17"/>
      <c r="E197" s="14">
        <v>0</v>
      </c>
    </row>
    <row r="198" spans="1:5" x14ac:dyDescent="0.25">
      <c r="A198" s="180"/>
      <c r="B198" s="12" t="s">
        <v>153</v>
      </c>
      <c r="C198" s="13">
        <v>0</v>
      </c>
      <c r="D198" s="17"/>
      <c r="E198" s="14">
        <v>0</v>
      </c>
    </row>
    <row r="199" spans="1:5" x14ac:dyDescent="0.25">
      <c r="A199" s="180"/>
      <c r="B199" s="12" t="s">
        <v>154</v>
      </c>
      <c r="C199" s="13">
        <v>1</v>
      </c>
      <c r="D199" s="17"/>
      <c r="E199" s="14">
        <v>0</v>
      </c>
    </row>
    <row r="200" spans="1:5" x14ac:dyDescent="0.25">
      <c r="A200" s="179"/>
      <c r="B200" s="12" t="s">
        <v>155</v>
      </c>
      <c r="C200" s="13">
        <v>0</v>
      </c>
      <c r="D200" s="17"/>
      <c r="E200" s="14">
        <v>0</v>
      </c>
    </row>
    <row r="201" spans="1:5" x14ac:dyDescent="0.25">
      <c r="A201" s="178" t="s">
        <v>156</v>
      </c>
      <c r="B201" s="12" t="s">
        <v>157</v>
      </c>
      <c r="C201" s="13">
        <v>897</v>
      </c>
      <c r="D201" s="13">
        <v>1746</v>
      </c>
      <c r="E201" s="14">
        <v>-0.48625429553264599</v>
      </c>
    </row>
    <row r="202" spans="1:5" x14ac:dyDescent="0.25">
      <c r="A202" s="180"/>
      <c r="B202" s="12" t="s">
        <v>115</v>
      </c>
      <c r="C202" s="13">
        <v>181</v>
      </c>
      <c r="D202" s="13">
        <v>300</v>
      </c>
      <c r="E202" s="14">
        <v>-0.396666666666667</v>
      </c>
    </row>
    <row r="203" spans="1:5" x14ac:dyDescent="0.25">
      <c r="A203" s="180"/>
      <c r="B203" s="12" t="s">
        <v>158</v>
      </c>
      <c r="C203" s="13">
        <v>258</v>
      </c>
      <c r="D203" s="13">
        <v>252</v>
      </c>
      <c r="E203" s="14">
        <v>2.3809523809523801E-2</v>
      </c>
    </row>
    <row r="204" spans="1:5" x14ac:dyDescent="0.25">
      <c r="A204" s="180"/>
      <c r="B204" s="12" t="s">
        <v>117</v>
      </c>
      <c r="C204" s="13">
        <v>126</v>
      </c>
      <c r="D204" s="13">
        <v>194</v>
      </c>
      <c r="E204" s="14">
        <v>-0.35051546391752603</v>
      </c>
    </row>
    <row r="205" spans="1:5" x14ac:dyDescent="0.25">
      <c r="A205" s="180"/>
      <c r="B205" s="12" t="s">
        <v>118</v>
      </c>
      <c r="C205" s="13">
        <v>0</v>
      </c>
      <c r="D205" s="13">
        <v>0</v>
      </c>
      <c r="E205" s="14">
        <v>0</v>
      </c>
    </row>
    <row r="206" spans="1:5" x14ac:dyDescent="0.25">
      <c r="A206" s="180"/>
      <c r="B206" s="12" t="s">
        <v>119</v>
      </c>
      <c r="C206" s="13">
        <v>0</v>
      </c>
      <c r="D206" s="13">
        <v>8</v>
      </c>
      <c r="E206" s="14">
        <v>-1</v>
      </c>
    </row>
    <row r="207" spans="1:5" x14ac:dyDescent="0.25">
      <c r="A207" s="180"/>
      <c r="B207" s="12" t="s">
        <v>120</v>
      </c>
      <c r="C207" s="13">
        <v>3</v>
      </c>
      <c r="D207" s="13">
        <v>4</v>
      </c>
      <c r="E207" s="14">
        <v>-0.25</v>
      </c>
    </row>
    <row r="208" spans="1:5" x14ac:dyDescent="0.25">
      <c r="A208" s="180"/>
      <c r="B208" s="12" t="s">
        <v>159</v>
      </c>
      <c r="C208" s="13">
        <v>0</v>
      </c>
      <c r="D208" s="13">
        <v>1</v>
      </c>
      <c r="E208" s="14">
        <v>-1</v>
      </c>
    </row>
    <row r="209" spans="1:5" x14ac:dyDescent="0.25">
      <c r="A209" s="180"/>
      <c r="B209" s="12" t="s">
        <v>122</v>
      </c>
      <c r="C209" s="13">
        <v>1</v>
      </c>
      <c r="D209" s="13">
        <v>10</v>
      </c>
      <c r="E209" s="14">
        <v>-0.9</v>
      </c>
    </row>
    <row r="210" spans="1:5" x14ac:dyDescent="0.25">
      <c r="A210" s="180"/>
      <c r="B210" s="12" t="s">
        <v>160</v>
      </c>
      <c r="C210" s="13">
        <v>122</v>
      </c>
      <c r="D210" s="13">
        <v>179</v>
      </c>
      <c r="E210" s="14">
        <v>-0.31843575418994402</v>
      </c>
    </row>
    <row r="211" spans="1:5" x14ac:dyDescent="0.25">
      <c r="A211" s="180"/>
      <c r="B211" s="12" t="s">
        <v>124</v>
      </c>
      <c r="C211" s="13">
        <v>8</v>
      </c>
      <c r="D211" s="13">
        <v>8</v>
      </c>
      <c r="E211" s="14">
        <v>0</v>
      </c>
    </row>
    <row r="212" spans="1:5" x14ac:dyDescent="0.25">
      <c r="A212" s="180"/>
      <c r="B212" s="12" t="s">
        <v>125</v>
      </c>
      <c r="C212" s="13">
        <v>2</v>
      </c>
      <c r="D212" s="13">
        <v>3</v>
      </c>
      <c r="E212" s="14">
        <v>-0.33333333333333298</v>
      </c>
    </row>
    <row r="213" spans="1:5" x14ac:dyDescent="0.25">
      <c r="A213" s="180"/>
      <c r="B213" s="12" t="s">
        <v>126</v>
      </c>
      <c r="C213" s="13">
        <v>0</v>
      </c>
      <c r="D213" s="13">
        <v>0</v>
      </c>
      <c r="E213" s="14">
        <v>0</v>
      </c>
    </row>
    <row r="214" spans="1:5" x14ac:dyDescent="0.25">
      <c r="A214" s="180"/>
      <c r="B214" s="12" t="s">
        <v>127</v>
      </c>
      <c r="C214" s="13">
        <v>3</v>
      </c>
      <c r="D214" s="13">
        <v>0</v>
      </c>
      <c r="E214" s="14">
        <v>0</v>
      </c>
    </row>
    <row r="215" spans="1:5" x14ac:dyDescent="0.25">
      <c r="A215" s="180"/>
      <c r="B215" s="12" t="s">
        <v>128</v>
      </c>
      <c r="C215" s="13">
        <v>5</v>
      </c>
      <c r="D215" s="13">
        <v>7</v>
      </c>
      <c r="E215" s="14">
        <v>-0.28571428571428598</v>
      </c>
    </row>
    <row r="216" spans="1:5" x14ac:dyDescent="0.25">
      <c r="A216" s="180"/>
      <c r="B216" s="12" t="s">
        <v>129</v>
      </c>
      <c r="C216" s="13">
        <v>0</v>
      </c>
      <c r="D216" s="13">
        <v>0</v>
      </c>
      <c r="E216" s="14">
        <v>0</v>
      </c>
    </row>
    <row r="217" spans="1:5" x14ac:dyDescent="0.25">
      <c r="A217" s="180"/>
      <c r="B217" s="12" t="s">
        <v>130</v>
      </c>
      <c r="C217" s="13">
        <v>8</v>
      </c>
      <c r="D217" s="13">
        <v>7</v>
      </c>
      <c r="E217" s="14">
        <v>0.14285714285714299</v>
      </c>
    </row>
    <row r="218" spans="1:5" x14ac:dyDescent="0.25">
      <c r="A218" s="180"/>
      <c r="B218" s="12" t="s">
        <v>131</v>
      </c>
      <c r="C218" s="13">
        <v>1</v>
      </c>
      <c r="D218" s="13">
        <v>0</v>
      </c>
      <c r="E218" s="14">
        <v>0</v>
      </c>
    </row>
    <row r="219" spans="1:5" x14ac:dyDescent="0.25">
      <c r="A219" s="180"/>
      <c r="B219" s="12" t="s">
        <v>132</v>
      </c>
      <c r="C219" s="13">
        <v>1</v>
      </c>
      <c r="D219" s="13">
        <v>0</v>
      </c>
      <c r="E219" s="14">
        <v>0</v>
      </c>
    </row>
    <row r="220" spans="1:5" x14ac:dyDescent="0.25">
      <c r="A220" s="180"/>
      <c r="B220" s="12" t="s">
        <v>133</v>
      </c>
      <c r="C220" s="13">
        <v>8</v>
      </c>
      <c r="D220" s="13">
        <v>0</v>
      </c>
      <c r="E220" s="14">
        <v>0</v>
      </c>
    </row>
    <row r="221" spans="1:5" x14ac:dyDescent="0.25">
      <c r="A221" s="180"/>
      <c r="B221" s="12" t="s">
        <v>134</v>
      </c>
      <c r="C221" s="13">
        <v>437</v>
      </c>
      <c r="D221" s="13">
        <v>0</v>
      </c>
      <c r="E221" s="14">
        <v>0</v>
      </c>
    </row>
    <row r="222" spans="1:5" x14ac:dyDescent="0.25">
      <c r="A222" s="180"/>
      <c r="B222" s="12" t="s">
        <v>161</v>
      </c>
      <c r="C222" s="13">
        <v>258</v>
      </c>
      <c r="D222" s="13">
        <v>0</v>
      </c>
      <c r="E222" s="14">
        <v>0</v>
      </c>
    </row>
    <row r="223" spans="1:5" x14ac:dyDescent="0.25">
      <c r="A223" s="180"/>
      <c r="B223" s="12" t="s">
        <v>136</v>
      </c>
      <c r="C223" s="13">
        <v>15</v>
      </c>
      <c r="D223" s="13">
        <v>1</v>
      </c>
      <c r="E223" s="14">
        <v>14</v>
      </c>
    </row>
    <row r="224" spans="1:5" x14ac:dyDescent="0.25">
      <c r="A224" s="180"/>
      <c r="B224" s="12" t="s">
        <v>137</v>
      </c>
      <c r="C224" s="13">
        <v>0</v>
      </c>
      <c r="D224" s="13">
        <v>0</v>
      </c>
      <c r="E224" s="14">
        <v>0</v>
      </c>
    </row>
    <row r="225" spans="1:5" x14ac:dyDescent="0.25">
      <c r="A225" s="180"/>
      <c r="B225" s="12" t="s">
        <v>138</v>
      </c>
      <c r="C225" s="13">
        <v>9</v>
      </c>
      <c r="D225" s="13">
        <v>0</v>
      </c>
      <c r="E225" s="14">
        <v>0</v>
      </c>
    </row>
    <row r="226" spans="1:5" x14ac:dyDescent="0.25">
      <c r="A226" s="180"/>
      <c r="B226" s="12" t="s">
        <v>139</v>
      </c>
      <c r="C226" s="13">
        <v>1</v>
      </c>
      <c r="D226" s="13">
        <v>2</v>
      </c>
      <c r="E226" s="14">
        <v>-0.5</v>
      </c>
    </row>
    <row r="227" spans="1:5" x14ac:dyDescent="0.25">
      <c r="A227" s="180"/>
      <c r="B227" s="12" t="s">
        <v>162</v>
      </c>
      <c r="C227" s="13">
        <v>0</v>
      </c>
      <c r="D227" s="13">
        <v>0</v>
      </c>
      <c r="E227" s="14">
        <v>0</v>
      </c>
    </row>
    <row r="228" spans="1:5" x14ac:dyDescent="0.25">
      <c r="A228" s="180"/>
      <c r="B228" s="12" t="s">
        <v>141</v>
      </c>
      <c r="C228" s="13">
        <v>3</v>
      </c>
      <c r="D228" s="13">
        <v>1</v>
      </c>
      <c r="E228" s="14">
        <v>2</v>
      </c>
    </row>
    <row r="229" spans="1:5" x14ac:dyDescent="0.25">
      <c r="A229" s="180"/>
      <c r="B229" s="12" t="s">
        <v>142</v>
      </c>
      <c r="C229" s="13">
        <v>0</v>
      </c>
      <c r="D229" s="13">
        <v>0</v>
      </c>
      <c r="E229" s="14">
        <v>0</v>
      </c>
    </row>
    <row r="230" spans="1:5" x14ac:dyDescent="0.25">
      <c r="A230" s="180"/>
      <c r="B230" s="12" t="s">
        <v>143</v>
      </c>
      <c r="C230" s="13">
        <v>3</v>
      </c>
      <c r="D230" s="13">
        <v>10</v>
      </c>
      <c r="E230" s="14">
        <v>-0.7</v>
      </c>
    </row>
    <row r="231" spans="1:5" x14ac:dyDescent="0.25">
      <c r="A231" s="180"/>
      <c r="B231" s="12" t="s">
        <v>144</v>
      </c>
      <c r="C231" s="13">
        <v>8</v>
      </c>
      <c r="D231" s="13">
        <v>6</v>
      </c>
      <c r="E231" s="14">
        <v>0.33333333333333298</v>
      </c>
    </row>
    <row r="232" spans="1:5" x14ac:dyDescent="0.25">
      <c r="A232" s="180"/>
      <c r="B232" s="12" t="s">
        <v>145</v>
      </c>
      <c r="C232" s="13">
        <v>47</v>
      </c>
      <c r="D232" s="13">
        <v>34</v>
      </c>
      <c r="E232" s="14">
        <v>0.38235294117647001</v>
      </c>
    </row>
    <row r="233" spans="1:5" x14ac:dyDescent="0.25">
      <c r="A233" s="180"/>
      <c r="B233" s="12" t="s">
        <v>146</v>
      </c>
      <c r="C233" s="13">
        <v>53</v>
      </c>
      <c r="D233" s="13">
        <v>100</v>
      </c>
      <c r="E233" s="14">
        <v>-0.47</v>
      </c>
    </row>
    <row r="234" spans="1:5" x14ac:dyDescent="0.25">
      <c r="A234" s="180"/>
      <c r="B234" s="12" t="s">
        <v>147</v>
      </c>
      <c r="C234" s="13">
        <v>0</v>
      </c>
      <c r="D234" s="13">
        <v>0</v>
      </c>
      <c r="E234" s="14">
        <v>0</v>
      </c>
    </row>
    <row r="235" spans="1:5" x14ac:dyDescent="0.25">
      <c r="A235" s="180"/>
      <c r="B235" s="12" t="s">
        <v>148</v>
      </c>
      <c r="C235" s="13">
        <v>315</v>
      </c>
      <c r="D235" s="13">
        <v>269</v>
      </c>
      <c r="E235" s="14">
        <v>0.17100371747211901</v>
      </c>
    </row>
    <row r="236" spans="1:5" x14ac:dyDescent="0.25">
      <c r="A236" s="180"/>
      <c r="B236" s="12" t="s">
        <v>149</v>
      </c>
      <c r="C236" s="13">
        <v>2</v>
      </c>
      <c r="D236" s="13">
        <v>0</v>
      </c>
      <c r="E236" s="14">
        <v>0</v>
      </c>
    </row>
    <row r="237" spans="1:5" x14ac:dyDescent="0.25">
      <c r="A237" s="180"/>
      <c r="B237" s="12" t="s">
        <v>150</v>
      </c>
      <c r="C237" s="13">
        <v>43</v>
      </c>
      <c r="D237" s="13">
        <v>0</v>
      </c>
      <c r="E237" s="14">
        <v>0</v>
      </c>
    </row>
    <row r="238" spans="1:5" x14ac:dyDescent="0.25">
      <c r="A238" s="180"/>
      <c r="B238" s="12" t="s">
        <v>151</v>
      </c>
      <c r="C238" s="13">
        <v>1</v>
      </c>
      <c r="D238" s="13">
        <v>0</v>
      </c>
      <c r="E238" s="14">
        <v>0</v>
      </c>
    </row>
    <row r="239" spans="1:5" x14ac:dyDescent="0.25">
      <c r="A239" s="180"/>
      <c r="B239" s="12" t="s">
        <v>152</v>
      </c>
      <c r="C239" s="13">
        <v>7</v>
      </c>
      <c r="D239" s="13">
        <v>0</v>
      </c>
      <c r="E239" s="14">
        <v>0</v>
      </c>
    </row>
    <row r="240" spans="1:5" x14ac:dyDescent="0.25">
      <c r="A240" s="180"/>
      <c r="B240" s="12" t="s">
        <v>153</v>
      </c>
      <c r="C240" s="13">
        <v>0</v>
      </c>
      <c r="D240" s="13">
        <v>0</v>
      </c>
      <c r="E240" s="14">
        <v>0</v>
      </c>
    </row>
    <row r="241" spans="1:5" x14ac:dyDescent="0.25">
      <c r="A241" s="180"/>
      <c r="B241" s="12" t="s">
        <v>154</v>
      </c>
      <c r="C241" s="13">
        <v>1</v>
      </c>
      <c r="D241" s="13">
        <v>0</v>
      </c>
      <c r="E241" s="14">
        <v>0</v>
      </c>
    </row>
    <row r="242" spans="1:5" x14ac:dyDescent="0.25">
      <c r="A242" s="179"/>
      <c r="B242" s="12" t="s">
        <v>155</v>
      </c>
      <c r="C242" s="13">
        <v>0</v>
      </c>
      <c r="D242" s="13">
        <v>0</v>
      </c>
      <c r="E242" s="14">
        <v>0</v>
      </c>
    </row>
    <row r="243" spans="1:5" x14ac:dyDescent="0.25">
      <c r="A243" s="3"/>
    </row>
    <row r="244" spans="1:5" x14ac:dyDescent="0.25">
      <c r="A244" s="7" t="s">
        <v>163</v>
      </c>
    </row>
    <row r="245" spans="1:5" ht="22.5" x14ac:dyDescent="0.25">
      <c r="A245" s="8" t="s">
        <v>9</v>
      </c>
      <c r="B245" s="8" t="s">
        <v>10</v>
      </c>
      <c r="C245" s="9" t="s">
        <v>4</v>
      </c>
      <c r="D245" s="9" t="s">
        <v>11</v>
      </c>
      <c r="E245" s="10" t="s">
        <v>12</v>
      </c>
    </row>
    <row r="246" spans="1:5" ht="33.75" x14ac:dyDescent="0.25">
      <c r="A246" s="11" t="s">
        <v>164</v>
      </c>
      <c r="B246" s="15"/>
      <c r="C246" s="13">
        <v>197</v>
      </c>
      <c r="D246" s="13">
        <v>1626</v>
      </c>
      <c r="E246" s="14">
        <v>-0.87884378843788402</v>
      </c>
    </row>
    <row r="247" spans="1:5" ht="22.5" x14ac:dyDescent="0.25">
      <c r="A247" s="11" t="s">
        <v>165</v>
      </c>
      <c r="B247" s="15"/>
      <c r="C247" s="13">
        <v>127</v>
      </c>
      <c r="D247" s="13">
        <v>196</v>
      </c>
      <c r="E247" s="14">
        <v>-0.352040816326531</v>
      </c>
    </row>
    <row r="248" spans="1:5" ht="22.5" x14ac:dyDescent="0.25">
      <c r="A248" s="11" t="s">
        <v>166</v>
      </c>
      <c r="B248" s="15"/>
      <c r="C248" s="13">
        <v>231</v>
      </c>
      <c r="D248" s="13">
        <v>373</v>
      </c>
      <c r="E248" s="14">
        <v>-0.380697050938338</v>
      </c>
    </row>
    <row r="249" spans="1:5" x14ac:dyDescent="0.25">
      <c r="A249" s="3"/>
    </row>
    <row r="250" spans="1:5" x14ac:dyDescent="0.25">
      <c r="A250" s="7" t="s">
        <v>167</v>
      </c>
    </row>
    <row r="251" spans="1:5" ht="22.5" x14ac:dyDescent="0.25">
      <c r="A251" s="8" t="s">
        <v>9</v>
      </c>
      <c r="B251" s="8" t="s">
        <v>10</v>
      </c>
      <c r="C251" s="9" t="s">
        <v>4</v>
      </c>
      <c r="D251" s="9" t="s">
        <v>11</v>
      </c>
      <c r="E251" s="10" t="s">
        <v>12</v>
      </c>
    </row>
    <row r="252" spans="1:5" ht="22.5" x14ac:dyDescent="0.25">
      <c r="A252" s="11" t="s">
        <v>168</v>
      </c>
      <c r="B252" s="15"/>
      <c r="C252" s="13">
        <v>167</v>
      </c>
      <c r="D252" s="13">
        <v>288</v>
      </c>
      <c r="E252" s="14">
        <v>-0.42013888888888901</v>
      </c>
    </row>
    <row r="253" spans="1:5" x14ac:dyDescent="0.25">
      <c r="A253" s="178" t="s">
        <v>169</v>
      </c>
      <c r="B253" s="12" t="s">
        <v>170</v>
      </c>
      <c r="C253" s="13">
        <v>84</v>
      </c>
      <c r="D253" s="13">
        <v>5</v>
      </c>
      <c r="E253" s="14">
        <v>15.8</v>
      </c>
    </row>
    <row r="254" spans="1:5" x14ac:dyDescent="0.25">
      <c r="A254" s="180"/>
      <c r="B254" s="12" t="s">
        <v>171</v>
      </c>
      <c r="C254" s="13">
        <v>0</v>
      </c>
      <c r="D254" s="13">
        <v>0</v>
      </c>
      <c r="E254" s="14">
        <v>0</v>
      </c>
    </row>
    <row r="255" spans="1:5" x14ac:dyDescent="0.25">
      <c r="A255" s="179"/>
      <c r="B255" s="12" t="s">
        <v>172</v>
      </c>
      <c r="C255" s="13">
        <v>9</v>
      </c>
      <c r="D255" s="13">
        <v>3</v>
      </c>
      <c r="E255" s="14">
        <v>2</v>
      </c>
    </row>
    <row r="256" spans="1:5" ht="22.5" x14ac:dyDescent="0.25">
      <c r="A256" s="11" t="s">
        <v>173</v>
      </c>
      <c r="B256" s="15"/>
      <c r="C256" s="13">
        <v>0</v>
      </c>
      <c r="D256" s="13">
        <v>0</v>
      </c>
      <c r="E256" s="14">
        <v>0</v>
      </c>
    </row>
    <row r="257" spans="1:5" ht="22.5" x14ac:dyDescent="0.25">
      <c r="A257" s="11" t="s">
        <v>174</v>
      </c>
      <c r="B257" s="15"/>
      <c r="C257" s="13">
        <v>40</v>
      </c>
      <c r="D257" s="13">
        <v>39</v>
      </c>
      <c r="E257" s="14">
        <v>2.5641025641025599E-2</v>
      </c>
    </row>
    <row r="258" spans="1:5" x14ac:dyDescent="0.25">
      <c r="A258" s="11" t="s">
        <v>106</v>
      </c>
      <c r="B258" s="15"/>
      <c r="C258" s="13">
        <v>450</v>
      </c>
      <c r="D258" s="13">
        <v>747</v>
      </c>
      <c r="E258" s="14">
        <v>-0.39759036144578302</v>
      </c>
    </row>
    <row r="259" spans="1:5" x14ac:dyDescent="0.25">
      <c r="A259" s="3"/>
    </row>
    <row r="260" spans="1:5" x14ac:dyDescent="0.25">
      <c r="A260" s="7" t="s">
        <v>175</v>
      </c>
    </row>
    <row r="261" spans="1:5" ht="22.5" x14ac:dyDescent="0.25">
      <c r="A261" s="8" t="s">
        <v>9</v>
      </c>
      <c r="B261" s="8" t="s">
        <v>10</v>
      </c>
      <c r="C261" s="9" t="s">
        <v>4</v>
      </c>
      <c r="D261" s="9" t="s">
        <v>11</v>
      </c>
      <c r="E261" s="10" t="s">
        <v>12</v>
      </c>
    </row>
    <row r="262" spans="1:5" ht="22.5" x14ac:dyDescent="0.25">
      <c r="A262" s="11" t="s">
        <v>176</v>
      </c>
      <c r="B262" s="15"/>
      <c r="C262" s="13">
        <v>315</v>
      </c>
      <c r="D262" s="13">
        <v>412</v>
      </c>
      <c r="E262" s="14">
        <v>-0.235436893203883</v>
      </c>
    </row>
    <row r="263" spans="1:5" x14ac:dyDescent="0.25">
      <c r="A263" s="178" t="s">
        <v>64</v>
      </c>
      <c r="B263" s="12" t="s">
        <v>177</v>
      </c>
      <c r="C263" s="13">
        <v>146</v>
      </c>
      <c r="D263" s="13">
        <v>275</v>
      </c>
      <c r="E263" s="14">
        <v>-0.469090909090909</v>
      </c>
    </row>
    <row r="264" spans="1:5" x14ac:dyDescent="0.25">
      <c r="A264" s="179"/>
      <c r="B264" s="12" t="s">
        <v>106</v>
      </c>
      <c r="C264" s="13">
        <v>0</v>
      </c>
      <c r="D264" s="13">
        <v>0</v>
      </c>
      <c r="E264" s="14">
        <v>0</v>
      </c>
    </row>
    <row r="265" spans="1:5" ht="22.5" x14ac:dyDescent="0.25">
      <c r="A265" s="11" t="s">
        <v>178</v>
      </c>
      <c r="B265" s="15"/>
      <c r="C265" s="13">
        <v>2</v>
      </c>
      <c r="D265" s="13">
        <v>10</v>
      </c>
      <c r="E265" s="14">
        <v>-0.8</v>
      </c>
    </row>
    <row r="266" spans="1:5" x14ac:dyDescent="0.25">
      <c r="A266" s="11" t="s">
        <v>179</v>
      </c>
      <c r="B266" s="15"/>
      <c r="C266" s="13">
        <v>46</v>
      </c>
      <c r="D266" s="13">
        <v>35</v>
      </c>
      <c r="E266" s="14">
        <v>0.314285714285714</v>
      </c>
    </row>
    <row r="267" spans="1:5" ht="33.75" x14ac:dyDescent="0.25">
      <c r="A267" s="11" t="s">
        <v>180</v>
      </c>
      <c r="B267" s="15"/>
      <c r="C267" s="13">
        <v>11</v>
      </c>
      <c r="D267" s="13">
        <v>0</v>
      </c>
      <c r="E267" s="14">
        <v>0</v>
      </c>
    </row>
    <row r="268" spans="1:5" x14ac:dyDescent="0.25">
      <c r="A268" s="3"/>
    </row>
    <row r="269" spans="1:5" x14ac:dyDescent="0.25">
      <c r="A269" s="7" t="s">
        <v>181</v>
      </c>
    </row>
    <row r="270" spans="1:5" ht="22.5" x14ac:dyDescent="0.25">
      <c r="A270" s="8" t="s">
        <v>9</v>
      </c>
      <c r="B270" s="8" t="s">
        <v>10</v>
      </c>
      <c r="C270" s="9" t="s">
        <v>4</v>
      </c>
      <c r="D270" s="9" t="s">
        <v>11</v>
      </c>
      <c r="E270" s="10" t="s">
        <v>12</v>
      </c>
    </row>
    <row r="271" spans="1:5" x14ac:dyDescent="0.25">
      <c r="A271" s="178" t="s">
        <v>182</v>
      </c>
      <c r="B271" s="12" t="s">
        <v>183</v>
      </c>
      <c r="C271" s="13">
        <v>5</v>
      </c>
      <c r="D271" s="13">
        <v>2</v>
      </c>
      <c r="E271" s="14">
        <v>1.5</v>
      </c>
    </row>
    <row r="272" spans="1:5" x14ac:dyDescent="0.25">
      <c r="A272" s="179"/>
      <c r="B272" s="12" t="s">
        <v>184</v>
      </c>
      <c r="C272" s="13">
        <v>66</v>
      </c>
      <c r="D272" s="13">
        <v>57</v>
      </c>
      <c r="E272" s="14">
        <v>0.157894736842105</v>
      </c>
    </row>
    <row r="273" spans="1:5" ht="33.75" x14ac:dyDescent="0.25">
      <c r="A273" s="11" t="s">
        <v>185</v>
      </c>
      <c r="B273" s="15"/>
      <c r="C273" s="13">
        <v>100</v>
      </c>
      <c r="D273" s="13">
        <v>82</v>
      </c>
      <c r="E273" s="14">
        <v>0.219512195121951</v>
      </c>
    </row>
    <row r="274" spans="1:5" ht="45" x14ac:dyDescent="0.25">
      <c r="A274" s="11" t="s">
        <v>186</v>
      </c>
      <c r="B274" s="15"/>
      <c r="C274" s="13">
        <v>2</v>
      </c>
      <c r="D274" s="13">
        <v>5</v>
      </c>
      <c r="E274" s="14">
        <v>-0.6</v>
      </c>
    </row>
    <row r="275" spans="1:5" x14ac:dyDescent="0.25">
      <c r="A275" s="3"/>
    </row>
    <row r="276" spans="1:5" x14ac:dyDescent="0.25">
      <c r="A276" s="7" t="s">
        <v>187</v>
      </c>
    </row>
    <row r="277" spans="1:5" ht="22.5" x14ac:dyDescent="0.25">
      <c r="A277" s="8" t="s">
        <v>9</v>
      </c>
      <c r="B277" s="8" t="s">
        <v>10</v>
      </c>
      <c r="C277" s="9" t="s">
        <v>4</v>
      </c>
      <c r="D277" s="9" t="s">
        <v>11</v>
      </c>
      <c r="E277" s="10" t="s">
        <v>12</v>
      </c>
    </row>
    <row r="278" spans="1:5" ht="22.5" x14ac:dyDescent="0.25">
      <c r="A278" s="11" t="s">
        <v>188</v>
      </c>
      <c r="B278" s="15"/>
      <c r="C278" s="13">
        <v>0</v>
      </c>
      <c r="D278" s="13">
        <v>0</v>
      </c>
      <c r="E278" s="14">
        <v>0</v>
      </c>
    </row>
    <row r="279" spans="1:5" x14ac:dyDescent="0.25">
      <c r="A279" s="11" t="s">
        <v>189</v>
      </c>
      <c r="B279" s="15"/>
      <c r="C279" s="13">
        <v>0</v>
      </c>
      <c r="D279" s="13">
        <v>0</v>
      </c>
      <c r="E279" s="14">
        <v>0</v>
      </c>
    </row>
    <row r="280" spans="1:5" ht="33.75" x14ac:dyDescent="0.25">
      <c r="A280" s="11" t="s">
        <v>190</v>
      </c>
      <c r="B280" s="15"/>
      <c r="C280" s="13">
        <v>0</v>
      </c>
      <c r="D280" s="13">
        <v>0</v>
      </c>
      <c r="E280" s="14">
        <v>0</v>
      </c>
    </row>
    <row r="281" spans="1:5" x14ac:dyDescent="0.25">
      <c r="A281" s="7" t="s">
        <v>191</v>
      </c>
    </row>
    <row r="282" spans="1:5" ht="22.5" x14ac:dyDescent="0.25">
      <c r="A282" s="8" t="s">
        <v>9</v>
      </c>
      <c r="B282" s="8" t="s">
        <v>10</v>
      </c>
      <c r="C282" s="18" t="s">
        <v>113</v>
      </c>
      <c r="D282" s="18" t="s">
        <v>156</v>
      </c>
      <c r="E282" s="19" t="s">
        <v>192</v>
      </c>
    </row>
    <row r="283" spans="1:5" x14ac:dyDescent="0.25">
      <c r="A283" s="175" t="s">
        <v>193</v>
      </c>
      <c r="B283" s="12" t="s">
        <v>194</v>
      </c>
      <c r="C283" s="13">
        <v>0</v>
      </c>
      <c r="D283" s="13">
        <v>0</v>
      </c>
      <c r="E283" s="21">
        <v>0</v>
      </c>
    </row>
    <row r="284" spans="1:5" x14ac:dyDescent="0.25">
      <c r="A284" s="176"/>
      <c r="B284" s="12" t="s">
        <v>195</v>
      </c>
      <c r="C284" s="13">
        <v>1311</v>
      </c>
      <c r="D284" s="13">
        <v>1295</v>
      </c>
      <c r="E284" s="21">
        <v>0</v>
      </c>
    </row>
    <row r="285" spans="1:5" x14ac:dyDescent="0.25">
      <c r="A285" s="177"/>
      <c r="B285" s="12" t="s">
        <v>196</v>
      </c>
      <c r="C285" s="13">
        <v>19</v>
      </c>
      <c r="D285" s="13">
        <v>21</v>
      </c>
      <c r="E285" s="21">
        <v>0</v>
      </c>
    </row>
    <row r="286" spans="1:5" x14ac:dyDescent="0.25">
      <c r="A286" s="175" t="s">
        <v>197</v>
      </c>
      <c r="B286" s="12" t="s">
        <v>198</v>
      </c>
      <c r="C286" s="13">
        <v>0</v>
      </c>
      <c r="D286" s="13">
        <v>2</v>
      </c>
      <c r="E286" s="21">
        <v>0</v>
      </c>
    </row>
    <row r="287" spans="1:5" x14ac:dyDescent="0.25">
      <c r="A287" s="176"/>
      <c r="B287" s="12" t="s">
        <v>199</v>
      </c>
      <c r="C287" s="13">
        <v>0</v>
      </c>
      <c r="D287" s="13">
        <v>0</v>
      </c>
      <c r="E287" s="21">
        <v>0</v>
      </c>
    </row>
    <row r="288" spans="1:5" x14ac:dyDescent="0.25">
      <c r="A288" s="177"/>
      <c r="B288" s="12" t="s">
        <v>200</v>
      </c>
      <c r="C288" s="13">
        <v>0</v>
      </c>
      <c r="D288" s="13">
        <v>0</v>
      </c>
      <c r="E288" s="21">
        <v>0</v>
      </c>
    </row>
    <row r="289" spans="1:5" x14ac:dyDescent="0.25">
      <c r="A289" s="20" t="s">
        <v>201</v>
      </c>
      <c r="B289" s="12" t="s">
        <v>202</v>
      </c>
      <c r="C289" s="13">
        <v>110</v>
      </c>
      <c r="D289" s="13">
        <v>96</v>
      </c>
      <c r="E289" s="21">
        <v>53</v>
      </c>
    </row>
    <row r="290" spans="1:5" x14ac:dyDescent="0.25">
      <c r="A290" s="175" t="s">
        <v>203</v>
      </c>
      <c r="B290" s="12" t="s">
        <v>204</v>
      </c>
      <c r="C290" s="13">
        <v>91</v>
      </c>
      <c r="D290" s="13">
        <v>101</v>
      </c>
      <c r="E290" s="21">
        <v>19</v>
      </c>
    </row>
    <row r="291" spans="1:5" x14ac:dyDescent="0.25">
      <c r="A291" s="176"/>
      <c r="B291" s="12" t="s">
        <v>205</v>
      </c>
      <c r="C291" s="13">
        <v>0</v>
      </c>
      <c r="D291" s="13">
        <v>0</v>
      </c>
      <c r="E291" s="21">
        <v>0</v>
      </c>
    </row>
    <row r="292" spans="1:5" x14ac:dyDescent="0.25">
      <c r="A292" s="177"/>
      <c r="B292" s="12" t="s">
        <v>206</v>
      </c>
      <c r="C292" s="13">
        <v>59</v>
      </c>
      <c r="D292" s="13">
        <v>76</v>
      </c>
      <c r="E292" s="21">
        <v>0</v>
      </c>
    </row>
    <row r="293" spans="1:5" x14ac:dyDescent="0.25">
      <c r="A293" s="20" t="s">
        <v>207</v>
      </c>
      <c r="B293" s="12" t="s">
        <v>208</v>
      </c>
      <c r="C293" s="13">
        <v>0</v>
      </c>
      <c r="D293" s="13">
        <v>0</v>
      </c>
      <c r="E293" s="21">
        <v>0</v>
      </c>
    </row>
    <row r="294" spans="1:5" x14ac:dyDescent="0.25">
      <c r="A294" s="175" t="s">
        <v>209</v>
      </c>
      <c r="B294" s="12" t="s">
        <v>200</v>
      </c>
      <c r="C294" s="13">
        <v>1</v>
      </c>
      <c r="D294" s="13">
        <v>2</v>
      </c>
      <c r="E294" s="21">
        <v>0</v>
      </c>
    </row>
    <row r="295" spans="1:5" x14ac:dyDescent="0.25">
      <c r="A295" s="176"/>
      <c r="B295" s="12" t="s">
        <v>210</v>
      </c>
      <c r="C295" s="13">
        <v>36</v>
      </c>
      <c r="D295" s="13">
        <v>97</v>
      </c>
      <c r="E295" s="21">
        <v>28</v>
      </c>
    </row>
    <row r="296" spans="1:5" x14ac:dyDescent="0.25">
      <c r="A296" s="177"/>
      <c r="B296" s="12" t="s">
        <v>211</v>
      </c>
      <c r="C296" s="13">
        <v>8</v>
      </c>
      <c r="D296" s="13">
        <v>21</v>
      </c>
      <c r="E296" s="21">
        <v>2</v>
      </c>
    </row>
    <row r="297" spans="1:5" x14ac:dyDescent="0.25">
      <c r="A297" s="175" t="s">
        <v>212</v>
      </c>
      <c r="B297" s="12" t="s">
        <v>213</v>
      </c>
      <c r="C297" s="13">
        <v>4</v>
      </c>
      <c r="D297" s="13">
        <v>6</v>
      </c>
      <c r="E297" s="21">
        <v>4</v>
      </c>
    </row>
    <row r="298" spans="1:5" x14ac:dyDescent="0.25">
      <c r="A298" s="176"/>
      <c r="B298" s="12" t="s">
        <v>214</v>
      </c>
      <c r="C298" s="13">
        <v>0</v>
      </c>
      <c r="D298" s="13">
        <v>0</v>
      </c>
      <c r="E298" s="21">
        <v>0</v>
      </c>
    </row>
    <row r="299" spans="1:5" x14ac:dyDescent="0.25">
      <c r="A299" s="176"/>
      <c r="B299" s="12" t="s">
        <v>215</v>
      </c>
      <c r="C299" s="13">
        <v>390</v>
      </c>
      <c r="D299" s="13">
        <v>611</v>
      </c>
      <c r="E299" s="21">
        <v>200</v>
      </c>
    </row>
    <row r="300" spans="1:5" x14ac:dyDescent="0.25">
      <c r="A300" s="176"/>
      <c r="B300" s="12" t="s">
        <v>216</v>
      </c>
      <c r="C300" s="13">
        <v>630</v>
      </c>
      <c r="D300" s="13">
        <v>759</v>
      </c>
      <c r="E300" s="21">
        <v>0</v>
      </c>
    </row>
    <row r="301" spans="1:5" x14ac:dyDescent="0.25">
      <c r="A301" s="176"/>
      <c r="B301" s="12" t="s">
        <v>217</v>
      </c>
      <c r="C301" s="13">
        <v>250</v>
      </c>
      <c r="D301" s="13">
        <v>205</v>
      </c>
      <c r="E301" s="21">
        <v>32</v>
      </c>
    </row>
    <row r="302" spans="1:5" x14ac:dyDescent="0.25">
      <c r="A302" s="176"/>
      <c r="B302" s="12" t="s">
        <v>218</v>
      </c>
      <c r="C302" s="13">
        <v>465</v>
      </c>
      <c r="D302" s="13">
        <v>780</v>
      </c>
      <c r="E302" s="21">
        <v>304</v>
      </c>
    </row>
    <row r="303" spans="1:5" x14ac:dyDescent="0.25">
      <c r="A303" s="176"/>
      <c r="B303" s="12" t="s">
        <v>219</v>
      </c>
      <c r="C303" s="13">
        <v>107</v>
      </c>
      <c r="D303" s="13">
        <v>136</v>
      </c>
      <c r="E303" s="21">
        <v>0</v>
      </c>
    </row>
    <row r="304" spans="1:5" x14ac:dyDescent="0.25">
      <c r="A304" s="176"/>
      <c r="B304" s="12" t="s">
        <v>220</v>
      </c>
      <c r="C304" s="13">
        <v>4</v>
      </c>
      <c r="D304" s="13">
        <v>6</v>
      </c>
      <c r="E304" s="21">
        <v>1</v>
      </c>
    </row>
    <row r="305" spans="1:5" x14ac:dyDescent="0.25">
      <c r="A305" s="176"/>
      <c r="B305" s="12" t="s">
        <v>221</v>
      </c>
      <c r="C305" s="13">
        <v>303</v>
      </c>
      <c r="D305" s="13">
        <v>113</v>
      </c>
      <c r="E305" s="21">
        <v>148</v>
      </c>
    </row>
    <row r="306" spans="1:5" x14ac:dyDescent="0.25">
      <c r="A306" s="176"/>
      <c r="B306" s="12" t="s">
        <v>222</v>
      </c>
      <c r="C306" s="13">
        <v>2</v>
      </c>
      <c r="D306" s="13">
        <v>5</v>
      </c>
      <c r="E306" s="21">
        <v>1</v>
      </c>
    </row>
    <row r="307" spans="1:5" x14ac:dyDescent="0.25">
      <c r="A307" s="176"/>
      <c r="B307" s="12" t="s">
        <v>223</v>
      </c>
      <c r="C307" s="13">
        <v>1</v>
      </c>
      <c r="D307" s="13">
        <v>1</v>
      </c>
      <c r="E307" s="21">
        <v>0</v>
      </c>
    </row>
    <row r="308" spans="1:5" x14ac:dyDescent="0.25">
      <c r="A308" s="176"/>
      <c r="B308" s="12" t="s">
        <v>224</v>
      </c>
      <c r="C308" s="13">
        <v>430</v>
      </c>
      <c r="D308" s="13">
        <v>639</v>
      </c>
      <c r="E308" s="21">
        <v>269</v>
      </c>
    </row>
    <row r="309" spans="1:5" x14ac:dyDescent="0.25">
      <c r="A309" s="176"/>
      <c r="B309" s="12" t="s">
        <v>225</v>
      </c>
      <c r="C309" s="13">
        <v>334</v>
      </c>
      <c r="D309" s="13">
        <v>355</v>
      </c>
      <c r="E309" s="21">
        <v>0</v>
      </c>
    </row>
    <row r="310" spans="1:5" x14ac:dyDescent="0.25">
      <c r="A310" s="176"/>
      <c r="B310" s="12" t="s">
        <v>226</v>
      </c>
      <c r="C310" s="13">
        <v>7</v>
      </c>
      <c r="D310" s="13">
        <v>12</v>
      </c>
      <c r="E310" s="21">
        <v>3</v>
      </c>
    </row>
    <row r="311" spans="1:5" x14ac:dyDescent="0.25">
      <c r="A311" s="177"/>
      <c r="B311" s="12" t="s">
        <v>227</v>
      </c>
      <c r="C311" s="13">
        <v>19</v>
      </c>
      <c r="D311" s="13">
        <v>27</v>
      </c>
      <c r="E311" s="21">
        <v>0</v>
      </c>
    </row>
    <row r="312" spans="1:5" x14ac:dyDescent="0.25">
      <c r="A312" s="175" t="s">
        <v>228</v>
      </c>
      <c r="B312" s="12" t="s">
        <v>229</v>
      </c>
      <c r="C312" s="13">
        <v>0</v>
      </c>
      <c r="D312" s="13">
        <v>0</v>
      </c>
      <c r="E312" s="21">
        <v>0</v>
      </c>
    </row>
    <row r="313" spans="1:5" x14ac:dyDescent="0.25">
      <c r="A313" s="176"/>
      <c r="B313" s="12" t="s">
        <v>230</v>
      </c>
      <c r="C313" s="13">
        <v>0</v>
      </c>
      <c r="D313" s="13">
        <v>0</v>
      </c>
      <c r="E313" s="21">
        <v>0</v>
      </c>
    </row>
    <row r="314" spans="1:5" x14ac:dyDescent="0.25">
      <c r="A314" s="176"/>
      <c r="B314" s="12" t="s">
        <v>231</v>
      </c>
      <c r="C314" s="13">
        <v>0</v>
      </c>
      <c r="D314" s="13">
        <v>0</v>
      </c>
      <c r="E314" s="21">
        <v>0</v>
      </c>
    </row>
    <row r="315" spans="1:5" x14ac:dyDescent="0.25">
      <c r="A315" s="176"/>
      <c r="B315" s="12" t="s">
        <v>232</v>
      </c>
      <c r="C315" s="13">
        <v>0</v>
      </c>
      <c r="D315" s="13">
        <v>1</v>
      </c>
      <c r="E315" s="21">
        <v>0</v>
      </c>
    </row>
    <row r="316" spans="1:5" x14ac:dyDescent="0.25">
      <c r="A316" s="176"/>
      <c r="B316" s="12" t="s">
        <v>233</v>
      </c>
      <c r="C316" s="13">
        <v>49</v>
      </c>
      <c r="D316" s="13">
        <v>62</v>
      </c>
      <c r="E316" s="21">
        <v>8</v>
      </c>
    </row>
    <row r="317" spans="1:5" x14ac:dyDescent="0.25">
      <c r="A317" s="176"/>
      <c r="B317" s="12" t="s">
        <v>234</v>
      </c>
      <c r="C317" s="13">
        <v>0</v>
      </c>
      <c r="D317" s="13">
        <v>0</v>
      </c>
      <c r="E317" s="21">
        <v>0</v>
      </c>
    </row>
    <row r="318" spans="1:5" x14ac:dyDescent="0.25">
      <c r="A318" s="176"/>
      <c r="B318" s="12" t="s">
        <v>235</v>
      </c>
      <c r="C318" s="13">
        <v>0</v>
      </c>
      <c r="D318" s="13">
        <v>0</v>
      </c>
      <c r="E318" s="21">
        <v>0</v>
      </c>
    </row>
    <row r="319" spans="1:5" x14ac:dyDescent="0.25">
      <c r="A319" s="176"/>
      <c r="B319" s="12" t="s">
        <v>236</v>
      </c>
      <c r="C319" s="13">
        <v>163</v>
      </c>
      <c r="D319" s="13">
        <v>38</v>
      </c>
      <c r="E319" s="21">
        <v>25</v>
      </c>
    </row>
    <row r="320" spans="1:5" x14ac:dyDescent="0.25">
      <c r="A320" s="176"/>
      <c r="B320" s="12" t="s">
        <v>237</v>
      </c>
      <c r="C320" s="13">
        <v>11</v>
      </c>
      <c r="D320" s="13">
        <v>16</v>
      </c>
      <c r="E320" s="21">
        <v>0</v>
      </c>
    </row>
    <row r="321" spans="1:5" x14ac:dyDescent="0.25">
      <c r="A321" s="176"/>
      <c r="B321" s="12" t="s">
        <v>238</v>
      </c>
      <c r="C321" s="13">
        <v>13</v>
      </c>
      <c r="D321" s="13">
        <v>7</v>
      </c>
      <c r="E321" s="21">
        <v>10</v>
      </c>
    </row>
    <row r="322" spans="1:5" x14ac:dyDescent="0.25">
      <c r="A322" s="176"/>
      <c r="B322" s="12" t="s">
        <v>239</v>
      </c>
      <c r="C322" s="13">
        <v>25</v>
      </c>
      <c r="D322" s="13">
        <v>47</v>
      </c>
      <c r="E322" s="21">
        <v>9</v>
      </c>
    </row>
    <row r="323" spans="1:5" x14ac:dyDescent="0.25">
      <c r="A323" s="176"/>
      <c r="B323" s="12" t="s">
        <v>240</v>
      </c>
      <c r="C323" s="13">
        <v>8</v>
      </c>
      <c r="D323" s="13">
        <v>7</v>
      </c>
      <c r="E323" s="21">
        <v>0</v>
      </c>
    </row>
    <row r="324" spans="1:5" x14ac:dyDescent="0.25">
      <c r="A324" s="176"/>
      <c r="B324" s="12" t="s">
        <v>241</v>
      </c>
      <c r="C324" s="13">
        <v>0</v>
      </c>
      <c r="D324" s="13">
        <v>0</v>
      </c>
      <c r="E324" s="21">
        <v>0</v>
      </c>
    </row>
    <row r="325" spans="1:5" x14ac:dyDescent="0.25">
      <c r="A325" s="176"/>
      <c r="B325" s="12" t="s">
        <v>242</v>
      </c>
      <c r="C325" s="13">
        <v>1</v>
      </c>
      <c r="D325" s="13">
        <v>5</v>
      </c>
      <c r="E325" s="21">
        <v>0</v>
      </c>
    </row>
    <row r="326" spans="1:5" x14ac:dyDescent="0.25">
      <c r="A326" s="176"/>
      <c r="B326" s="12" t="s">
        <v>243</v>
      </c>
      <c r="C326" s="13">
        <v>0</v>
      </c>
      <c r="D326" s="13">
        <v>0</v>
      </c>
      <c r="E326" s="21">
        <v>0</v>
      </c>
    </row>
    <row r="327" spans="1:5" x14ac:dyDescent="0.25">
      <c r="A327" s="176"/>
      <c r="B327" s="12" t="s">
        <v>244</v>
      </c>
      <c r="C327" s="13">
        <v>0</v>
      </c>
      <c r="D327" s="13">
        <v>2</v>
      </c>
      <c r="E327" s="21">
        <v>0</v>
      </c>
    </row>
    <row r="328" spans="1:5" x14ac:dyDescent="0.25">
      <c r="A328" s="176"/>
      <c r="B328" s="12" t="s">
        <v>245</v>
      </c>
      <c r="C328" s="13">
        <v>0</v>
      </c>
      <c r="D328" s="13">
        <v>0</v>
      </c>
      <c r="E328" s="21">
        <v>0</v>
      </c>
    </row>
    <row r="329" spans="1:5" x14ac:dyDescent="0.25">
      <c r="A329" s="176"/>
      <c r="B329" s="12" t="s">
        <v>246</v>
      </c>
      <c r="C329" s="13">
        <v>0</v>
      </c>
      <c r="D329" s="13">
        <v>0</v>
      </c>
      <c r="E329" s="21">
        <v>0</v>
      </c>
    </row>
    <row r="330" spans="1:5" x14ac:dyDescent="0.25">
      <c r="A330" s="176"/>
      <c r="B330" s="12" t="s">
        <v>247</v>
      </c>
      <c r="C330" s="13">
        <v>7</v>
      </c>
      <c r="D330" s="13">
        <v>8</v>
      </c>
      <c r="E330" s="21">
        <v>2</v>
      </c>
    </row>
    <row r="331" spans="1:5" x14ac:dyDescent="0.25">
      <c r="A331" s="176"/>
      <c r="B331" s="12" t="s">
        <v>248</v>
      </c>
      <c r="C331" s="13">
        <v>55</v>
      </c>
      <c r="D331" s="13">
        <v>62</v>
      </c>
      <c r="E331" s="21">
        <v>2</v>
      </c>
    </row>
    <row r="332" spans="1:5" x14ac:dyDescent="0.25">
      <c r="A332" s="176"/>
      <c r="B332" s="12" t="s">
        <v>249</v>
      </c>
      <c r="C332" s="13">
        <v>0</v>
      </c>
      <c r="D332" s="13">
        <v>0</v>
      </c>
      <c r="E332" s="21">
        <v>0</v>
      </c>
    </row>
    <row r="333" spans="1:5" x14ac:dyDescent="0.25">
      <c r="A333" s="176"/>
      <c r="B333" s="12" t="s">
        <v>250</v>
      </c>
      <c r="C333" s="13">
        <v>7</v>
      </c>
      <c r="D333" s="13">
        <v>13</v>
      </c>
      <c r="E333" s="21">
        <v>1</v>
      </c>
    </row>
    <row r="334" spans="1:5" x14ac:dyDescent="0.25">
      <c r="A334" s="176"/>
      <c r="B334" s="12" t="s">
        <v>251</v>
      </c>
      <c r="C334" s="13">
        <v>0</v>
      </c>
      <c r="D334" s="13">
        <v>0</v>
      </c>
      <c r="E334" s="21">
        <v>0</v>
      </c>
    </row>
    <row r="335" spans="1:5" x14ac:dyDescent="0.25">
      <c r="A335" s="176"/>
      <c r="B335" s="12" t="s">
        <v>252</v>
      </c>
      <c r="C335" s="13">
        <v>22</v>
      </c>
      <c r="D335" s="13">
        <v>33</v>
      </c>
      <c r="E335" s="21">
        <v>16</v>
      </c>
    </row>
    <row r="336" spans="1:5" x14ac:dyDescent="0.25">
      <c r="A336" s="176"/>
      <c r="B336" s="12" t="s">
        <v>253</v>
      </c>
      <c r="C336" s="13">
        <v>196</v>
      </c>
      <c r="D336" s="13">
        <v>96</v>
      </c>
      <c r="E336" s="21">
        <v>111</v>
      </c>
    </row>
    <row r="337" spans="1:5" x14ac:dyDescent="0.25">
      <c r="A337" s="176"/>
      <c r="B337" s="12" t="s">
        <v>254</v>
      </c>
      <c r="C337" s="13">
        <v>0</v>
      </c>
      <c r="D337" s="13">
        <v>1</v>
      </c>
      <c r="E337" s="21">
        <v>0</v>
      </c>
    </row>
    <row r="338" spans="1:5" x14ac:dyDescent="0.25">
      <c r="A338" s="176"/>
      <c r="B338" s="12" t="s">
        <v>255</v>
      </c>
      <c r="C338" s="13">
        <v>5</v>
      </c>
      <c r="D338" s="13">
        <v>6</v>
      </c>
      <c r="E338" s="21">
        <v>0</v>
      </c>
    </row>
    <row r="339" spans="1:5" x14ac:dyDescent="0.25">
      <c r="A339" s="176"/>
      <c r="B339" s="12" t="s">
        <v>256</v>
      </c>
      <c r="C339" s="13">
        <v>0</v>
      </c>
      <c r="D339" s="13">
        <v>0</v>
      </c>
      <c r="E339" s="21">
        <v>0</v>
      </c>
    </row>
    <row r="340" spans="1:5" x14ac:dyDescent="0.25">
      <c r="A340" s="176"/>
      <c r="B340" s="12" t="s">
        <v>257</v>
      </c>
      <c r="C340" s="13">
        <v>2</v>
      </c>
      <c r="D340" s="13">
        <v>0</v>
      </c>
      <c r="E340" s="21">
        <v>0</v>
      </c>
    </row>
    <row r="341" spans="1:5" x14ac:dyDescent="0.25">
      <c r="A341" s="176"/>
      <c r="B341" s="12" t="s">
        <v>258</v>
      </c>
      <c r="C341" s="13">
        <v>2</v>
      </c>
      <c r="D341" s="13">
        <v>6</v>
      </c>
      <c r="E341" s="21">
        <v>0</v>
      </c>
    </row>
    <row r="342" spans="1:5" x14ac:dyDescent="0.25">
      <c r="A342" s="176"/>
      <c r="B342" s="12" t="s">
        <v>259</v>
      </c>
      <c r="C342" s="13">
        <v>0</v>
      </c>
      <c r="D342" s="13">
        <v>0</v>
      </c>
      <c r="E342" s="21">
        <v>0</v>
      </c>
    </row>
    <row r="343" spans="1:5" x14ac:dyDescent="0.25">
      <c r="A343" s="176"/>
      <c r="B343" s="12" t="s">
        <v>260</v>
      </c>
      <c r="C343" s="13">
        <v>0</v>
      </c>
      <c r="D343" s="13">
        <v>0</v>
      </c>
      <c r="E343" s="21">
        <v>0</v>
      </c>
    </row>
    <row r="344" spans="1:5" x14ac:dyDescent="0.25">
      <c r="A344" s="177"/>
      <c r="B344" s="12" t="s">
        <v>261</v>
      </c>
      <c r="C344" s="13">
        <v>6</v>
      </c>
      <c r="D344" s="13">
        <v>15</v>
      </c>
      <c r="E344" s="21">
        <v>2</v>
      </c>
    </row>
    <row r="345" spans="1:5" x14ac:dyDescent="0.25">
      <c r="A345" s="175" t="s">
        <v>262</v>
      </c>
      <c r="B345" s="12" t="s">
        <v>263</v>
      </c>
      <c r="C345" s="13">
        <v>1</v>
      </c>
      <c r="D345" s="13">
        <v>1</v>
      </c>
      <c r="E345" s="21">
        <v>0</v>
      </c>
    </row>
    <row r="346" spans="1:5" x14ac:dyDescent="0.25">
      <c r="A346" s="176"/>
      <c r="B346" s="12" t="s">
        <v>264</v>
      </c>
      <c r="C346" s="13">
        <v>0</v>
      </c>
      <c r="D346" s="13">
        <v>0</v>
      </c>
      <c r="E346" s="21">
        <v>0</v>
      </c>
    </row>
    <row r="347" spans="1:5" x14ac:dyDescent="0.25">
      <c r="A347" s="176"/>
      <c r="B347" s="12" t="s">
        <v>265</v>
      </c>
      <c r="C347" s="13">
        <v>2</v>
      </c>
      <c r="D347" s="13">
        <v>3</v>
      </c>
      <c r="E347" s="21">
        <v>0</v>
      </c>
    </row>
    <row r="348" spans="1:5" x14ac:dyDescent="0.25">
      <c r="A348" s="176"/>
      <c r="B348" s="12" t="s">
        <v>266</v>
      </c>
      <c r="C348" s="13">
        <v>0</v>
      </c>
      <c r="D348" s="13">
        <v>0</v>
      </c>
      <c r="E348" s="21">
        <v>0</v>
      </c>
    </row>
    <row r="349" spans="1:5" x14ac:dyDescent="0.25">
      <c r="A349" s="176"/>
      <c r="B349" s="12" t="s">
        <v>267</v>
      </c>
      <c r="C349" s="13">
        <v>1</v>
      </c>
      <c r="D349" s="13">
        <v>0</v>
      </c>
      <c r="E349" s="21">
        <v>0</v>
      </c>
    </row>
    <row r="350" spans="1:5" x14ac:dyDescent="0.25">
      <c r="A350" s="176"/>
      <c r="B350" s="12" t="s">
        <v>268</v>
      </c>
      <c r="C350" s="13">
        <v>12</v>
      </c>
      <c r="D350" s="13">
        <v>33</v>
      </c>
      <c r="E350" s="21">
        <v>6</v>
      </c>
    </row>
    <row r="351" spans="1:5" x14ac:dyDescent="0.25">
      <c r="A351" s="176"/>
      <c r="B351" s="12" t="s">
        <v>269</v>
      </c>
      <c r="C351" s="13">
        <v>0</v>
      </c>
      <c r="D351" s="13">
        <v>0</v>
      </c>
      <c r="E351" s="21">
        <v>0</v>
      </c>
    </row>
    <row r="352" spans="1:5" x14ac:dyDescent="0.25">
      <c r="A352" s="176"/>
      <c r="B352" s="12" t="s">
        <v>270</v>
      </c>
      <c r="C352" s="13">
        <v>0</v>
      </c>
      <c r="D352" s="13">
        <v>0</v>
      </c>
      <c r="E352" s="21">
        <v>0</v>
      </c>
    </row>
    <row r="353" spans="1:5" x14ac:dyDescent="0.25">
      <c r="A353" s="176"/>
      <c r="B353" s="12" t="s">
        <v>271</v>
      </c>
      <c r="C353" s="13">
        <v>0</v>
      </c>
      <c r="D353" s="13">
        <v>1</v>
      </c>
      <c r="E353" s="21">
        <v>0</v>
      </c>
    </row>
    <row r="354" spans="1:5" x14ac:dyDescent="0.25">
      <c r="A354" s="176"/>
      <c r="B354" s="12" t="s">
        <v>272</v>
      </c>
      <c r="C354" s="13">
        <v>0</v>
      </c>
      <c r="D354" s="13">
        <v>0</v>
      </c>
      <c r="E354" s="21">
        <v>0</v>
      </c>
    </row>
    <row r="355" spans="1:5" x14ac:dyDescent="0.25">
      <c r="A355" s="177"/>
      <c r="B355" s="12" t="s">
        <v>273</v>
      </c>
      <c r="C355" s="13">
        <v>0</v>
      </c>
      <c r="D355" s="13">
        <v>0</v>
      </c>
      <c r="E355" s="21">
        <v>0</v>
      </c>
    </row>
    <row r="356" spans="1:5" x14ac:dyDescent="0.25">
      <c r="A356" s="175" t="s">
        <v>274</v>
      </c>
      <c r="B356" s="12" t="s">
        <v>275</v>
      </c>
      <c r="C356" s="13">
        <v>73</v>
      </c>
      <c r="D356" s="13">
        <v>78</v>
      </c>
      <c r="E356" s="21">
        <v>20</v>
      </c>
    </row>
    <row r="357" spans="1:5" x14ac:dyDescent="0.25">
      <c r="A357" s="176"/>
      <c r="B357" s="12" t="s">
        <v>276</v>
      </c>
      <c r="C357" s="13">
        <v>0</v>
      </c>
      <c r="D357" s="13">
        <v>1</v>
      </c>
      <c r="E357" s="21">
        <v>0</v>
      </c>
    </row>
    <row r="358" spans="1:5" x14ac:dyDescent="0.25">
      <c r="A358" s="176"/>
      <c r="B358" s="12" t="s">
        <v>277</v>
      </c>
      <c r="C358" s="13">
        <v>0</v>
      </c>
      <c r="D358" s="13">
        <v>0</v>
      </c>
      <c r="E358" s="21">
        <v>0</v>
      </c>
    </row>
    <row r="359" spans="1:5" x14ac:dyDescent="0.25">
      <c r="A359" s="176"/>
      <c r="B359" s="12" t="s">
        <v>278</v>
      </c>
      <c r="C359" s="13">
        <v>12</v>
      </c>
      <c r="D359" s="13">
        <v>15</v>
      </c>
      <c r="E359" s="21">
        <v>3</v>
      </c>
    </row>
    <row r="360" spans="1:5" x14ac:dyDescent="0.25">
      <c r="A360" s="176"/>
      <c r="B360" s="12" t="s">
        <v>279</v>
      </c>
      <c r="C360" s="13">
        <v>2</v>
      </c>
      <c r="D360" s="13">
        <v>2</v>
      </c>
      <c r="E360" s="21">
        <v>0</v>
      </c>
    </row>
    <row r="361" spans="1:5" x14ac:dyDescent="0.25">
      <c r="A361" s="176"/>
      <c r="B361" s="12" t="s">
        <v>280</v>
      </c>
      <c r="C361" s="13">
        <v>0</v>
      </c>
      <c r="D361" s="13">
        <v>0</v>
      </c>
      <c r="E361" s="21">
        <v>0</v>
      </c>
    </row>
    <row r="362" spans="1:5" x14ac:dyDescent="0.25">
      <c r="A362" s="176"/>
      <c r="B362" s="12" t="s">
        <v>281</v>
      </c>
      <c r="C362" s="13">
        <v>0</v>
      </c>
      <c r="D362" s="13">
        <v>0</v>
      </c>
      <c r="E362" s="21">
        <v>0</v>
      </c>
    </row>
    <row r="363" spans="1:5" x14ac:dyDescent="0.25">
      <c r="A363" s="176"/>
      <c r="B363" s="12" t="s">
        <v>282</v>
      </c>
      <c r="C363" s="13">
        <v>0</v>
      </c>
      <c r="D363" s="13">
        <v>0</v>
      </c>
      <c r="E363" s="21">
        <v>0</v>
      </c>
    </row>
    <row r="364" spans="1:5" x14ac:dyDescent="0.25">
      <c r="A364" s="177"/>
      <c r="B364" s="12" t="s">
        <v>283</v>
      </c>
      <c r="C364" s="13">
        <v>0</v>
      </c>
      <c r="D364" s="13">
        <v>0</v>
      </c>
      <c r="E364" s="21">
        <v>0</v>
      </c>
    </row>
    <row r="365" spans="1:5" x14ac:dyDescent="0.25">
      <c r="A365" s="175" t="s">
        <v>284</v>
      </c>
      <c r="B365" s="12" t="s">
        <v>285</v>
      </c>
      <c r="C365" s="13">
        <v>0</v>
      </c>
      <c r="D365" s="13">
        <v>0</v>
      </c>
      <c r="E365" s="21">
        <v>0</v>
      </c>
    </row>
    <row r="366" spans="1:5" x14ac:dyDescent="0.25">
      <c r="A366" s="176"/>
      <c r="B366" s="12" t="s">
        <v>286</v>
      </c>
      <c r="C366" s="13">
        <v>46</v>
      </c>
      <c r="D366" s="13">
        <v>38</v>
      </c>
      <c r="E366" s="21">
        <v>0</v>
      </c>
    </row>
    <row r="367" spans="1:5" x14ac:dyDescent="0.25">
      <c r="A367" s="176"/>
      <c r="B367" s="12" t="s">
        <v>287</v>
      </c>
      <c r="C367" s="13">
        <v>16</v>
      </c>
      <c r="D367" s="13">
        <v>17</v>
      </c>
      <c r="E367" s="21">
        <v>0</v>
      </c>
    </row>
    <row r="368" spans="1:5" x14ac:dyDescent="0.25">
      <c r="A368" s="176"/>
      <c r="B368" s="12" t="s">
        <v>288</v>
      </c>
      <c r="C368" s="13">
        <v>4</v>
      </c>
      <c r="D368" s="13">
        <v>5</v>
      </c>
      <c r="E368" s="21">
        <v>0</v>
      </c>
    </row>
    <row r="369" spans="1:5" x14ac:dyDescent="0.25">
      <c r="A369" s="176"/>
      <c r="B369" s="12" t="s">
        <v>204</v>
      </c>
      <c r="C369" s="13">
        <v>0</v>
      </c>
      <c r="D369" s="13">
        <v>0</v>
      </c>
      <c r="E369" s="21">
        <v>0</v>
      </c>
    </row>
    <row r="370" spans="1:5" x14ac:dyDescent="0.25">
      <c r="A370" s="176"/>
      <c r="B370" s="12" t="s">
        <v>289</v>
      </c>
      <c r="C370" s="13">
        <v>0</v>
      </c>
      <c r="D370" s="13">
        <v>0</v>
      </c>
      <c r="E370" s="21">
        <v>0</v>
      </c>
    </row>
    <row r="371" spans="1:5" x14ac:dyDescent="0.25">
      <c r="A371" s="176"/>
      <c r="B371" s="12" t="s">
        <v>290</v>
      </c>
      <c r="C371" s="13">
        <v>0</v>
      </c>
      <c r="D371" s="13">
        <v>0</v>
      </c>
      <c r="E371" s="21">
        <v>0</v>
      </c>
    </row>
    <row r="372" spans="1:5" x14ac:dyDescent="0.25">
      <c r="A372" s="176"/>
      <c r="B372" s="12" t="s">
        <v>291</v>
      </c>
      <c r="C372" s="13">
        <v>67</v>
      </c>
      <c r="D372" s="13">
        <v>92</v>
      </c>
      <c r="E372" s="21">
        <v>0</v>
      </c>
    </row>
    <row r="373" spans="1:5" x14ac:dyDescent="0.25">
      <c r="A373" s="176"/>
      <c r="B373" s="12" t="s">
        <v>292</v>
      </c>
      <c r="C373" s="13">
        <v>118</v>
      </c>
      <c r="D373" s="13">
        <v>44</v>
      </c>
      <c r="E373" s="21">
        <v>36</v>
      </c>
    </row>
    <row r="374" spans="1:5" x14ac:dyDescent="0.25">
      <c r="A374" s="176"/>
      <c r="B374" s="12" t="s">
        <v>293</v>
      </c>
      <c r="C374" s="13">
        <v>0</v>
      </c>
      <c r="D374" s="13">
        <v>0</v>
      </c>
      <c r="E374" s="21">
        <v>0</v>
      </c>
    </row>
    <row r="375" spans="1:5" x14ac:dyDescent="0.25">
      <c r="A375" s="176"/>
      <c r="B375" s="12" t="s">
        <v>294</v>
      </c>
      <c r="C375" s="13">
        <v>0</v>
      </c>
      <c r="D375" s="13">
        <v>0</v>
      </c>
      <c r="E375" s="21">
        <v>0</v>
      </c>
    </row>
    <row r="376" spans="1:5" x14ac:dyDescent="0.25">
      <c r="A376" s="176"/>
      <c r="B376" s="12" t="s">
        <v>295</v>
      </c>
      <c r="C376" s="13">
        <v>0</v>
      </c>
      <c r="D376" s="13">
        <v>0</v>
      </c>
      <c r="E376" s="21">
        <v>0</v>
      </c>
    </row>
    <row r="377" spans="1:5" x14ac:dyDescent="0.25">
      <c r="A377" s="177"/>
      <c r="B377" s="12" t="s">
        <v>296</v>
      </c>
      <c r="C377" s="13">
        <v>18</v>
      </c>
      <c r="D377" s="13">
        <v>15</v>
      </c>
      <c r="E377" s="21">
        <v>0</v>
      </c>
    </row>
  </sheetData>
  <sheetProtection algorithmName="SHA-512" hashValue="Ztz/KyCSqmYXPYAMSFkmVh7kYg0XWZkwnAIUqE5ykcRhbk714o1cTWeiN9PWUd2hXB/SW7WcZ5UyjxNb0ueyTw==" saltValue="pC2axCirV/XIiMu6nyhAxg==" spinCount="100000" sheet="1" objects="1" scenarios="1"/>
  <mergeCells count="45"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BD50-DE00-4CFF-AF54-205CA6E51C7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1" customWidth="1"/>
    <col min="2" max="2" width="4.42578125" style="151" customWidth="1"/>
    <col min="3" max="3" width="26.85546875" style="151" customWidth="1"/>
    <col min="4" max="4" width="17" style="151" customWidth="1"/>
    <col min="5" max="5" width="6.140625" style="151" customWidth="1"/>
    <col min="6" max="6" width="30.85546875" style="151" customWidth="1"/>
    <col min="7" max="7" width="10" style="151" customWidth="1"/>
    <col min="8" max="8" width="3.85546875" style="151" customWidth="1"/>
    <col min="9" max="9" width="2.7109375" style="153" customWidth="1"/>
    <col min="10" max="10" width="7.85546875" style="153" customWidth="1"/>
    <col min="11" max="12" width="11.42578125" style="153"/>
    <col min="13" max="13" width="51.28515625" style="153" customWidth="1"/>
    <col min="14" max="14" width="2.7109375" style="153" customWidth="1"/>
    <col min="15" max="15" width="7.85546875" style="153" customWidth="1"/>
    <col min="16" max="17" width="11.42578125" style="153"/>
    <col min="18" max="18" width="51.28515625" style="153" customWidth="1"/>
    <col min="19" max="19" width="2.7109375" style="153" hidden="1" customWidth="1"/>
    <col min="20" max="20" width="7.85546875" style="153" hidden="1" customWidth="1"/>
    <col min="21" max="22" width="0" style="153" hidden="1" customWidth="1"/>
    <col min="23" max="23" width="51.28515625" style="153" hidden="1" customWidth="1"/>
    <col min="24" max="24" width="2.7109375" style="153" customWidth="1"/>
    <col min="25" max="25" width="7.85546875" style="153" customWidth="1"/>
    <col min="26" max="27" width="11.42578125" style="153"/>
    <col min="28" max="28" width="51.28515625" style="153" customWidth="1"/>
    <col min="29" max="29" width="2.7109375" style="153" customWidth="1"/>
    <col min="30" max="16384" width="11.42578125" style="151"/>
  </cols>
  <sheetData>
    <row r="1" spans="1:30" ht="18.75" x14ac:dyDescent="0.2">
      <c r="A1" s="149"/>
      <c r="B1" s="150"/>
      <c r="C1" s="214" t="s">
        <v>1704</v>
      </c>
      <c r="D1" s="214"/>
      <c r="E1" s="214"/>
      <c r="F1" s="214"/>
      <c r="I1" s="152"/>
      <c r="N1" s="152"/>
      <c r="S1" s="152"/>
      <c r="X1" s="152"/>
      <c r="AC1" s="152"/>
    </row>
    <row r="2" spans="1:30" s="154" customFormat="1" ht="12" x14ac:dyDescent="0.2">
      <c r="F2" s="155"/>
      <c r="G2" s="155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</row>
    <row r="3" spans="1:30" ht="12.95" customHeight="1" x14ac:dyDescent="0.2">
      <c r="C3" s="215" t="s">
        <v>1693</v>
      </c>
      <c r="D3" s="215"/>
      <c r="F3" s="215" t="s">
        <v>1222</v>
      </c>
      <c r="G3" s="215"/>
      <c r="H3" s="156"/>
      <c r="I3" s="157"/>
      <c r="J3" s="157"/>
      <c r="K3" s="157" t="s">
        <v>1694</v>
      </c>
      <c r="L3" s="157"/>
      <c r="M3" s="157"/>
      <c r="N3" s="157"/>
      <c r="O3" s="157"/>
      <c r="P3" s="157" t="s">
        <v>1695</v>
      </c>
      <c r="Q3" s="157"/>
      <c r="R3" s="157"/>
      <c r="S3" s="157"/>
      <c r="T3" s="157"/>
      <c r="U3" s="157" t="s">
        <v>1696</v>
      </c>
      <c r="V3" s="157"/>
      <c r="W3" s="157"/>
      <c r="X3" s="157"/>
      <c r="Y3" s="157"/>
      <c r="Z3" s="157" t="s">
        <v>200</v>
      </c>
      <c r="AA3" s="157"/>
      <c r="AB3" s="157"/>
      <c r="AC3" s="157"/>
      <c r="AD3" s="157" t="s">
        <v>1697</v>
      </c>
    </row>
    <row r="4" spans="1:30" x14ac:dyDescent="0.2">
      <c r="C4" s="158" t="s">
        <v>8</v>
      </c>
      <c r="D4" s="159">
        <f>DatosViolenciaGénero!C7</f>
        <v>1486</v>
      </c>
      <c r="F4" s="158" t="s">
        <v>1699</v>
      </c>
      <c r="G4" s="160">
        <f>DatosViolenciaGénero!E82</f>
        <v>297</v>
      </c>
      <c r="H4" s="161"/>
    </row>
    <row r="5" spans="1:30" x14ac:dyDescent="0.2">
      <c r="C5" s="158" t="s">
        <v>35</v>
      </c>
      <c r="D5" s="159">
        <f>DatosViolenciaGénero!C5</f>
        <v>1193</v>
      </c>
      <c r="F5" s="158" t="s">
        <v>1700</v>
      </c>
      <c r="G5" s="160">
        <f>DatosViolenciaGénero!F82</f>
        <v>548</v>
      </c>
      <c r="H5" s="161"/>
    </row>
    <row r="6" spans="1:30" x14ac:dyDescent="0.2">
      <c r="C6" s="158" t="s">
        <v>1701</v>
      </c>
      <c r="D6" s="168">
        <f>DatosViolenciaGénero!C8</f>
        <v>331</v>
      </c>
    </row>
    <row r="7" spans="1:30" x14ac:dyDescent="0.2">
      <c r="C7" s="158" t="s">
        <v>55</v>
      </c>
      <c r="D7" s="168">
        <f>DatosViolenciaGénero!C9</f>
        <v>7</v>
      </c>
    </row>
    <row r="8" spans="1:30" x14ac:dyDescent="0.2">
      <c r="C8" s="158" t="s">
        <v>1705</v>
      </c>
      <c r="D8" s="159">
        <f>DatosViolenciaGénero!C11</f>
        <v>5</v>
      </c>
    </row>
    <row r="9" spans="1:30" x14ac:dyDescent="0.2">
      <c r="C9" s="158" t="s">
        <v>1706</v>
      </c>
      <c r="D9" s="159">
        <f>DatosViolenciaGénero!C12</f>
        <v>3</v>
      </c>
    </row>
    <row r="10" spans="1:30" x14ac:dyDescent="0.2">
      <c r="C10" s="158" t="s">
        <v>1698</v>
      </c>
      <c r="D10" s="168">
        <f>DatosViolenciaGénero!C6</f>
        <v>299</v>
      </c>
    </row>
    <row r="11" spans="1:30" x14ac:dyDescent="0.2">
      <c r="C11" s="158" t="s">
        <v>1702</v>
      </c>
      <c r="D11" s="168">
        <f>DatosViolenciaGénero!C10</f>
        <v>3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1"/>
      <c r="D22" s="151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C22" s="153"/>
    </row>
    <row r="23" spans="3:32" s="164" customFormat="1" x14ac:dyDescent="0.2">
      <c r="C23" s="151"/>
      <c r="D23" s="151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C23" s="153"/>
    </row>
    <row r="24" spans="3:32" x14ac:dyDescent="0.2">
      <c r="AB24" s="151"/>
    </row>
    <row r="25" spans="3:32" ht="15.75" x14ac:dyDescent="0.25">
      <c r="I25" s="165"/>
      <c r="J25" s="165"/>
      <c r="K25" s="166" t="s">
        <v>1653</v>
      </c>
      <c r="L25" s="167">
        <v>0</v>
      </c>
      <c r="M25" s="165"/>
      <c r="N25" s="165"/>
      <c r="O25" s="165"/>
      <c r="P25" s="166" t="s">
        <v>1653</v>
      </c>
      <c r="Q25" s="167">
        <v>0</v>
      </c>
      <c r="R25" s="165"/>
      <c r="S25" s="165"/>
      <c r="T25" s="165"/>
      <c r="U25" s="166" t="s">
        <v>1653</v>
      </c>
      <c r="V25" s="167">
        <v>0</v>
      </c>
      <c r="W25" s="165"/>
      <c r="X25" s="165"/>
      <c r="Y25" s="165"/>
      <c r="Z25" s="165"/>
      <c r="AA25" s="165"/>
      <c r="AB25" s="151"/>
      <c r="AC25" s="165"/>
      <c r="AE25" s="166" t="s">
        <v>1653</v>
      </c>
      <c r="AF25" s="167">
        <v>0</v>
      </c>
    </row>
  </sheetData>
  <sheetProtection algorithmName="SHA-512" hashValue="XEyxbK0RmLvvH3mRsHJCjRARpQx1q/mhogzyHrnPX5+IaFlBP5zWYiXEW8ZjGPLScxqjMigcofWYjcOB3i8BXw==" saltValue="DM+DhMzgc7ia8ORHVIEDT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AD07-462A-49C1-967F-FC9DF39C26E3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7" customWidth="1"/>
    <col min="2" max="2" width="4.42578125" style="137" customWidth="1"/>
    <col min="3" max="4" width="11.42578125" style="137"/>
    <col min="5" max="5" width="52.85546875" style="137" customWidth="1"/>
    <col min="6" max="6" width="2.7109375" style="137" customWidth="1"/>
    <col min="7" max="7" width="7.85546875" style="137" customWidth="1"/>
    <col min="8" max="9" width="11.42578125" style="137"/>
    <col min="10" max="10" width="54.28515625" style="137" customWidth="1"/>
    <col min="11" max="11" width="2.710937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710937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710937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7109375" style="137" customWidth="1"/>
    <col min="27" max="16384" width="11.42578125" style="104"/>
  </cols>
  <sheetData>
    <row r="1" spans="1:26" x14ac:dyDescent="0.2">
      <c r="A1" s="136"/>
      <c r="C1" s="210" t="s">
        <v>1707</v>
      </c>
      <c r="D1" s="210"/>
      <c r="E1" s="210"/>
      <c r="F1" s="136"/>
      <c r="H1" s="169"/>
      <c r="I1" s="169"/>
      <c r="J1" s="169"/>
      <c r="K1" s="136"/>
      <c r="P1" s="136"/>
      <c r="U1" s="136"/>
      <c r="Z1" s="136"/>
    </row>
    <row r="2" spans="1:26" s="106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2.95" customHeight="1" x14ac:dyDescent="0.2">
      <c r="A3" s="128"/>
      <c r="B3" s="128"/>
      <c r="C3" s="128" t="s">
        <v>1708</v>
      </c>
      <c r="D3" s="128"/>
      <c r="E3" s="128"/>
      <c r="F3" s="128"/>
      <c r="G3" s="128"/>
      <c r="H3" s="128" t="s">
        <v>1709</v>
      </c>
      <c r="I3" s="128"/>
      <c r="J3" s="128"/>
      <c r="K3" s="128"/>
      <c r="L3" s="128"/>
      <c r="M3" s="128" t="s">
        <v>1697</v>
      </c>
      <c r="N3" s="128"/>
      <c r="O3" s="128"/>
      <c r="P3" s="128"/>
      <c r="Q3" s="128"/>
      <c r="R3" s="128" t="s">
        <v>1710</v>
      </c>
      <c r="S3" s="128"/>
      <c r="T3" s="128"/>
      <c r="U3" s="128"/>
      <c r="V3" s="128"/>
      <c r="W3" s="128" t="s">
        <v>1711</v>
      </c>
      <c r="X3" s="128"/>
      <c r="Y3" s="128"/>
      <c r="Z3" s="128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8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5" spans="1:26" ht="15.75" x14ac:dyDescent="0.25">
      <c r="A25" s="139"/>
      <c r="B25" s="139"/>
      <c r="C25" s="134" t="s">
        <v>1653</v>
      </c>
      <c r="D25" s="135">
        <v>0</v>
      </c>
      <c r="E25" s="139"/>
      <c r="F25" s="139"/>
      <c r="G25" s="139"/>
      <c r="H25" s="134" t="s">
        <v>1653</v>
      </c>
      <c r="I25" s="135">
        <v>0</v>
      </c>
      <c r="J25" s="139"/>
      <c r="K25" s="139"/>
      <c r="L25" s="139"/>
      <c r="M25" s="134" t="s">
        <v>1653</v>
      </c>
      <c r="N25" s="135">
        <v>0</v>
      </c>
      <c r="O25" s="139"/>
      <c r="P25" s="139"/>
      <c r="Q25" s="139"/>
      <c r="R25" s="134" t="s">
        <v>1653</v>
      </c>
      <c r="S25" s="135">
        <v>0</v>
      </c>
      <c r="T25" s="139"/>
      <c r="U25" s="139"/>
      <c r="V25" s="139"/>
      <c r="W25" s="134" t="s">
        <v>1653</v>
      </c>
      <c r="X25" s="135">
        <v>0</v>
      </c>
      <c r="Y25" s="139"/>
      <c r="Z25" s="139"/>
    </row>
  </sheetData>
  <sheetProtection algorithmName="SHA-512" hashValue="V/ITH5o+Z5KBVqjKbA+37Z6YYY/VRH3GTtk5YIsjfo13EuuqY3a+hPeaNHW/ijCQHTMiTXCi0IDqK9hFbee2Rg==" saltValue="GMR9BjCicKfJS1DZ2qtFa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10BD-4A56-4E5C-ABB5-F39A97B20802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7" customWidth="1"/>
    <col min="2" max="2" width="4.42578125" style="137" customWidth="1"/>
    <col min="3" max="4" width="11.42578125" style="137"/>
    <col min="5" max="5" width="52.85546875" style="137" customWidth="1"/>
    <col min="6" max="6" width="2.7109375" style="137" customWidth="1"/>
    <col min="7" max="7" width="7.85546875" style="137" customWidth="1"/>
    <col min="8" max="9" width="11.42578125" style="137"/>
    <col min="10" max="10" width="54.28515625" style="137" customWidth="1"/>
    <col min="11" max="11" width="2.7109375" style="137" customWidth="1"/>
    <col min="12" max="12" width="7.85546875" style="137" customWidth="1"/>
    <col min="13" max="14" width="11.42578125" style="137"/>
    <col min="15" max="15" width="54.28515625" style="137" customWidth="1"/>
    <col min="16" max="16" width="2.7109375" style="137" customWidth="1"/>
    <col min="17" max="17" width="7.85546875" style="137" customWidth="1"/>
    <col min="18" max="19" width="11.42578125" style="137"/>
    <col min="20" max="20" width="54.28515625" style="137" customWidth="1"/>
    <col min="21" max="21" width="2.7109375" style="137" customWidth="1"/>
    <col min="22" max="22" width="7.85546875" style="137" customWidth="1"/>
    <col min="23" max="24" width="11.42578125" style="137"/>
    <col min="25" max="25" width="54.28515625" style="137" customWidth="1"/>
    <col min="26" max="26" width="2.7109375" style="137" customWidth="1"/>
    <col min="27" max="27" width="7.85546875" style="137" customWidth="1"/>
    <col min="28" max="29" width="11.42578125" style="137"/>
    <col min="30" max="30" width="54.28515625" style="137" customWidth="1"/>
    <col min="31" max="31" width="2.7109375" style="137" customWidth="1"/>
    <col min="32" max="32" width="7.85546875" style="137" customWidth="1"/>
    <col min="33" max="34" width="11.42578125" style="137"/>
    <col min="35" max="35" width="54.28515625" style="137" customWidth="1"/>
    <col min="36" max="36" width="2.7109375" style="137" customWidth="1"/>
    <col min="37" max="37" width="7.85546875" style="137" customWidth="1"/>
    <col min="38" max="39" width="11.42578125" style="137"/>
    <col min="40" max="40" width="54.28515625" style="137" customWidth="1"/>
    <col min="41" max="41" width="2.7109375" style="137" customWidth="1"/>
    <col min="42" max="42" width="7.85546875" style="137" customWidth="1"/>
    <col min="43" max="44" width="11.42578125" style="137"/>
    <col min="45" max="45" width="54.28515625" style="137" customWidth="1"/>
    <col min="46" max="46" width="2.7109375" style="137" customWidth="1"/>
    <col min="47" max="47" width="7.85546875" style="137" customWidth="1"/>
    <col min="48" max="49" width="11.42578125" style="137"/>
    <col min="50" max="50" width="54.28515625" style="137" customWidth="1"/>
    <col min="51" max="51" width="2.7109375" style="137" customWidth="1"/>
    <col min="52" max="52" width="7.85546875" style="137" customWidth="1"/>
    <col min="53" max="54" width="11.42578125" style="137"/>
    <col min="55" max="55" width="54.28515625" style="137" customWidth="1"/>
    <col min="56" max="56" width="2.7109375" style="137" customWidth="1"/>
    <col min="57" max="57" width="7.85546875" style="137" customWidth="1"/>
    <col min="58" max="59" width="11.42578125" style="137"/>
    <col min="60" max="60" width="54.28515625" style="137" customWidth="1"/>
    <col min="61" max="61" width="2.7109375" style="137" customWidth="1"/>
    <col min="62" max="16384" width="11.42578125" style="104"/>
  </cols>
  <sheetData>
    <row r="1" spans="1:61" x14ac:dyDescent="0.2">
      <c r="A1" s="136"/>
      <c r="C1" s="210" t="s">
        <v>1712</v>
      </c>
      <c r="D1" s="210"/>
      <c r="E1" s="210"/>
      <c r="F1" s="136"/>
      <c r="H1" s="169"/>
      <c r="I1" s="169"/>
      <c r="J1" s="169"/>
      <c r="K1" s="136"/>
      <c r="M1" s="169"/>
      <c r="N1" s="169"/>
      <c r="O1" s="169"/>
      <c r="P1" s="136"/>
      <c r="R1" s="169"/>
      <c r="S1" s="169"/>
      <c r="T1" s="169"/>
      <c r="U1" s="136"/>
      <c r="W1" s="169"/>
      <c r="X1" s="169"/>
      <c r="Y1" s="169"/>
      <c r="Z1" s="136"/>
      <c r="AB1" s="169"/>
      <c r="AC1" s="169"/>
      <c r="AD1" s="169"/>
      <c r="AE1" s="136"/>
      <c r="AG1" s="169"/>
      <c r="AH1" s="169"/>
      <c r="AI1" s="169"/>
      <c r="AJ1" s="136"/>
      <c r="AL1" s="169"/>
      <c r="AM1" s="169"/>
      <c r="AN1" s="169"/>
      <c r="AO1" s="136"/>
      <c r="AQ1" s="169"/>
      <c r="AR1" s="169"/>
      <c r="AS1" s="169"/>
      <c r="AT1" s="136"/>
      <c r="AV1" s="169"/>
      <c r="AW1" s="169"/>
      <c r="AX1" s="169"/>
      <c r="AY1" s="136"/>
      <c r="BA1" s="169"/>
      <c r="BB1" s="169"/>
      <c r="BC1" s="169"/>
      <c r="BD1" s="136"/>
      <c r="BF1" s="169"/>
      <c r="BG1" s="169"/>
      <c r="BH1" s="169"/>
      <c r="BI1" s="136"/>
    </row>
    <row r="2" spans="1:61" s="106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</row>
    <row r="3" spans="1:61" ht="12.95" customHeight="1" x14ac:dyDescent="0.2">
      <c r="A3" s="128"/>
      <c r="B3" s="128"/>
      <c r="C3" s="128" t="s">
        <v>299</v>
      </c>
      <c r="D3" s="128"/>
      <c r="E3" s="128"/>
      <c r="F3" s="128"/>
      <c r="G3" s="128"/>
      <c r="H3" s="128" t="s">
        <v>1713</v>
      </c>
      <c r="I3" s="128"/>
      <c r="J3" s="128"/>
      <c r="K3" s="128"/>
      <c r="L3" s="128"/>
      <c r="M3" s="128" t="s">
        <v>1714</v>
      </c>
      <c r="N3" s="128"/>
      <c r="O3" s="128"/>
      <c r="P3" s="128"/>
      <c r="Q3" s="128"/>
      <c r="R3" s="128" t="s">
        <v>1715</v>
      </c>
      <c r="S3" s="128"/>
      <c r="T3" s="128"/>
      <c r="U3" s="128"/>
      <c r="V3" s="128"/>
      <c r="W3" s="128" t="s">
        <v>1716</v>
      </c>
      <c r="X3" s="128"/>
      <c r="Y3" s="128"/>
      <c r="Z3" s="128"/>
      <c r="AA3" s="128"/>
      <c r="AB3" s="128" t="s">
        <v>1717</v>
      </c>
      <c r="AC3" s="128"/>
      <c r="AD3" s="128"/>
      <c r="AE3" s="128"/>
      <c r="AF3" s="128"/>
      <c r="AG3" s="128" t="s">
        <v>1718</v>
      </c>
      <c r="AH3" s="128"/>
      <c r="AI3" s="128"/>
      <c r="AJ3" s="128"/>
      <c r="AK3" s="128"/>
      <c r="AL3" s="128" t="s">
        <v>1719</v>
      </c>
      <c r="AM3" s="128"/>
      <c r="AN3" s="128"/>
      <c r="AO3" s="128"/>
      <c r="AP3" s="128"/>
      <c r="AQ3" s="128" t="s">
        <v>1720</v>
      </c>
      <c r="AR3" s="128"/>
      <c r="AS3" s="128"/>
      <c r="AT3" s="128"/>
      <c r="AU3" s="128"/>
      <c r="AV3" s="128" t="s">
        <v>1697</v>
      </c>
      <c r="AW3" s="128"/>
      <c r="AX3" s="128"/>
      <c r="AY3" s="128"/>
      <c r="AZ3" s="128"/>
      <c r="BA3" s="128" t="s">
        <v>1721</v>
      </c>
      <c r="BB3" s="128"/>
      <c r="BC3" s="128"/>
      <c r="BD3" s="128"/>
      <c r="BE3" s="128"/>
      <c r="BF3" s="128" t="s">
        <v>312</v>
      </c>
      <c r="BG3" s="128"/>
      <c r="BH3" s="128"/>
      <c r="BI3" s="128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8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</row>
    <row r="23" spans="1:61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</row>
    <row r="25" spans="1:61" ht="15.75" x14ac:dyDescent="0.25">
      <c r="A25" s="139"/>
      <c r="B25" s="139"/>
      <c r="C25" s="134" t="s">
        <v>1653</v>
      </c>
      <c r="D25" s="135">
        <v>0</v>
      </c>
      <c r="E25" s="139"/>
      <c r="F25" s="139"/>
      <c r="G25" s="139"/>
      <c r="H25" s="134" t="s">
        <v>1653</v>
      </c>
      <c r="I25" s="135">
        <v>0</v>
      </c>
      <c r="J25" s="139"/>
      <c r="K25" s="139"/>
      <c r="L25" s="139"/>
      <c r="M25" s="134" t="s">
        <v>1653</v>
      </c>
      <c r="N25" s="135">
        <v>0</v>
      </c>
      <c r="O25" s="139"/>
      <c r="P25" s="139"/>
      <c r="Q25" s="139"/>
      <c r="R25" s="134" t="s">
        <v>1653</v>
      </c>
      <c r="S25" s="135">
        <v>0</v>
      </c>
      <c r="T25" s="139"/>
      <c r="U25" s="139"/>
      <c r="V25" s="139"/>
      <c r="W25" s="134" t="s">
        <v>1653</v>
      </c>
      <c r="X25" s="135">
        <v>0</v>
      </c>
      <c r="Y25" s="139"/>
      <c r="Z25" s="139"/>
      <c r="AA25" s="139"/>
      <c r="AB25" s="134" t="s">
        <v>1653</v>
      </c>
      <c r="AC25" s="135">
        <v>0</v>
      </c>
      <c r="AD25" s="139"/>
      <c r="AE25" s="139"/>
      <c r="AF25" s="139"/>
      <c r="AG25" s="134" t="s">
        <v>1653</v>
      </c>
      <c r="AH25" s="135">
        <v>0</v>
      </c>
      <c r="AI25" s="139"/>
      <c r="AJ25" s="139"/>
      <c r="AK25" s="139"/>
      <c r="AL25" s="134" t="s">
        <v>1653</v>
      </c>
      <c r="AM25" s="135">
        <v>0</v>
      </c>
      <c r="AN25" s="139"/>
      <c r="AO25" s="139"/>
      <c r="AP25" s="139"/>
      <c r="AQ25" s="134" t="s">
        <v>1653</v>
      </c>
      <c r="AR25" s="135">
        <v>0</v>
      </c>
      <c r="AS25" s="139"/>
      <c r="AT25" s="139"/>
      <c r="AU25" s="139"/>
      <c r="AV25" s="134" t="s">
        <v>1653</v>
      </c>
      <c r="AW25" s="135">
        <v>0</v>
      </c>
      <c r="AX25" s="139"/>
      <c r="AY25" s="139"/>
      <c r="AZ25" s="139"/>
      <c r="BA25" s="134" t="s">
        <v>1653</v>
      </c>
      <c r="BB25" s="135">
        <v>0</v>
      </c>
      <c r="BC25" s="139"/>
      <c r="BD25" s="139"/>
      <c r="BE25" s="139"/>
      <c r="BF25" s="134" t="s">
        <v>1653</v>
      </c>
      <c r="BG25" s="135">
        <v>0</v>
      </c>
      <c r="BH25" s="139"/>
      <c r="BI25" s="139"/>
    </row>
  </sheetData>
  <sheetProtection algorithmName="SHA-512" hashValue="lyuc881kR8t8+Hql8ZSk4nSAljy0qoPKMjLbpvmlmF8DOG0KAkcHcXdhMcmKSvJeg+m58Q+Ve9IiQXLXtGSgvg==" saltValue="9lpO+JN7jw/9D6C4Iwj8n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F8CE-F604-4437-B423-6FFFFC88AEBC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7" customWidth="1"/>
    <col min="2" max="2" width="4.42578125" style="137" customWidth="1"/>
    <col min="3" max="4" width="11.42578125" style="137"/>
    <col min="5" max="5" width="52.85546875" style="137" customWidth="1"/>
    <col min="6" max="6" width="2.7109375" style="137" customWidth="1"/>
    <col min="7" max="7" width="7.85546875" style="137" customWidth="1"/>
    <col min="8" max="9" width="11.42578125" style="137"/>
    <col min="10" max="10" width="54.28515625" style="137" customWidth="1"/>
    <col min="11" max="11" width="2.7109375" style="137" customWidth="1"/>
    <col min="12" max="12" width="7.85546875" style="137" customWidth="1"/>
    <col min="13" max="17" width="11.42578125" style="137"/>
    <col min="18" max="18" width="11.42578125" style="88"/>
    <col min="19" max="19" width="2.7109375" style="137" customWidth="1"/>
    <col min="20" max="20" width="7.85546875" style="137" customWidth="1"/>
    <col min="21" max="25" width="11.42578125" style="137"/>
    <col min="26" max="16384" width="11.42578125" style="88"/>
  </cols>
  <sheetData>
    <row r="1" spans="1:26" x14ac:dyDescent="0.2">
      <c r="A1" s="136"/>
      <c r="C1" s="210" t="s">
        <v>1722</v>
      </c>
      <c r="D1" s="210"/>
      <c r="E1" s="210"/>
      <c r="F1" s="136"/>
      <c r="H1" s="169"/>
      <c r="I1" s="169"/>
      <c r="J1" s="169"/>
      <c r="K1" s="136"/>
      <c r="M1" s="169"/>
      <c r="N1" s="169"/>
      <c r="O1" s="169"/>
      <c r="P1" s="169"/>
      <c r="Q1" s="169"/>
      <c r="S1" s="136"/>
      <c r="U1" s="169"/>
      <c r="V1" s="169"/>
      <c r="W1" s="169"/>
      <c r="X1" s="169"/>
      <c r="Y1" s="169"/>
    </row>
    <row r="3" spans="1:26" x14ac:dyDescent="0.2">
      <c r="A3" s="128"/>
      <c r="B3" s="128"/>
      <c r="C3" s="128" t="s">
        <v>1697</v>
      </c>
      <c r="D3" s="128"/>
      <c r="E3" s="128"/>
      <c r="F3" s="128"/>
      <c r="G3" s="128"/>
      <c r="H3" s="128" t="s">
        <v>1723</v>
      </c>
      <c r="I3" s="128"/>
      <c r="J3" s="128"/>
      <c r="K3" s="128"/>
      <c r="L3" s="128"/>
      <c r="M3" s="128" t="s">
        <v>1032</v>
      </c>
      <c r="N3" s="128"/>
      <c r="O3" s="128"/>
      <c r="P3" s="128"/>
      <c r="Q3" s="128"/>
      <c r="S3" s="128"/>
      <c r="T3" s="128"/>
      <c r="U3" s="128" t="s">
        <v>1033</v>
      </c>
      <c r="V3" s="128"/>
      <c r="W3" s="128"/>
      <c r="X3" s="128"/>
      <c r="Y3" s="128"/>
    </row>
    <row r="5" spans="1:26" ht="36" x14ac:dyDescent="0.2">
      <c r="M5" s="170" t="s">
        <v>1179</v>
      </c>
      <c r="N5" s="170" t="s">
        <v>1180</v>
      </c>
      <c r="O5" s="170" t="s">
        <v>1181</v>
      </c>
      <c r="P5" s="170" t="s">
        <v>1182</v>
      </c>
      <c r="Q5" s="170" t="s">
        <v>610</v>
      </c>
      <c r="R5" s="170" t="s">
        <v>1183</v>
      </c>
      <c r="S5" s="171"/>
      <c r="U5" s="172" t="s">
        <v>1179</v>
      </c>
      <c r="V5" s="172" t="s">
        <v>1180</v>
      </c>
      <c r="W5" s="172" t="s">
        <v>1181</v>
      </c>
      <c r="X5" s="172" t="s">
        <v>1182</v>
      </c>
      <c r="Y5" s="172" t="s">
        <v>610</v>
      </c>
      <c r="Z5" s="172" t="s">
        <v>1183</v>
      </c>
    </row>
    <row r="6" spans="1:26" x14ac:dyDescent="0.2">
      <c r="M6" s="173">
        <f>DatosMedioAmbiente!C53</f>
        <v>1</v>
      </c>
      <c r="N6" s="173">
        <f>DatosMedioAmbiente!C55</f>
        <v>6</v>
      </c>
      <c r="O6" s="173">
        <f>DatosMedioAmbiente!C57</f>
        <v>0</v>
      </c>
      <c r="P6" s="173">
        <f>DatosMedioAmbiente!C59</f>
        <v>7</v>
      </c>
      <c r="Q6" s="173">
        <f>DatosMedioAmbiente!C61</f>
        <v>3</v>
      </c>
      <c r="R6" s="173">
        <f>DatosMedioAmbiente!C63</f>
        <v>8</v>
      </c>
      <c r="S6" s="171"/>
      <c r="U6" s="174">
        <f>DatosMedioAmbiente!C54</f>
        <v>0</v>
      </c>
      <c r="V6" s="174">
        <f>DatosMedioAmbiente!C56</f>
        <v>0</v>
      </c>
      <c r="W6" s="174">
        <f>DatosMedioAmbiente!C58</f>
        <v>0</v>
      </c>
      <c r="X6" s="174">
        <f>DatosMedioAmbiente!C60</f>
        <v>2</v>
      </c>
      <c r="Y6" s="174">
        <f>DatosMedioAmbiente!C62</f>
        <v>0</v>
      </c>
      <c r="Z6" s="174">
        <f>DatosMedioAmbiente!C64</f>
        <v>0</v>
      </c>
    </row>
    <row r="25" spans="1:20" s="88" customFormat="1" ht="15.75" x14ac:dyDescent="0.25">
      <c r="A25" s="139"/>
      <c r="B25" s="139"/>
      <c r="C25" s="134" t="s">
        <v>1653</v>
      </c>
      <c r="D25" s="135">
        <v>0</v>
      </c>
      <c r="E25" s="139"/>
      <c r="F25" s="139"/>
      <c r="G25" s="139"/>
      <c r="H25" s="134" t="s">
        <v>1653</v>
      </c>
      <c r="I25" s="135">
        <v>0</v>
      </c>
      <c r="J25" s="139"/>
      <c r="K25" s="139"/>
      <c r="L25" s="139"/>
      <c r="M25" s="137"/>
      <c r="N25" s="137"/>
      <c r="O25" s="137"/>
      <c r="Q25" s="139"/>
      <c r="R25" s="137"/>
      <c r="S25" s="137"/>
      <c r="T25" s="137"/>
    </row>
  </sheetData>
  <sheetProtection algorithmName="SHA-512" hashValue="9CpIFjMPYoQicApm5/XQT80ffexRG5c7EcJnIua5IytEUtUOLSiw6NQvynse2OSng2oNxg7BUe1xFPaNZy/6zw==" saltValue="glyx4Kx1UyEJIGL8upreh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EEF3-5446-479B-BE90-F1F1DB3DAFA5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8" customWidth="1"/>
    <col min="19" max="20" width="25.140625" style="88" customWidth="1"/>
    <col min="21" max="21" width="14.42578125" style="88" customWidth="1"/>
    <col min="22" max="22" width="20.42578125" style="88" customWidth="1"/>
    <col min="23" max="23" width="16.7109375" style="88" customWidth="1"/>
    <col min="24" max="24" width="5.28515625" style="88" customWidth="1"/>
    <col min="25" max="25" width="4" style="88" customWidth="1"/>
    <col min="26" max="26" width="13.7109375" style="88" customWidth="1"/>
    <col min="27" max="27" width="22.140625" style="88" customWidth="1"/>
    <col min="28" max="16384" width="11.5703125" style="88"/>
  </cols>
  <sheetData>
    <row r="1" spans="1:61" s="101" customFormat="1" ht="89.25" x14ac:dyDescent="0.25">
      <c r="A1" s="101" t="s">
        <v>1724</v>
      </c>
      <c r="B1" s="101" t="s">
        <v>1725</v>
      </c>
      <c r="C1" s="101" t="s">
        <v>1726</v>
      </c>
      <c r="D1" s="101" t="s">
        <v>1727</v>
      </c>
      <c r="E1" s="101" t="s">
        <v>1728</v>
      </c>
      <c r="F1" s="101" t="s">
        <v>1729</v>
      </c>
      <c r="G1" s="101" t="s">
        <v>1730</v>
      </c>
      <c r="H1" s="101" t="s">
        <v>1731</v>
      </c>
      <c r="I1" s="101" t="s">
        <v>1732</v>
      </c>
      <c r="J1" s="101" t="s">
        <v>1733</v>
      </c>
      <c r="K1" s="101" t="s">
        <v>1734</v>
      </c>
      <c r="L1" s="101" t="s">
        <v>1735</v>
      </c>
      <c r="M1" s="101" t="s">
        <v>1736</v>
      </c>
      <c r="N1" s="101" t="s">
        <v>1737</v>
      </c>
      <c r="O1" s="101" t="s">
        <v>1738</v>
      </c>
      <c r="P1" s="101" t="s">
        <v>1739</v>
      </c>
      <c r="Q1" s="101" t="s">
        <v>1740</v>
      </c>
      <c r="R1" s="101" t="s">
        <v>1741</v>
      </c>
      <c r="S1" s="101" t="s">
        <v>1742</v>
      </c>
      <c r="T1" s="101" t="s">
        <v>1743</v>
      </c>
      <c r="U1" s="101" t="s">
        <v>1744</v>
      </c>
      <c r="V1" s="101" t="s">
        <v>1745</v>
      </c>
      <c r="W1" s="101" t="s">
        <v>1746</v>
      </c>
      <c r="AA1" s="101" t="s">
        <v>1747</v>
      </c>
      <c r="AB1" s="101" t="s">
        <v>1748</v>
      </c>
      <c r="AC1" s="101" t="s">
        <v>1749</v>
      </c>
      <c r="AD1" s="101" t="s">
        <v>1750</v>
      </c>
      <c r="AE1" s="101" t="s">
        <v>1751</v>
      </c>
      <c r="AF1" s="101" t="s">
        <v>1752</v>
      </c>
      <c r="AI1" s="101" t="s">
        <v>1753</v>
      </c>
      <c r="AL1" s="101" t="s">
        <v>1754</v>
      </c>
      <c r="AM1" s="101" t="s">
        <v>1755</v>
      </c>
      <c r="AN1" s="101" t="s">
        <v>1756</v>
      </c>
      <c r="AO1" s="101" t="s">
        <v>1757</v>
      </c>
      <c r="AP1" s="101" t="s">
        <v>1758</v>
      </c>
      <c r="AQ1" s="101" t="s">
        <v>1759</v>
      </c>
      <c r="AR1" s="101" t="s">
        <v>1760</v>
      </c>
      <c r="AS1" s="101" t="s">
        <v>1761</v>
      </c>
      <c r="AT1" s="101" t="s">
        <v>1762</v>
      </c>
      <c r="AU1" s="101" t="s">
        <v>1763</v>
      </c>
      <c r="AV1" s="101" t="s">
        <v>1764</v>
      </c>
      <c r="AW1" s="101" t="s">
        <v>1765</v>
      </c>
      <c r="AX1" s="101" t="s">
        <v>1766</v>
      </c>
      <c r="AY1" s="101" t="s">
        <v>1767</v>
      </c>
      <c r="AZ1" s="101" t="s">
        <v>1768</v>
      </c>
      <c r="BA1" s="101" t="s">
        <v>1769</v>
      </c>
      <c r="BB1" s="101" t="s">
        <v>1770</v>
      </c>
      <c r="BC1" s="101" t="s">
        <v>1771</v>
      </c>
      <c r="BD1" s="101" t="s">
        <v>1772</v>
      </c>
      <c r="BE1" s="101" t="s">
        <v>1773</v>
      </c>
      <c r="BF1" s="101" t="s">
        <v>1774</v>
      </c>
      <c r="BG1" s="101" t="s">
        <v>1775</v>
      </c>
      <c r="BH1" s="101" t="s">
        <v>1776</v>
      </c>
      <c r="BI1" s="101" t="s">
        <v>1777</v>
      </c>
    </row>
    <row r="2" spans="1:61" x14ac:dyDescent="0.2">
      <c r="A2" s="88" t="s">
        <v>1283</v>
      </c>
      <c r="B2" s="88" t="s">
        <v>1630</v>
      </c>
      <c r="C2" s="88" t="s">
        <v>1619</v>
      </c>
      <c r="D2" s="88" t="s">
        <v>1778</v>
      </c>
      <c r="E2" s="88" t="s">
        <v>1778</v>
      </c>
      <c r="F2" s="88" t="s">
        <v>1779</v>
      </c>
      <c r="G2" s="88" t="s">
        <v>1780</v>
      </c>
      <c r="H2" s="88" t="s">
        <v>1781</v>
      </c>
      <c r="I2" s="88" t="s">
        <v>1778</v>
      </c>
      <c r="J2" s="88" t="s">
        <v>1778</v>
      </c>
      <c r="K2" s="88" t="s">
        <v>1778</v>
      </c>
      <c r="L2" s="88" t="s">
        <v>1778</v>
      </c>
      <c r="M2" s="88" t="s">
        <v>1778</v>
      </c>
      <c r="N2" s="88" t="s">
        <v>1778</v>
      </c>
      <c r="O2" s="88" t="s">
        <v>1778</v>
      </c>
      <c r="P2" s="88" t="s">
        <v>1782</v>
      </c>
      <c r="Q2" s="88" t="s">
        <v>1782</v>
      </c>
      <c r="R2" s="88" t="s">
        <v>1035</v>
      </c>
      <c r="S2" s="88" t="s">
        <v>1782</v>
      </c>
      <c r="T2" s="88" t="s">
        <v>1782</v>
      </c>
      <c r="V2" s="88" t="s">
        <v>24</v>
      </c>
      <c r="W2" s="88" t="s">
        <v>108</v>
      </c>
      <c r="AA2" s="88" t="s">
        <v>1126</v>
      </c>
      <c r="AB2" s="88" t="s">
        <v>1126</v>
      </c>
      <c r="AC2" s="88" t="s">
        <v>1133</v>
      </c>
      <c r="AD2" s="88" t="s">
        <v>642</v>
      </c>
      <c r="AE2" s="88" t="s">
        <v>1179</v>
      </c>
      <c r="AF2" s="88" t="s">
        <v>1189</v>
      </c>
      <c r="AI2" s="88" t="s">
        <v>224</v>
      </c>
      <c r="AL2" s="88" t="s">
        <v>642</v>
      </c>
      <c r="AM2" s="88" t="s">
        <v>642</v>
      </c>
      <c r="AN2" s="88" t="s">
        <v>642</v>
      </c>
      <c r="AO2" s="88" t="s">
        <v>644</v>
      </c>
      <c r="AV2" s="88" t="s">
        <v>642</v>
      </c>
      <c r="AW2" s="88" t="s">
        <v>1179</v>
      </c>
      <c r="AX2" s="88" t="s">
        <v>1182</v>
      </c>
      <c r="AY2" s="88" t="s">
        <v>15</v>
      </c>
      <c r="AZ2" s="88" t="s">
        <v>1004</v>
      </c>
      <c r="BA2" s="88" t="s">
        <v>77</v>
      </c>
      <c r="BC2" s="88" t="s">
        <v>974</v>
      </c>
      <c r="BD2" s="88" t="s">
        <v>955</v>
      </c>
      <c r="BE2" s="88" t="s">
        <v>1682</v>
      </c>
      <c r="BF2" s="88" t="s">
        <v>99</v>
      </c>
      <c r="BG2" s="88" t="s">
        <v>99</v>
      </c>
      <c r="BH2" s="88" t="s">
        <v>1138</v>
      </c>
      <c r="BI2" s="88" t="s">
        <v>1143</v>
      </c>
    </row>
    <row r="3" spans="1:61" x14ac:dyDescent="0.2">
      <c r="A3" s="88" t="s">
        <v>1637</v>
      </c>
      <c r="B3" s="88" t="s">
        <v>1631</v>
      </c>
      <c r="C3" s="88" t="s">
        <v>1620</v>
      </c>
      <c r="D3" s="88" t="s">
        <v>1780</v>
      </c>
      <c r="E3" s="88" t="s">
        <v>1780</v>
      </c>
      <c r="F3" s="88" t="s">
        <v>1783</v>
      </c>
      <c r="G3" s="88" t="s">
        <v>1783</v>
      </c>
      <c r="H3" s="88" t="s">
        <v>1780</v>
      </c>
      <c r="I3" s="88" t="s">
        <v>1780</v>
      </c>
      <c r="J3" s="88" t="s">
        <v>1780</v>
      </c>
      <c r="K3" s="88" t="s">
        <v>1780</v>
      </c>
      <c r="L3" s="88" t="s">
        <v>1780</v>
      </c>
      <c r="M3" s="88" t="s">
        <v>1780</v>
      </c>
      <c r="N3" s="88" t="s">
        <v>1783</v>
      </c>
      <c r="O3" s="88" t="s">
        <v>1780</v>
      </c>
      <c r="P3" s="88" t="s">
        <v>1783</v>
      </c>
      <c r="Q3" s="88" t="s">
        <v>1783</v>
      </c>
      <c r="R3" s="88" t="s">
        <v>1036</v>
      </c>
      <c r="S3" s="88" t="s">
        <v>1783</v>
      </c>
      <c r="T3" s="88" t="s">
        <v>1783</v>
      </c>
      <c r="V3" s="88" t="s">
        <v>25</v>
      </c>
      <c r="W3" s="88" t="s">
        <v>109</v>
      </c>
      <c r="AA3" s="88" t="s">
        <v>1127</v>
      </c>
      <c r="AB3" s="88" t="s">
        <v>1127</v>
      </c>
      <c r="AC3" s="88" t="s">
        <v>1134</v>
      </c>
      <c r="AD3" s="88" t="s">
        <v>644</v>
      </c>
      <c r="AE3" s="88" t="s">
        <v>1180</v>
      </c>
      <c r="AF3" s="88" t="s">
        <v>1122</v>
      </c>
      <c r="AI3" s="88" t="s">
        <v>225</v>
      </c>
      <c r="AL3" s="88" t="s">
        <v>644</v>
      </c>
      <c r="AM3" s="88" t="s">
        <v>644</v>
      </c>
      <c r="AN3" s="88" t="s">
        <v>644</v>
      </c>
      <c r="AO3" s="88" t="s">
        <v>646</v>
      </c>
      <c r="AV3" s="88" t="s">
        <v>644</v>
      </c>
      <c r="AW3" s="88" t="s">
        <v>1180</v>
      </c>
      <c r="AY3" s="88" t="s">
        <v>999</v>
      </c>
      <c r="AZ3" s="88" t="s">
        <v>1005</v>
      </c>
      <c r="BA3" s="88" t="s">
        <v>1678</v>
      </c>
      <c r="BC3" s="88" t="s">
        <v>975</v>
      </c>
      <c r="BD3" s="88" t="s">
        <v>329</v>
      </c>
      <c r="BE3" s="88" t="s">
        <v>1683</v>
      </c>
      <c r="BF3" s="88" t="s">
        <v>109</v>
      </c>
      <c r="BG3" s="88" t="s">
        <v>109</v>
      </c>
      <c r="BI3" s="88" t="s">
        <v>1144</v>
      </c>
    </row>
    <row r="4" spans="1:61" x14ac:dyDescent="0.2">
      <c r="A4" s="88" t="s">
        <v>1638</v>
      </c>
      <c r="B4" s="88" t="s">
        <v>1632</v>
      </c>
      <c r="C4" s="88" t="s">
        <v>1621</v>
      </c>
      <c r="D4" s="88" t="s">
        <v>1783</v>
      </c>
      <c r="E4" s="88" t="s">
        <v>1783</v>
      </c>
      <c r="F4" s="88" t="s">
        <v>1784</v>
      </c>
      <c r="G4" s="88" t="s">
        <v>970</v>
      </c>
      <c r="H4" s="88" t="s">
        <v>1783</v>
      </c>
      <c r="I4" s="88" t="s">
        <v>1783</v>
      </c>
      <c r="J4" s="88" t="s">
        <v>1783</v>
      </c>
      <c r="K4" s="88" t="s">
        <v>1784</v>
      </c>
      <c r="L4" s="88" t="s">
        <v>1783</v>
      </c>
      <c r="M4" s="88" t="s">
        <v>1783</v>
      </c>
      <c r="N4" s="88" t="s">
        <v>1785</v>
      </c>
      <c r="O4" s="88" t="s">
        <v>1783</v>
      </c>
      <c r="P4" s="88" t="s">
        <v>1786</v>
      </c>
      <c r="Q4" s="88" t="s">
        <v>1787</v>
      </c>
      <c r="R4" s="88" t="s">
        <v>1037</v>
      </c>
      <c r="S4" s="88" t="s">
        <v>1788</v>
      </c>
      <c r="T4" s="88" t="s">
        <v>1786</v>
      </c>
      <c r="V4" s="88" t="s">
        <v>26</v>
      </c>
      <c r="W4" s="88" t="s">
        <v>1646</v>
      </c>
      <c r="AA4" s="88" t="s">
        <v>1128</v>
      </c>
      <c r="AB4" s="88" t="s">
        <v>1132</v>
      </c>
      <c r="AD4" s="88" t="s">
        <v>646</v>
      </c>
      <c r="AE4" s="88" t="s">
        <v>1181</v>
      </c>
      <c r="AF4" s="88" t="s">
        <v>1190</v>
      </c>
      <c r="AI4" s="88" t="s">
        <v>227</v>
      </c>
      <c r="AL4" s="88" t="s">
        <v>646</v>
      </c>
      <c r="AM4" s="88" t="s">
        <v>646</v>
      </c>
      <c r="AN4" s="88" t="s">
        <v>646</v>
      </c>
      <c r="AO4" s="88" t="s">
        <v>650</v>
      </c>
      <c r="AV4" s="88" t="s">
        <v>646</v>
      </c>
      <c r="AW4" s="88" t="s">
        <v>1182</v>
      </c>
      <c r="AY4" s="88" t="s">
        <v>1000</v>
      </c>
      <c r="AZ4" s="88" t="s">
        <v>1006</v>
      </c>
      <c r="BA4" s="88" t="s">
        <v>1679</v>
      </c>
      <c r="BC4" s="88" t="s">
        <v>981</v>
      </c>
      <c r="BD4" s="88" t="s">
        <v>956</v>
      </c>
      <c r="BE4" s="88" t="s">
        <v>1684</v>
      </c>
      <c r="BF4" s="88" t="s">
        <v>1055</v>
      </c>
      <c r="BG4" s="88" t="s">
        <v>1055</v>
      </c>
    </row>
    <row r="5" spans="1:61" x14ac:dyDescent="0.2">
      <c r="A5" s="88" t="s">
        <v>1026</v>
      </c>
      <c r="B5" s="88" t="s">
        <v>104</v>
      </c>
      <c r="C5" s="88" t="s">
        <v>169</v>
      </c>
      <c r="D5" s="88" t="s">
        <v>1784</v>
      </c>
      <c r="E5" s="88" t="s">
        <v>1784</v>
      </c>
      <c r="F5" s="88" t="s">
        <v>970</v>
      </c>
      <c r="G5" s="88" t="s">
        <v>1789</v>
      </c>
      <c r="H5" s="88" t="s">
        <v>970</v>
      </c>
      <c r="I5" s="88" t="s">
        <v>1784</v>
      </c>
      <c r="J5" s="88" t="s">
        <v>1790</v>
      </c>
      <c r="K5" s="88" t="s">
        <v>1791</v>
      </c>
      <c r="L5" s="88" t="s">
        <v>1784</v>
      </c>
      <c r="M5" s="88" t="s">
        <v>1792</v>
      </c>
      <c r="N5" s="88" t="s">
        <v>970</v>
      </c>
      <c r="O5" s="88" t="s">
        <v>1784</v>
      </c>
      <c r="P5" s="88" t="s">
        <v>1787</v>
      </c>
      <c r="R5" s="88" t="s">
        <v>1038</v>
      </c>
      <c r="S5" s="88" t="s">
        <v>1786</v>
      </c>
      <c r="T5" s="88" t="s">
        <v>1793</v>
      </c>
      <c r="V5" s="88" t="s">
        <v>27</v>
      </c>
      <c r="AD5" s="88" t="s">
        <v>648</v>
      </c>
      <c r="AE5" s="88" t="s">
        <v>1183</v>
      </c>
      <c r="AF5" s="88" t="s">
        <v>1026</v>
      </c>
      <c r="AI5" s="88" t="s">
        <v>233</v>
      </c>
      <c r="AL5" s="88" t="s">
        <v>648</v>
      </c>
      <c r="AM5" s="88" t="s">
        <v>648</v>
      </c>
      <c r="AN5" s="88" t="s">
        <v>650</v>
      </c>
      <c r="AO5" s="88" t="s">
        <v>652</v>
      </c>
      <c r="AV5" s="88" t="s">
        <v>648</v>
      </c>
      <c r="AW5" s="88" t="s">
        <v>610</v>
      </c>
      <c r="AY5" s="88" t="s">
        <v>1001</v>
      </c>
      <c r="AZ5" s="88" t="s">
        <v>1007</v>
      </c>
      <c r="BC5" s="88" t="s">
        <v>982</v>
      </c>
      <c r="BD5" s="88" t="s">
        <v>957</v>
      </c>
      <c r="BE5" s="88" t="s">
        <v>1691</v>
      </c>
    </row>
    <row r="6" spans="1:61" x14ac:dyDescent="0.2">
      <c r="A6" s="88" t="s">
        <v>1639</v>
      </c>
      <c r="B6" s="88" t="s">
        <v>105</v>
      </c>
      <c r="C6" s="88" t="s">
        <v>1622</v>
      </c>
      <c r="D6" s="88" t="s">
        <v>1794</v>
      </c>
      <c r="E6" s="88" t="s">
        <v>1785</v>
      </c>
      <c r="F6" s="88" t="s">
        <v>1179</v>
      </c>
      <c r="G6" s="88" t="s">
        <v>1795</v>
      </c>
      <c r="H6" s="88" t="s">
        <v>1791</v>
      </c>
      <c r="I6" s="88" t="s">
        <v>1790</v>
      </c>
      <c r="J6" s="88" t="s">
        <v>970</v>
      </c>
      <c r="K6" s="88" t="s">
        <v>1796</v>
      </c>
      <c r="L6" s="88" t="s">
        <v>1785</v>
      </c>
      <c r="M6" s="88" t="s">
        <v>1785</v>
      </c>
      <c r="N6" s="88" t="s">
        <v>1791</v>
      </c>
      <c r="O6" s="88" t="s">
        <v>1790</v>
      </c>
      <c r="R6" s="88" t="s">
        <v>1039</v>
      </c>
      <c r="S6" s="88" t="s">
        <v>1793</v>
      </c>
      <c r="T6" s="88" t="s">
        <v>1797</v>
      </c>
      <c r="V6" s="88" t="s">
        <v>28</v>
      </c>
      <c r="AD6" s="88" t="s">
        <v>650</v>
      </c>
      <c r="AI6" s="88" t="s">
        <v>236</v>
      </c>
      <c r="AL6" s="88" t="s">
        <v>650</v>
      </c>
      <c r="AM6" s="88" t="s">
        <v>650</v>
      </c>
      <c r="AN6" s="88" t="s">
        <v>652</v>
      </c>
      <c r="AV6" s="88" t="s">
        <v>650</v>
      </c>
      <c r="AW6" s="88" t="s">
        <v>1183</v>
      </c>
      <c r="AY6" s="88" t="s">
        <v>1002</v>
      </c>
      <c r="AZ6" s="88" t="s">
        <v>1002</v>
      </c>
      <c r="BC6" s="88" t="s">
        <v>984</v>
      </c>
      <c r="BD6" s="88" t="s">
        <v>958</v>
      </c>
      <c r="BE6" s="88" t="s">
        <v>1016</v>
      </c>
    </row>
    <row r="7" spans="1:61" x14ac:dyDescent="0.2">
      <c r="B7" s="88" t="s">
        <v>106</v>
      </c>
      <c r="C7" s="88" t="s">
        <v>1624</v>
      </c>
      <c r="D7" s="88" t="s">
        <v>1790</v>
      </c>
      <c r="E7" s="88" t="s">
        <v>970</v>
      </c>
      <c r="F7" s="88" t="s">
        <v>1798</v>
      </c>
      <c r="G7" s="88" t="s">
        <v>1799</v>
      </c>
      <c r="H7" s="88" t="s">
        <v>1796</v>
      </c>
      <c r="I7" s="88" t="s">
        <v>970</v>
      </c>
      <c r="J7" s="88" t="s">
        <v>1796</v>
      </c>
      <c r="K7" s="88" t="s">
        <v>1798</v>
      </c>
      <c r="L7" s="88" t="s">
        <v>970</v>
      </c>
      <c r="M7" s="88" t="s">
        <v>1800</v>
      </c>
      <c r="N7" s="88" t="s">
        <v>1800</v>
      </c>
      <c r="O7" s="88" t="s">
        <v>970</v>
      </c>
      <c r="R7" s="88" t="s">
        <v>1040</v>
      </c>
      <c r="S7" s="88" t="s">
        <v>1787</v>
      </c>
      <c r="T7" s="88" t="s">
        <v>1787</v>
      </c>
      <c r="AD7" s="88" t="s">
        <v>652</v>
      </c>
      <c r="AI7" s="88" t="s">
        <v>106</v>
      </c>
      <c r="AL7" s="88" t="s">
        <v>652</v>
      </c>
      <c r="AM7" s="88" t="s">
        <v>652</v>
      </c>
      <c r="AN7" s="88" t="s">
        <v>654</v>
      </c>
      <c r="AV7" s="88" t="s">
        <v>652</v>
      </c>
      <c r="BC7" s="88" t="s">
        <v>972</v>
      </c>
      <c r="BD7" s="88" t="s">
        <v>959</v>
      </c>
      <c r="BE7" s="88" t="s">
        <v>1688</v>
      </c>
    </row>
    <row r="8" spans="1:61" x14ac:dyDescent="0.2">
      <c r="C8" s="88" t="s">
        <v>204</v>
      </c>
      <c r="D8" s="88" t="s">
        <v>970</v>
      </c>
      <c r="E8" s="88" t="s">
        <v>1791</v>
      </c>
      <c r="F8" s="88" t="s">
        <v>1800</v>
      </c>
      <c r="G8" s="88" t="s">
        <v>106</v>
      </c>
      <c r="H8" s="88" t="s">
        <v>1789</v>
      </c>
      <c r="I8" s="88" t="s">
        <v>1796</v>
      </c>
      <c r="J8" s="88" t="s">
        <v>1789</v>
      </c>
      <c r="K8" s="88" t="s">
        <v>1801</v>
      </c>
      <c r="L8" s="88" t="s">
        <v>1796</v>
      </c>
      <c r="M8" s="88" t="s">
        <v>1795</v>
      </c>
      <c r="N8" s="88" t="s">
        <v>1795</v>
      </c>
      <c r="O8" s="88" t="s">
        <v>1796</v>
      </c>
      <c r="R8" s="88" t="s">
        <v>1041</v>
      </c>
      <c r="AD8" s="88" t="s">
        <v>654</v>
      </c>
      <c r="AL8" s="88" t="s">
        <v>654</v>
      </c>
      <c r="AV8" s="88" t="s">
        <v>654</v>
      </c>
      <c r="BD8" s="88" t="s">
        <v>960</v>
      </c>
    </row>
    <row r="9" spans="1:61" x14ac:dyDescent="0.2">
      <c r="C9" s="88" t="s">
        <v>1625</v>
      </c>
      <c r="D9" s="88" t="s">
        <v>1791</v>
      </c>
      <c r="E9" s="88" t="s">
        <v>1796</v>
      </c>
      <c r="F9" s="88" t="s">
        <v>1801</v>
      </c>
      <c r="H9" s="88" t="s">
        <v>1798</v>
      </c>
      <c r="I9" s="88" t="s">
        <v>1789</v>
      </c>
      <c r="J9" s="88" t="s">
        <v>1798</v>
      </c>
      <c r="L9" s="88" t="s">
        <v>1795</v>
      </c>
      <c r="N9" s="88" t="s">
        <v>1799</v>
      </c>
      <c r="O9" s="88" t="s">
        <v>1789</v>
      </c>
      <c r="R9" s="88" t="s">
        <v>1042</v>
      </c>
      <c r="BD9" s="88" t="s">
        <v>513</v>
      </c>
    </row>
    <row r="10" spans="1:61" x14ac:dyDescent="0.2">
      <c r="C10" s="88" t="s">
        <v>284</v>
      </c>
      <c r="D10" s="88" t="s">
        <v>1796</v>
      </c>
      <c r="E10" s="88" t="s">
        <v>1798</v>
      </c>
      <c r="F10" s="88" t="s">
        <v>106</v>
      </c>
      <c r="H10" s="88" t="s">
        <v>1795</v>
      </c>
      <c r="I10" s="88" t="s">
        <v>1798</v>
      </c>
      <c r="J10" s="88" t="s">
        <v>1795</v>
      </c>
      <c r="L10" s="88" t="s">
        <v>1799</v>
      </c>
      <c r="O10" s="88" t="s">
        <v>1798</v>
      </c>
      <c r="R10" s="88" t="s">
        <v>1044</v>
      </c>
      <c r="BD10" s="88" t="s">
        <v>961</v>
      </c>
    </row>
    <row r="11" spans="1:61" x14ac:dyDescent="0.2">
      <c r="D11" s="88" t="s">
        <v>1789</v>
      </c>
      <c r="E11" s="88" t="s">
        <v>1795</v>
      </c>
      <c r="H11" s="88" t="s">
        <v>1799</v>
      </c>
      <c r="I11" s="88" t="s">
        <v>1795</v>
      </c>
      <c r="J11" s="88" t="s">
        <v>1799</v>
      </c>
      <c r="O11" s="88" t="s">
        <v>1795</v>
      </c>
      <c r="BD11" s="88" t="s">
        <v>963</v>
      </c>
    </row>
    <row r="12" spans="1:61" x14ac:dyDescent="0.2">
      <c r="D12" s="88" t="s">
        <v>1798</v>
      </c>
      <c r="E12" s="88" t="s">
        <v>1799</v>
      </c>
      <c r="H12" s="88" t="s">
        <v>106</v>
      </c>
      <c r="I12" s="88" t="s">
        <v>1799</v>
      </c>
      <c r="J12" s="88" t="s">
        <v>106</v>
      </c>
      <c r="O12" s="88" t="s">
        <v>1799</v>
      </c>
      <c r="BD12" s="88" t="s">
        <v>964</v>
      </c>
    </row>
    <row r="13" spans="1:61" x14ac:dyDescent="0.2">
      <c r="D13" s="88" t="s">
        <v>1795</v>
      </c>
      <c r="E13" s="88" t="s">
        <v>1801</v>
      </c>
      <c r="I13" s="88" t="s">
        <v>1801</v>
      </c>
      <c r="O13" s="88" t="s">
        <v>106</v>
      </c>
      <c r="BD13" s="88" t="s">
        <v>965</v>
      </c>
    </row>
    <row r="14" spans="1:61" x14ac:dyDescent="0.2">
      <c r="D14" s="88" t="s">
        <v>1799</v>
      </c>
      <c r="I14" s="88" t="s">
        <v>106</v>
      </c>
      <c r="BD14" s="88" t="s">
        <v>106</v>
      </c>
    </row>
    <row r="15" spans="1:61" x14ac:dyDescent="0.2">
      <c r="D15" s="88" t="s">
        <v>1801</v>
      </c>
      <c r="BD15" s="88" t="s">
        <v>967</v>
      </c>
    </row>
    <row r="16" spans="1:61" x14ac:dyDescent="0.2">
      <c r="D16" s="88" t="s">
        <v>106</v>
      </c>
      <c r="BD16" s="88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27ED-59A5-49BE-BEF2-F60BA8B0D28B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4"/>
    <col min="2" max="2" width="27.7109375" style="94" customWidth="1"/>
    <col min="3" max="16384" width="11.42578125" style="94"/>
  </cols>
  <sheetData>
    <row r="3" spans="2:4" x14ac:dyDescent="0.2">
      <c r="B3" s="92"/>
      <c r="C3" s="93" t="s">
        <v>99</v>
      </c>
      <c r="D3" s="93" t="s">
        <v>1057</v>
      </c>
    </row>
    <row r="4" spans="2:4" ht="12.75" customHeight="1" x14ac:dyDescent="0.2">
      <c r="B4" s="95" t="s">
        <v>1782</v>
      </c>
      <c r="C4" s="96">
        <f>SUM(DatosViolenciaGénero!C63:C69)</f>
        <v>1789</v>
      </c>
      <c r="D4" s="96">
        <f>SUM(DatosViolenciaGénero!D63:D69)</f>
        <v>635</v>
      </c>
    </row>
    <row r="5" spans="2:4" x14ac:dyDescent="0.2">
      <c r="B5" s="95" t="s">
        <v>1783</v>
      </c>
      <c r="C5" s="96">
        <f>SUM(DatosViolenciaGénero!C70:C73)</f>
        <v>60</v>
      </c>
      <c r="D5" s="96">
        <f>SUM(DatosViolenciaGénero!D70:D73)</f>
        <v>197</v>
      </c>
    </row>
    <row r="6" spans="2:4" ht="12.75" customHeight="1" x14ac:dyDescent="0.2">
      <c r="B6" s="95" t="s">
        <v>1788</v>
      </c>
      <c r="C6" s="96">
        <f>DatosViolenciaGénero!C74</f>
        <v>10</v>
      </c>
      <c r="D6" s="96">
        <f>DatosViolenciaGénero!D74</f>
        <v>0</v>
      </c>
    </row>
    <row r="7" spans="2:4" ht="12.75" customHeight="1" x14ac:dyDescent="0.2">
      <c r="B7" s="95" t="s">
        <v>1786</v>
      </c>
      <c r="C7" s="96">
        <f>SUM(DatosViolenciaGénero!C75:C77)</f>
        <v>5</v>
      </c>
      <c r="D7" s="96">
        <f>SUM(DatosViolenciaGénero!D75:D77)</f>
        <v>4</v>
      </c>
    </row>
    <row r="8" spans="2:4" ht="12.75" customHeight="1" x14ac:dyDescent="0.2">
      <c r="B8" s="95" t="s">
        <v>1793</v>
      </c>
      <c r="C8" s="96">
        <f>DatosViolenciaGénero!C81</f>
        <v>39</v>
      </c>
      <c r="D8" s="96">
        <f>DatosViolenciaGénero!D81</f>
        <v>9</v>
      </c>
    </row>
    <row r="9" spans="2:4" ht="12.75" customHeight="1" x14ac:dyDescent="0.2">
      <c r="B9" s="95" t="s">
        <v>1797</v>
      </c>
      <c r="C9" s="96">
        <f>DatosViolenciaGénero!C78</f>
        <v>0</v>
      </c>
      <c r="D9" s="96">
        <f>DatosViolenciaGénero!D78</f>
        <v>1</v>
      </c>
    </row>
    <row r="10" spans="2:4" ht="12.75" customHeight="1" x14ac:dyDescent="0.2">
      <c r="B10" s="95" t="s">
        <v>1787</v>
      </c>
      <c r="C10" s="96">
        <f>SUM(DatosViolenciaGénero!C79:C80)</f>
        <v>474</v>
      </c>
      <c r="D10" s="96">
        <f>SUM(DatosViolenciaGénero!D79:D80)</f>
        <v>263</v>
      </c>
    </row>
    <row r="14" spans="2:4" ht="12.95" customHeight="1" thickTop="1" thickBot="1" x14ac:dyDescent="0.25">
      <c r="B14" s="216" t="s">
        <v>1802</v>
      </c>
      <c r="C14" s="216"/>
    </row>
    <row r="15" spans="2:4" ht="13.5" thickTop="1" x14ac:dyDescent="0.2">
      <c r="B15" s="97" t="s">
        <v>1803</v>
      </c>
      <c r="C15" s="98">
        <f>DatosViolenciaGénero!C38</f>
        <v>59</v>
      </c>
    </row>
    <row r="16" spans="2:4" ht="13.5" thickBot="1" x14ac:dyDescent="0.25">
      <c r="B16" s="99" t="s">
        <v>1804</v>
      </c>
      <c r="C16" s="100">
        <f>DatosViolenciaGénero!C39</f>
        <v>561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0AD0-58BD-4C5C-8026-3BCB3B5A1648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4"/>
    <col min="2" max="2" width="27.7109375" style="94" customWidth="1"/>
    <col min="3" max="16384" width="11.42578125" style="94"/>
  </cols>
  <sheetData>
    <row r="3" spans="2:4" x14ac:dyDescent="0.2">
      <c r="B3" s="92"/>
      <c r="C3" s="93" t="s">
        <v>99</v>
      </c>
      <c r="D3" s="93" t="s">
        <v>1057</v>
      </c>
    </row>
    <row r="4" spans="2:4" ht="12.75" customHeight="1" x14ac:dyDescent="0.2">
      <c r="B4" s="95" t="s">
        <v>1782</v>
      </c>
      <c r="C4" s="96">
        <f>SUM(DatosViolenciaDoméstica!C48:C54)</f>
        <v>429</v>
      </c>
      <c r="D4" s="96">
        <f>SUM(DatosViolenciaDoméstica!D48:D54)</f>
        <v>166</v>
      </c>
    </row>
    <row r="5" spans="2:4" x14ac:dyDescent="0.2">
      <c r="B5" s="95" t="s">
        <v>1783</v>
      </c>
      <c r="C5" s="96">
        <f>SUM(DatosViolenciaDoméstica!C55:C58)</f>
        <v>8</v>
      </c>
      <c r="D5" s="96">
        <f>SUM(DatosViolenciaDoméstica!D55:D58)</f>
        <v>21</v>
      </c>
    </row>
    <row r="6" spans="2:4" ht="12.75" customHeight="1" x14ac:dyDescent="0.2">
      <c r="B6" s="95" t="s">
        <v>1788</v>
      </c>
      <c r="C6" s="96">
        <f>DatosViolenciaDoméstica!C59</f>
        <v>0</v>
      </c>
      <c r="D6" s="96">
        <f>DatosViolenciaDoméstica!D59</f>
        <v>0</v>
      </c>
    </row>
    <row r="7" spans="2:4" ht="12.75" customHeight="1" x14ac:dyDescent="0.2">
      <c r="B7" s="95" t="s">
        <v>1786</v>
      </c>
      <c r="C7" s="96">
        <f>SUM(DatosViolenciaDoméstica!C60:C62)</f>
        <v>1</v>
      </c>
      <c r="D7" s="96">
        <f>SUM(DatosViolenciaDoméstica!D60:D62)</f>
        <v>0</v>
      </c>
    </row>
    <row r="8" spans="2:4" ht="12.75" customHeight="1" x14ac:dyDescent="0.2">
      <c r="B8" s="95" t="s">
        <v>1793</v>
      </c>
      <c r="C8" s="96">
        <f>DatosViolenciaDoméstica!C66</f>
        <v>0</v>
      </c>
      <c r="D8" s="96">
        <f>DatosViolenciaDoméstica!D66</f>
        <v>0</v>
      </c>
    </row>
    <row r="9" spans="2:4" ht="12.75" customHeight="1" x14ac:dyDescent="0.2">
      <c r="B9" s="95" t="s">
        <v>1797</v>
      </c>
      <c r="C9" s="96">
        <f>DatosViolenciaDoméstica!C63</f>
        <v>0</v>
      </c>
      <c r="D9" s="96">
        <f>DatosViolenciaDoméstica!D63</f>
        <v>0</v>
      </c>
    </row>
    <row r="10" spans="2:4" ht="12.75" customHeight="1" x14ac:dyDescent="0.2">
      <c r="B10" s="95" t="s">
        <v>1787</v>
      </c>
      <c r="C10" s="96">
        <f>SUM(DatosViolenciaDoméstica!C64:C65)</f>
        <v>22</v>
      </c>
      <c r="D10" s="96">
        <f>SUM(DatosViolenciaDoméstica!D64:D65)</f>
        <v>38</v>
      </c>
    </row>
    <row r="14" spans="2:4" ht="12.95" customHeight="1" thickTop="1" thickBot="1" x14ac:dyDescent="0.25">
      <c r="B14" s="216" t="s">
        <v>1805</v>
      </c>
      <c r="C14" s="216"/>
    </row>
    <row r="15" spans="2:4" ht="13.5" thickTop="1" x14ac:dyDescent="0.2">
      <c r="B15" s="97" t="s">
        <v>1803</v>
      </c>
      <c r="C15" s="98">
        <f>DatosViolenciaDoméstica!C33</f>
        <v>21</v>
      </c>
    </row>
    <row r="16" spans="2:4" ht="13.5" thickBot="1" x14ac:dyDescent="0.25">
      <c r="B16" s="99" t="s">
        <v>1804</v>
      </c>
      <c r="C16" s="100">
        <f>DatosViolenciaDoméstica!C34</f>
        <v>61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AA49-0A02-4C6A-90BF-BCA0FDFE3BDD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8" customWidth="1"/>
    <col min="2" max="2" width="20.85546875" style="88" customWidth="1"/>
    <col min="3" max="3" width="44" style="88" customWidth="1"/>
    <col min="4" max="4" width="6.28515625" style="88" customWidth="1"/>
    <col min="5" max="16384" width="11.42578125" style="88"/>
  </cols>
  <sheetData>
    <row r="3" spans="2:3" ht="12.95" customHeight="1" x14ac:dyDescent="0.2">
      <c r="B3" s="217" t="s">
        <v>1677</v>
      </c>
      <c r="C3" s="217"/>
    </row>
    <row r="4" spans="2:3" x14ac:dyDescent="0.2">
      <c r="B4" s="89" t="s">
        <v>1682</v>
      </c>
      <c r="C4" s="90">
        <f>DatosMenores!C69</f>
        <v>136</v>
      </c>
    </row>
    <row r="5" spans="2:3" x14ac:dyDescent="0.2">
      <c r="B5" s="89" t="s">
        <v>1683</v>
      </c>
      <c r="C5" s="91">
        <f>DatosMenores!C70</f>
        <v>171</v>
      </c>
    </row>
    <row r="6" spans="2:3" x14ac:dyDescent="0.2">
      <c r="B6" s="89" t="s">
        <v>1684</v>
      </c>
      <c r="C6" s="91">
        <f>DatosMenores!C71</f>
        <v>720</v>
      </c>
    </row>
    <row r="7" spans="2:3" ht="25.5" x14ac:dyDescent="0.2">
      <c r="B7" s="89" t="s">
        <v>1685</v>
      </c>
      <c r="C7" s="91">
        <f>DatosMenores!C74</f>
        <v>0</v>
      </c>
    </row>
    <row r="8" spans="2:3" ht="25.5" x14ac:dyDescent="0.2">
      <c r="B8" s="89" t="s">
        <v>1016</v>
      </c>
      <c r="C8" s="91">
        <f>DatosMenores!C75</f>
        <v>30</v>
      </c>
    </row>
    <row r="9" spans="2:3" ht="25.5" x14ac:dyDescent="0.2">
      <c r="B9" s="89" t="s">
        <v>1686</v>
      </c>
      <c r="C9" s="91">
        <f>DatosMenores!C76</f>
        <v>0</v>
      </c>
    </row>
    <row r="10" spans="2:3" ht="25.5" x14ac:dyDescent="0.2">
      <c r="B10" s="89" t="s">
        <v>260</v>
      </c>
      <c r="C10" s="91">
        <f>DatosMenores!C78</f>
        <v>0</v>
      </c>
    </row>
    <row r="11" spans="2:3" x14ac:dyDescent="0.2">
      <c r="B11" s="89" t="s">
        <v>1688</v>
      </c>
      <c r="C11" s="91">
        <f>DatosMenores!C77</f>
        <v>24</v>
      </c>
    </row>
    <row r="12" spans="2:3" x14ac:dyDescent="0.2">
      <c r="B12" s="89" t="s">
        <v>1689</v>
      </c>
      <c r="C12" s="91">
        <f>DatosMenores!C79</f>
        <v>0</v>
      </c>
    </row>
    <row r="13" spans="2:3" ht="25.5" x14ac:dyDescent="0.2">
      <c r="B13" s="89" t="s">
        <v>1806</v>
      </c>
      <c r="C13" s="91">
        <f>DatosMenores!C72</f>
        <v>0</v>
      </c>
    </row>
    <row r="14" spans="2:3" ht="25.5" x14ac:dyDescent="0.2">
      <c r="B14" s="89" t="s">
        <v>1807</v>
      </c>
      <c r="C14" s="91">
        <f>DatosMenores!C73</f>
        <v>22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850A-8778-4FF2-B1A6-82F524D328E0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0" customWidth="1"/>
    <col min="2" max="4" width="13.85546875" style="60" customWidth="1"/>
    <col min="5" max="6" width="15" style="60" customWidth="1"/>
    <col min="7" max="13" width="13.85546875" style="60" customWidth="1"/>
    <col min="14" max="16384" width="11.42578125" style="60"/>
  </cols>
  <sheetData>
    <row r="2" spans="2:13" s="56" customFormat="1" ht="15.75" x14ac:dyDescent="0.25">
      <c r="B2" s="56" t="s">
        <v>1808</v>
      </c>
    </row>
    <row r="4" spans="2:13" ht="39" thickBot="1" x14ac:dyDescent="0.25">
      <c r="B4" s="57" t="s">
        <v>299</v>
      </c>
      <c r="C4" s="58" t="s">
        <v>1713</v>
      </c>
      <c r="D4" s="58" t="s">
        <v>1809</v>
      </c>
      <c r="E4" s="58" t="s">
        <v>1810</v>
      </c>
      <c r="F4" s="58" t="s">
        <v>1811</v>
      </c>
      <c r="G4" s="58" t="s">
        <v>1717</v>
      </c>
      <c r="H4" s="58" t="s">
        <v>1718</v>
      </c>
      <c r="I4" s="58" t="s">
        <v>1719</v>
      </c>
      <c r="J4" s="58" t="s">
        <v>1720</v>
      </c>
      <c r="K4" s="58" t="s">
        <v>310</v>
      </c>
      <c r="L4" s="58" t="s">
        <v>1721</v>
      </c>
      <c r="M4" s="59" t="s">
        <v>312</v>
      </c>
    </row>
    <row r="5" spans="2:13" s="66" customFormat="1" ht="22.5" customHeight="1" thickBot="1" x14ac:dyDescent="0.3">
      <c r="B5" s="61">
        <v>1</v>
      </c>
      <c r="C5" s="62">
        <v>2</v>
      </c>
      <c r="D5" s="62">
        <v>2</v>
      </c>
      <c r="E5" s="63">
        <v>1</v>
      </c>
      <c r="F5" s="63">
        <v>1</v>
      </c>
      <c r="G5" s="63">
        <v>1</v>
      </c>
      <c r="H5" s="63">
        <v>1</v>
      </c>
      <c r="I5" s="63">
        <v>1</v>
      </c>
      <c r="J5" s="63">
        <v>1</v>
      </c>
      <c r="K5" s="64">
        <v>3</v>
      </c>
      <c r="L5" s="63">
        <v>1</v>
      </c>
      <c r="M5" s="65">
        <v>1</v>
      </c>
    </row>
    <row r="8" spans="2:13" ht="15.75" x14ac:dyDescent="0.25">
      <c r="B8" s="67" t="s">
        <v>1812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10" spans="2:13" ht="39" thickBot="1" x14ac:dyDescent="0.25">
      <c r="D10" s="69" t="s">
        <v>299</v>
      </c>
      <c r="E10" s="70" t="s">
        <v>1810</v>
      </c>
      <c r="F10" s="70" t="s">
        <v>1811</v>
      </c>
      <c r="G10" s="70" t="s">
        <v>1717</v>
      </c>
      <c r="H10" s="70" t="s">
        <v>1718</v>
      </c>
      <c r="I10" s="70" t="s">
        <v>1719</v>
      </c>
      <c r="J10" s="70" t="s">
        <v>1720</v>
      </c>
      <c r="K10" s="70" t="s">
        <v>1721</v>
      </c>
      <c r="L10" s="71" t="s">
        <v>312</v>
      </c>
      <c r="M10" s="72"/>
    </row>
    <row r="11" spans="2:13" ht="13.15" customHeight="1" x14ac:dyDescent="0.2">
      <c r="B11" s="223" t="s">
        <v>1778</v>
      </c>
      <c r="C11" s="223"/>
      <c r="D11" s="73">
        <f>DatosDelitos!C5+DatosDelitos!C13-DatosDelitos!C17</f>
        <v>5610</v>
      </c>
      <c r="E11" s="74">
        <f>DatosDelitos!H5+DatosDelitos!H13-DatosDelitos!H17</f>
        <v>346</v>
      </c>
      <c r="F11" s="74">
        <f>DatosDelitos!I5+DatosDelitos!I13-DatosDelitos!I17</f>
        <v>419</v>
      </c>
      <c r="G11" s="74">
        <f>DatosDelitos!J5+DatosDelitos!J13-DatosDelitos!J17</f>
        <v>8</v>
      </c>
      <c r="H11" s="75">
        <f>DatosDelitos!K5+DatosDelitos!K13-DatosDelitos!K17</f>
        <v>14</v>
      </c>
      <c r="I11" s="75">
        <f>DatosDelitos!L5+DatosDelitos!L13-DatosDelitos!L17</f>
        <v>3</v>
      </c>
      <c r="J11" s="75">
        <f>DatosDelitos!M5+DatosDelitos!M13-DatosDelitos!M17</f>
        <v>7</v>
      </c>
      <c r="K11" s="75">
        <f>DatosDelitos!O5+DatosDelitos!O13-DatosDelitos!O17</f>
        <v>22</v>
      </c>
      <c r="L11" s="76">
        <f>DatosDelitos!P5+DatosDelitos!P13-DatosDelitos!P17</f>
        <v>537</v>
      </c>
    </row>
    <row r="12" spans="2:13" ht="13.15" customHeight="1" x14ac:dyDescent="0.2">
      <c r="B12" s="220" t="s">
        <v>324</v>
      </c>
      <c r="C12" s="220"/>
      <c r="D12" s="77">
        <f>DatosDelitos!C10</f>
        <v>1</v>
      </c>
      <c r="E12" s="78">
        <f>DatosDelitos!H10</f>
        <v>0</v>
      </c>
      <c r="F12" s="78">
        <f>DatosDelitos!I10</f>
        <v>0</v>
      </c>
      <c r="G12" s="78">
        <f>DatosDelitos!J10</f>
        <v>0</v>
      </c>
      <c r="H12" s="78">
        <f>DatosDelitos!K10</f>
        <v>0</v>
      </c>
      <c r="I12" s="78">
        <f>DatosDelitos!L10</f>
        <v>0</v>
      </c>
      <c r="J12" s="78">
        <f>DatosDelitos!M10</f>
        <v>0</v>
      </c>
      <c r="K12" s="78">
        <f>DatosDelitos!O10</f>
        <v>0</v>
      </c>
      <c r="L12" s="79">
        <f>DatosDelitos!P10</f>
        <v>0</v>
      </c>
    </row>
    <row r="13" spans="2:13" ht="13.15" customHeight="1" x14ac:dyDescent="0.2">
      <c r="B13" s="220" t="s">
        <v>342</v>
      </c>
      <c r="C13" s="220"/>
      <c r="D13" s="77">
        <f>DatosDelitos!C20</f>
        <v>3</v>
      </c>
      <c r="E13" s="78">
        <f>DatosDelitos!H20</f>
        <v>0</v>
      </c>
      <c r="F13" s="78">
        <f>DatosDelitos!I20</f>
        <v>0</v>
      </c>
      <c r="G13" s="78">
        <f>DatosDelitos!J20</f>
        <v>0</v>
      </c>
      <c r="H13" s="78">
        <f>DatosDelitos!K20</f>
        <v>0</v>
      </c>
      <c r="I13" s="78">
        <f>DatosDelitos!L20</f>
        <v>0</v>
      </c>
      <c r="J13" s="78">
        <f>DatosDelitos!M20</f>
        <v>0</v>
      </c>
      <c r="K13" s="78">
        <f>DatosDelitos!O20</f>
        <v>0</v>
      </c>
      <c r="L13" s="79">
        <f>DatosDelitos!P20</f>
        <v>0</v>
      </c>
    </row>
    <row r="14" spans="2:13" ht="13.15" customHeight="1" x14ac:dyDescent="0.2">
      <c r="B14" s="220" t="s">
        <v>347</v>
      </c>
      <c r="C14" s="220"/>
      <c r="D14" s="77">
        <f>DatosDelitos!C23</f>
        <v>0</v>
      </c>
      <c r="E14" s="78">
        <f>DatosDelitos!H23</f>
        <v>0</v>
      </c>
      <c r="F14" s="78">
        <f>DatosDelitos!I23</f>
        <v>0</v>
      </c>
      <c r="G14" s="78">
        <f>DatosDelitos!J23</f>
        <v>0</v>
      </c>
      <c r="H14" s="78">
        <f>DatosDelitos!K23</f>
        <v>0</v>
      </c>
      <c r="I14" s="78">
        <f>DatosDelitos!L23</f>
        <v>0</v>
      </c>
      <c r="J14" s="78">
        <f>DatosDelitos!M23</f>
        <v>0</v>
      </c>
      <c r="K14" s="78">
        <f>DatosDelitos!O23</f>
        <v>0</v>
      </c>
      <c r="L14" s="79">
        <f>DatosDelitos!P23</f>
        <v>0</v>
      </c>
    </row>
    <row r="15" spans="2:13" ht="13.15" customHeight="1" x14ac:dyDescent="0.2">
      <c r="B15" s="220" t="s">
        <v>1780</v>
      </c>
      <c r="C15" s="220"/>
      <c r="D15" s="77">
        <f>DatosDelitos!C17+DatosDelitos!C44</f>
        <v>2034</v>
      </c>
      <c r="E15" s="78">
        <f>DatosDelitos!H17+DatosDelitos!H44</f>
        <v>402</v>
      </c>
      <c r="F15" s="78">
        <f>DatosDelitos!I16+DatosDelitos!I44</f>
        <v>133</v>
      </c>
      <c r="G15" s="78">
        <f>DatosDelitos!J17+DatosDelitos!J44</f>
        <v>4</v>
      </c>
      <c r="H15" s="78">
        <f>DatosDelitos!K17+DatosDelitos!K44</f>
        <v>5</v>
      </c>
      <c r="I15" s="78">
        <f>DatosDelitos!L17+DatosDelitos!L44</f>
        <v>2</v>
      </c>
      <c r="J15" s="78">
        <f>DatosDelitos!M17+DatosDelitos!M44</f>
        <v>0</v>
      </c>
      <c r="K15" s="78">
        <f>DatosDelitos!O17+DatosDelitos!O44</f>
        <v>29</v>
      </c>
      <c r="L15" s="79">
        <f>DatosDelitos!P17+DatosDelitos!P44</f>
        <v>576</v>
      </c>
    </row>
    <row r="16" spans="2:13" ht="13.15" customHeight="1" x14ac:dyDescent="0.2">
      <c r="B16" s="220" t="s">
        <v>1783</v>
      </c>
      <c r="C16" s="220"/>
      <c r="D16" s="77">
        <f>DatosDelitos!C30</f>
        <v>1371</v>
      </c>
      <c r="E16" s="78">
        <f>DatosDelitos!H30</f>
        <v>110</v>
      </c>
      <c r="F16" s="78">
        <f>DatosDelitos!I30</f>
        <v>258</v>
      </c>
      <c r="G16" s="78">
        <f>DatosDelitos!J30</f>
        <v>0</v>
      </c>
      <c r="H16" s="78">
        <f>DatosDelitos!K30</f>
        <v>3</v>
      </c>
      <c r="I16" s="78">
        <f>DatosDelitos!L30</f>
        <v>2</v>
      </c>
      <c r="J16" s="78">
        <f>DatosDelitos!M30</f>
        <v>1</v>
      </c>
      <c r="K16" s="78">
        <f>DatosDelitos!O30</f>
        <v>4</v>
      </c>
      <c r="L16" s="79">
        <f>DatosDelitos!P30</f>
        <v>393</v>
      </c>
    </row>
    <row r="17" spans="2:12" ht="13.15" customHeight="1" x14ac:dyDescent="0.2">
      <c r="B17" s="222" t="s">
        <v>1813</v>
      </c>
      <c r="C17" s="222"/>
      <c r="D17" s="77">
        <f>DatosDelitos!C42-DatosDelitos!C44</f>
        <v>38</v>
      </c>
      <c r="E17" s="78">
        <f>DatosDelitos!H42-DatosDelitos!H44</f>
        <v>4</v>
      </c>
      <c r="F17" s="78">
        <f>DatosDelitos!I42-DatosDelitos!I44</f>
        <v>2</v>
      </c>
      <c r="G17" s="78">
        <f>DatosDelitos!J42-DatosDelitos!J44</f>
        <v>0</v>
      </c>
      <c r="H17" s="78">
        <f>DatosDelitos!K42-DatosDelitos!K44</f>
        <v>0</v>
      </c>
      <c r="I17" s="78">
        <f>DatosDelitos!L42-DatosDelitos!L44</f>
        <v>0</v>
      </c>
      <c r="J17" s="78">
        <f>DatosDelitos!M42-DatosDelitos!M44</f>
        <v>0</v>
      </c>
      <c r="K17" s="78">
        <f>DatosDelitos!O42-DatosDelitos!O44</f>
        <v>0</v>
      </c>
      <c r="L17" s="79">
        <f>DatosDelitos!P42-DatosDelitos!P44</f>
        <v>1</v>
      </c>
    </row>
    <row r="18" spans="2:12" ht="13.15" customHeight="1" x14ac:dyDescent="0.2">
      <c r="B18" s="220" t="s">
        <v>1784</v>
      </c>
      <c r="C18" s="220"/>
      <c r="D18" s="77">
        <f>DatosDelitos!C50</f>
        <v>493</v>
      </c>
      <c r="E18" s="78">
        <f>DatosDelitos!H50</f>
        <v>69</v>
      </c>
      <c r="F18" s="78">
        <f>DatosDelitos!I50</f>
        <v>44</v>
      </c>
      <c r="G18" s="78">
        <f>DatosDelitos!J50</f>
        <v>26</v>
      </c>
      <c r="H18" s="78">
        <f>DatosDelitos!K50</f>
        <v>21</v>
      </c>
      <c r="I18" s="78">
        <f>DatosDelitos!L50</f>
        <v>0</v>
      </c>
      <c r="J18" s="78">
        <f>DatosDelitos!M50</f>
        <v>0</v>
      </c>
      <c r="K18" s="78">
        <f>DatosDelitos!O50</f>
        <v>3</v>
      </c>
      <c r="L18" s="79">
        <f>DatosDelitos!P50</f>
        <v>71</v>
      </c>
    </row>
    <row r="19" spans="2:12" ht="13.15" customHeight="1" x14ac:dyDescent="0.2">
      <c r="B19" s="220" t="s">
        <v>1792</v>
      </c>
      <c r="C19" s="220"/>
      <c r="D19" s="77">
        <f>DatosDelitos!C72</f>
        <v>3</v>
      </c>
      <c r="E19" s="78">
        <f>DatosDelitos!H72</f>
        <v>2</v>
      </c>
      <c r="F19" s="78">
        <f>DatosDelitos!I72</f>
        <v>5</v>
      </c>
      <c r="G19" s="78">
        <f>DatosDelitos!J72</f>
        <v>0</v>
      </c>
      <c r="H19" s="78">
        <f>DatosDelitos!K72</f>
        <v>0</v>
      </c>
      <c r="I19" s="78">
        <f>DatosDelitos!L72</f>
        <v>1</v>
      </c>
      <c r="J19" s="78">
        <f>DatosDelitos!M72</f>
        <v>0</v>
      </c>
      <c r="K19" s="78">
        <f>DatosDelitos!O72</f>
        <v>0</v>
      </c>
      <c r="L19" s="79">
        <f>DatosDelitos!P72</f>
        <v>1</v>
      </c>
    </row>
    <row r="20" spans="2:12" ht="27" customHeight="1" x14ac:dyDescent="0.2">
      <c r="B20" s="220" t="s">
        <v>1785</v>
      </c>
      <c r="C20" s="220"/>
      <c r="D20" s="77">
        <f>DatosDelitos!C74</f>
        <v>96</v>
      </c>
      <c r="E20" s="78">
        <f>DatosDelitos!H74</f>
        <v>14</v>
      </c>
      <c r="F20" s="78">
        <f>DatosDelitos!I74</f>
        <v>18</v>
      </c>
      <c r="G20" s="78">
        <f>DatosDelitos!J74</f>
        <v>0</v>
      </c>
      <c r="H20" s="78">
        <f>DatosDelitos!K74</f>
        <v>1</v>
      </c>
      <c r="I20" s="78">
        <f>DatosDelitos!L74</f>
        <v>3</v>
      </c>
      <c r="J20" s="78">
        <f>DatosDelitos!M74</f>
        <v>5</v>
      </c>
      <c r="K20" s="78">
        <f>DatosDelitos!O74</f>
        <v>1</v>
      </c>
      <c r="L20" s="79">
        <f>DatosDelitos!P74</f>
        <v>26</v>
      </c>
    </row>
    <row r="21" spans="2:12" ht="13.15" customHeight="1" x14ac:dyDescent="0.2">
      <c r="B21" s="222" t="s">
        <v>1794</v>
      </c>
      <c r="C21" s="222"/>
      <c r="D21" s="77">
        <f>DatosDelitos!C82</f>
        <v>149</v>
      </c>
      <c r="E21" s="78">
        <f>DatosDelitos!H82</f>
        <v>5</v>
      </c>
      <c r="F21" s="78">
        <f>DatosDelitos!I82</f>
        <v>5</v>
      </c>
      <c r="G21" s="78">
        <f>DatosDelitos!J82</f>
        <v>0</v>
      </c>
      <c r="H21" s="78">
        <f>DatosDelitos!K82</f>
        <v>0</v>
      </c>
      <c r="I21" s="78">
        <f>DatosDelitos!L82</f>
        <v>0</v>
      </c>
      <c r="J21" s="78">
        <f>DatosDelitos!M82</f>
        <v>0</v>
      </c>
      <c r="K21" s="78">
        <f>DatosDelitos!O82</f>
        <v>0</v>
      </c>
      <c r="L21" s="79">
        <f>DatosDelitos!P82</f>
        <v>11</v>
      </c>
    </row>
    <row r="22" spans="2:12" ht="13.15" customHeight="1" x14ac:dyDescent="0.2">
      <c r="B22" s="220" t="s">
        <v>1790</v>
      </c>
      <c r="C22" s="220"/>
      <c r="D22" s="77">
        <f>DatosDelitos!C85</f>
        <v>323</v>
      </c>
      <c r="E22" s="78">
        <f>DatosDelitos!H85</f>
        <v>104</v>
      </c>
      <c r="F22" s="78">
        <f>DatosDelitos!I85</f>
        <v>88</v>
      </c>
      <c r="G22" s="78">
        <f>DatosDelitos!J85</f>
        <v>0</v>
      </c>
      <c r="H22" s="78">
        <f>DatosDelitos!K85</f>
        <v>0</v>
      </c>
      <c r="I22" s="78">
        <f>DatosDelitos!L85</f>
        <v>0</v>
      </c>
      <c r="J22" s="78">
        <f>DatosDelitos!M85</f>
        <v>0</v>
      </c>
      <c r="K22" s="78">
        <f>DatosDelitos!O85</f>
        <v>0</v>
      </c>
      <c r="L22" s="79">
        <f>DatosDelitos!P85</f>
        <v>80</v>
      </c>
    </row>
    <row r="23" spans="2:12" ht="13.15" customHeight="1" x14ac:dyDescent="0.2">
      <c r="B23" s="220" t="s">
        <v>970</v>
      </c>
      <c r="C23" s="220"/>
      <c r="D23" s="77">
        <f>DatosDelitos!C97</f>
        <v>6348</v>
      </c>
      <c r="E23" s="78">
        <f>DatosDelitos!H97</f>
        <v>1471</v>
      </c>
      <c r="F23" s="78">
        <f>DatosDelitos!I97</f>
        <v>1172</v>
      </c>
      <c r="G23" s="78">
        <f>DatosDelitos!J97</f>
        <v>0</v>
      </c>
      <c r="H23" s="78">
        <f>DatosDelitos!K97</f>
        <v>1</v>
      </c>
      <c r="I23" s="78">
        <f>DatosDelitos!L97</f>
        <v>0</v>
      </c>
      <c r="J23" s="78">
        <f>DatosDelitos!M97</f>
        <v>2</v>
      </c>
      <c r="K23" s="78">
        <f>DatosDelitos!O97</f>
        <v>93</v>
      </c>
      <c r="L23" s="79">
        <f>DatosDelitos!P97</f>
        <v>924</v>
      </c>
    </row>
    <row r="24" spans="2:12" ht="27" customHeight="1" x14ac:dyDescent="0.2">
      <c r="B24" s="220" t="s">
        <v>1814</v>
      </c>
      <c r="C24" s="220"/>
      <c r="D24" s="77">
        <f>DatosDelitos!C131</f>
        <v>5</v>
      </c>
      <c r="E24" s="78">
        <f>DatosDelitos!H131</f>
        <v>10</v>
      </c>
      <c r="F24" s="78">
        <f>DatosDelitos!I131</f>
        <v>5</v>
      </c>
      <c r="G24" s="78">
        <f>DatosDelitos!J131</f>
        <v>0</v>
      </c>
      <c r="H24" s="78">
        <f>DatosDelitos!K131</f>
        <v>0</v>
      </c>
      <c r="I24" s="78">
        <f>DatosDelitos!L131</f>
        <v>0</v>
      </c>
      <c r="J24" s="78">
        <f>DatosDelitos!M131</f>
        <v>0</v>
      </c>
      <c r="K24" s="78">
        <f>DatosDelitos!O131</f>
        <v>0</v>
      </c>
      <c r="L24" s="79">
        <f>DatosDelitos!P131</f>
        <v>7</v>
      </c>
    </row>
    <row r="25" spans="2:12" ht="13.15" customHeight="1" x14ac:dyDescent="0.2">
      <c r="B25" s="220" t="s">
        <v>1815</v>
      </c>
      <c r="C25" s="220"/>
      <c r="D25" s="77">
        <f>DatosDelitos!C137</f>
        <v>75</v>
      </c>
      <c r="E25" s="78">
        <f>DatosDelitos!H137</f>
        <v>12</v>
      </c>
      <c r="F25" s="78">
        <f>DatosDelitos!I137</f>
        <v>12</v>
      </c>
      <c r="G25" s="78">
        <f>DatosDelitos!J137</f>
        <v>0</v>
      </c>
      <c r="H25" s="78">
        <f>DatosDelitos!K137</f>
        <v>0</v>
      </c>
      <c r="I25" s="78">
        <f>DatosDelitos!L137</f>
        <v>0</v>
      </c>
      <c r="J25" s="78">
        <f>DatosDelitos!M137</f>
        <v>0</v>
      </c>
      <c r="K25" s="78">
        <f>DatosDelitos!O137</f>
        <v>0</v>
      </c>
      <c r="L25" s="79">
        <f>DatosDelitos!P137</f>
        <v>8</v>
      </c>
    </row>
    <row r="26" spans="2:12" ht="13.15" customHeight="1" x14ac:dyDescent="0.2">
      <c r="B26" s="222" t="s">
        <v>1816</v>
      </c>
      <c r="C26" s="222"/>
      <c r="D26" s="77">
        <f>DatosDelitos!C144</f>
        <v>2</v>
      </c>
      <c r="E26" s="78">
        <f>DatosDelitos!H144</f>
        <v>1</v>
      </c>
      <c r="F26" s="78">
        <f>DatosDelitos!I144</f>
        <v>1</v>
      </c>
      <c r="G26" s="78">
        <f>DatosDelitos!J144</f>
        <v>0</v>
      </c>
      <c r="H26" s="78">
        <f>DatosDelitos!K144</f>
        <v>0</v>
      </c>
      <c r="I26" s="78">
        <f>DatosDelitos!L144</f>
        <v>0</v>
      </c>
      <c r="J26" s="78">
        <f>DatosDelitos!M144</f>
        <v>0</v>
      </c>
      <c r="K26" s="78">
        <f>DatosDelitos!O144</f>
        <v>0</v>
      </c>
      <c r="L26" s="79">
        <f>DatosDelitos!P144</f>
        <v>1</v>
      </c>
    </row>
    <row r="27" spans="2:12" ht="38.25" customHeight="1" x14ac:dyDescent="0.2">
      <c r="B27" s="220" t="s">
        <v>1817</v>
      </c>
      <c r="C27" s="220"/>
      <c r="D27" s="77">
        <f>DatosDelitos!C147</f>
        <v>80</v>
      </c>
      <c r="E27" s="78">
        <f>DatosDelitos!H147</f>
        <v>17</v>
      </c>
      <c r="F27" s="78">
        <f>DatosDelitos!I147</f>
        <v>7</v>
      </c>
      <c r="G27" s="78">
        <f>DatosDelitos!J147</f>
        <v>0</v>
      </c>
      <c r="H27" s="78">
        <f>DatosDelitos!K147</f>
        <v>0</v>
      </c>
      <c r="I27" s="78">
        <f>DatosDelitos!L147</f>
        <v>0</v>
      </c>
      <c r="J27" s="78">
        <f>DatosDelitos!M147</f>
        <v>0</v>
      </c>
      <c r="K27" s="78">
        <f>DatosDelitos!O147</f>
        <v>0</v>
      </c>
      <c r="L27" s="79">
        <f>DatosDelitos!P147</f>
        <v>15</v>
      </c>
    </row>
    <row r="28" spans="2:12" ht="13.15" customHeight="1" x14ac:dyDescent="0.2">
      <c r="B28" s="220" t="s">
        <v>1791</v>
      </c>
      <c r="C28" s="220"/>
      <c r="D28" s="77">
        <f>DatosDelitos!C156+SUM(DatosDelitos!C167:C172)</f>
        <v>162</v>
      </c>
      <c r="E28" s="78">
        <f>DatosDelitos!H156+SUM(DatosDelitos!H167:H172)</f>
        <v>29</v>
      </c>
      <c r="F28" s="78">
        <f>DatosDelitos!I156+SUM(DatosDelitos!I167:I172)</f>
        <v>11</v>
      </c>
      <c r="G28" s="78">
        <f>DatosDelitos!J156+SUM(DatosDelitos!J167:J172)</f>
        <v>2</v>
      </c>
      <c r="H28" s="78">
        <f>DatosDelitos!K156+SUM(DatosDelitos!K167:K172)</f>
        <v>0</v>
      </c>
      <c r="I28" s="78">
        <f>DatosDelitos!L156+SUM(DatosDelitos!L167:L172)</f>
        <v>0</v>
      </c>
      <c r="J28" s="78">
        <f>DatosDelitos!M156+SUM(DatosDelitos!M167:M172)</f>
        <v>1</v>
      </c>
      <c r="K28" s="78">
        <f>DatosDelitos!O156+SUM(DatosDelitos!O167:O172)</f>
        <v>4</v>
      </c>
      <c r="L28" s="78">
        <f>DatosDelitos!P156+SUM(DatosDelitos!P167:Q172)</f>
        <v>10</v>
      </c>
    </row>
    <row r="29" spans="2:12" ht="13.15" customHeight="1" x14ac:dyDescent="0.2">
      <c r="B29" s="220" t="s">
        <v>1796</v>
      </c>
      <c r="C29" s="220"/>
      <c r="D29" s="77">
        <f>SUM(DatosDelitos!C173:C177)</f>
        <v>199</v>
      </c>
      <c r="E29" s="78">
        <f>SUM(DatosDelitos!H173:H177)</f>
        <v>101</v>
      </c>
      <c r="F29" s="78">
        <f>SUM(DatosDelitos!I173:I177)</f>
        <v>89</v>
      </c>
      <c r="G29" s="78">
        <f>SUM(DatosDelitos!J173:J177)</f>
        <v>1</v>
      </c>
      <c r="H29" s="78">
        <f>SUM(DatosDelitos!K173:K177)</f>
        <v>1</v>
      </c>
      <c r="I29" s="78">
        <f>SUM(DatosDelitos!L173:L177)</f>
        <v>0</v>
      </c>
      <c r="J29" s="78">
        <f>SUM(DatosDelitos!M173:M177)</f>
        <v>0</v>
      </c>
      <c r="K29" s="78">
        <f>SUM(DatosDelitos!O173:O177)</f>
        <v>45</v>
      </c>
      <c r="L29" s="78">
        <f>SUM(DatosDelitos!P173:P177)</f>
        <v>83</v>
      </c>
    </row>
    <row r="30" spans="2:12" ht="13.15" customHeight="1" x14ac:dyDescent="0.2">
      <c r="B30" s="220" t="s">
        <v>1789</v>
      </c>
      <c r="C30" s="220"/>
      <c r="D30" s="77">
        <f>DatosDelitos!C178</f>
        <v>888</v>
      </c>
      <c r="E30" s="78">
        <f>DatosDelitos!H178</f>
        <v>484</v>
      </c>
      <c r="F30" s="78">
        <f>DatosDelitos!I178</f>
        <v>479</v>
      </c>
      <c r="G30" s="78">
        <f>DatosDelitos!J178</f>
        <v>0</v>
      </c>
      <c r="H30" s="78">
        <f>DatosDelitos!K178</f>
        <v>0</v>
      </c>
      <c r="I30" s="78">
        <f>DatosDelitos!L178</f>
        <v>0</v>
      </c>
      <c r="J30" s="78">
        <f>DatosDelitos!M178</f>
        <v>0</v>
      </c>
      <c r="K30" s="78">
        <f>DatosDelitos!O178</f>
        <v>0</v>
      </c>
      <c r="L30" s="78">
        <f>DatosDelitos!P178</f>
        <v>2474</v>
      </c>
    </row>
    <row r="31" spans="2:12" ht="13.15" customHeight="1" x14ac:dyDescent="0.2">
      <c r="B31" s="220" t="s">
        <v>1798</v>
      </c>
      <c r="C31" s="220"/>
      <c r="D31" s="77">
        <f>DatosDelitos!C186</f>
        <v>395</v>
      </c>
      <c r="E31" s="78">
        <f>DatosDelitos!H186</f>
        <v>79</v>
      </c>
      <c r="F31" s="78">
        <f>DatosDelitos!I186</f>
        <v>82</v>
      </c>
      <c r="G31" s="78">
        <f>DatosDelitos!J186</f>
        <v>2</v>
      </c>
      <c r="H31" s="78">
        <f>DatosDelitos!K186</f>
        <v>0</v>
      </c>
      <c r="I31" s="78">
        <f>DatosDelitos!L186</f>
        <v>0</v>
      </c>
      <c r="J31" s="78">
        <f>DatosDelitos!M186</f>
        <v>0</v>
      </c>
      <c r="K31" s="78">
        <f>DatosDelitos!O186</f>
        <v>3</v>
      </c>
      <c r="L31" s="78">
        <f>DatosDelitos!P186</f>
        <v>64</v>
      </c>
    </row>
    <row r="32" spans="2:12" ht="13.15" customHeight="1" x14ac:dyDescent="0.2">
      <c r="B32" s="220" t="s">
        <v>1800</v>
      </c>
      <c r="C32" s="220"/>
      <c r="D32" s="77">
        <f>DatosDelitos!C201</f>
        <v>69</v>
      </c>
      <c r="E32" s="78">
        <f>DatosDelitos!H201</f>
        <v>9</v>
      </c>
      <c r="F32" s="78">
        <f>DatosDelitos!I201</f>
        <v>12</v>
      </c>
      <c r="G32" s="78">
        <f>DatosDelitos!J201</f>
        <v>0</v>
      </c>
      <c r="H32" s="78">
        <f>DatosDelitos!K201</f>
        <v>0</v>
      </c>
      <c r="I32" s="78">
        <f>DatosDelitos!L201</f>
        <v>2</v>
      </c>
      <c r="J32" s="78">
        <f>DatosDelitos!M201</f>
        <v>3</v>
      </c>
      <c r="K32" s="78">
        <f>DatosDelitos!O201</f>
        <v>0</v>
      </c>
      <c r="L32" s="78">
        <f>DatosDelitos!P201</f>
        <v>23</v>
      </c>
    </row>
    <row r="33" spans="2:13" ht="13.15" customHeight="1" x14ac:dyDescent="0.2">
      <c r="B33" s="220" t="s">
        <v>1795</v>
      </c>
      <c r="C33" s="220"/>
      <c r="D33" s="77">
        <f>DatosDelitos!C223</f>
        <v>1111</v>
      </c>
      <c r="E33" s="78">
        <f>DatosDelitos!H223</f>
        <v>440</v>
      </c>
      <c r="F33" s="78">
        <f>DatosDelitos!I223</f>
        <v>295</v>
      </c>
      <c r="G33" s="78">
        <f>DatosDelitos!J223</f>
        <v>0</v>
      </c>
      <c r="H33" s="78">
        <f>DatosDelitos!K223</f>
        <v>1</v>
      </c>
      <c r="I33" s="78">
        <f>DatosDelitos!L223</f>
        <v>1</v>
      </c>
      <c r="J33" s="78">
        <f>DatosDelitos!M223</f>
        <v>1</v>
      </c>
      <c r="K33" s="78">
        <f>DatosDelitos!O223</f>
        <v>40</v>
      </c>
      <c r="L33" s="78">
        <f>DatosDelitos!P223</f>
        <v>388</v>
      </c>
    </row>
    <row r="34" spans="2:13" ht="13.15" customHeight="1" x14ac:dyDescent="0.2">
      <c r="B34" s="220" t="s">
        <v>1818</v>
      </c>
      <c r="C34" s="220"/>
      <c r="D34" s="77">
        <f>DatosDelitos!C244</f>
        <v>3</v>
      </c>
      <c r="E34" s="78">
        <f>DatosDelitos!H244</f>
        <v>0</v>
      </c>
      <c r="F34" s="78">
        <f>DatosDelitos!I244</f>
        <v>1</v>
      </c>
      <c r="G34" s="78">
        <f>DatosDelitos!J244</f>
        <v>0</v>
      </c>
      <c r="H34" s="78">
        <f>DatosDelitos!K244</f>
        <v>0</v>
      </c>
      <c r="I34" s="78">
        <f>DatosDelitos!L244</f>
        <v>0</v>
      </c>
      <c r="J34" s="78">
        <f>DatosDelitos!M244</f>
        <v>0</v>
      </c>
      <c r="K34" s="78">
        <f>DatosDelitos!O244</f>
        <v>0</v>
      </c>
      <c r="L34" s="78">
        <f>DatosDelitos!P244</f>
        <v>3</v>
      </c>
    </row>
    <row r="35" spans="2:13" ht="13.15" customHeight="1" x14ac:dyDescent="0.2">
      <c r="B35" s="220" t="s">
        <v>1799</v>
      </c>
      <c r="C35" s="220"/>
      <c r="D35" s="77">
        <f>DatosDelitos!C271</f>
        <v>282</v>
      </c>
      <c r="E35" s="78">
        <f>DatosDelitos!H271</f>
        <v>181</v>
      </c>
      <c r="F35" s="78">
        <f>DatosDelitos!I271</f>
        <v>217</v>
      </c>
      <c r="G35" s="78">
        <f>DatosDelitos!J271</f>
        <v>0</v>
      </c>
      <c r="H35" s="78">
        <f>DatosDelitos!K271</f>
        <v>1</v>
      </c>
      <c r="I35" s="78">
        <f>DatosDelitos!L271</f>
        <v>0</v>
      </c>
      <c r="J35" s="78">
        <f>DatosDelitos!M271</f>
        <v>2</v>
      </c>
      <c r="K35" s="78">
        <f>DatosDelitos!O271</f>
        <v>3</v>
      </c>
      <c r="L35" s="78">
        <f>DatosDelitos!P271</f>
        <v>241</v>
      </c>
    </row>
    <row r="36" spans="2:13" ht="38.25" customHeight="1" x14ac:dyDescent="0.2">
      <c r="B36" s="220" t="s">
        <v>1819</v>
      </c>
      <c r="C36" s="220"/>
      <c r="D36" s="77">
        <f>DatosDelitos!C301</f>
        <v>2</v>
      </c>
      <c r="E36" s="78">
        <f>DatosDelitos!H301</f>
        <v>0</v>
      </c>
      <c r="F36" s="78">
        <f>DatosDelitos!I301</f>
        <v>0</v>
      </c>
      <c r="G36" s="78">
        <f>DatosDelitos!J301</f>
        <v>0</v>
      </c>
      <c r="H36" s="78">
        <f>DatosDelitos!K301</f>
        <v>0</v>
      </c>
      <c r="I36" s="78">
        <f>DatosDelitos!L301</f>
        <v>0</v>
      </c>
      <c r="J36" s="78">
        <f>DatosDelitos!M301</f>
        <v>0</v>
      </c>
      <c r="K36" s="78">
        <f>DatosDelitos!O301</f>
        <v>0</v>
      </c>
      <c r="L36" s="78">
        <f>DatosDelitos!P301</f>
        <v>0</v>
      </c>
    </row>
    <row r="37" spans="2:13" ht="13.15" customHeight="1" x14ac:dyDescent="0.2">
      <c r="B37" s="220" t="s">
        <v>1820</v>
      </c>
      <c r="C37" s="220"/>
      <c r="D37" s="77">
        <f>DatosDelitos!C305</f>
        <v>0</v>
      </c>
      <c r="E37" s="78">
        <f>DatosDelitos!H305</f>
        <v>0</v>
      </c>
      <c r="F37" s="78">
        <f>DatosDelitos!I305</f>
        <v>0</v>
      </c>
      <c r="G37" s="78">
        <f>DatosDelitos!J305</f>
        <v>0</v>
      </c>
      <c r="H37" s="78">
        <f>DatosDelitos!K305</f>
        <v>0</v>
      </c>
      <c r="I37" s="78">
        <f>DatosDelitos!L305</f>
        <v>0</v>
      </c>
      <c r="J37" s="78">
        <f>DatosDelitos!M305</f>
        <v>0</v>
      </c>
      <c r="K37" s="78">
        <f>DatosDelitos!O305</f>
        <v>0</v>
      </c>
      <c r="L37" s="78">
        <f>DatosDelitos!P305</f>
        <v>0</v>
      </c>
    </row>
    <row r="38" spans="2:13" ht="13.15" customHeight="1" x14ac:dyDescent="0.2">
      <c r="B38" s="220" t="s">
        <v>1821</v>
      </c>
      <c r="C38" s="220"/>
      <c r="D38" s="77">
        <f>DatosDelitos!C312+DatosDelitos!C318+DatosDelitos!C320</f>
        <v>0</v>
      </c>
      <c r="E38" s="78">
        <f>DatosDelitos!H312+DatosDelitos!H318+DatosDelitos!H320</f>
        <v>5</v>
      </c>
      <c r="F38" s="78">
        <f>DatosDelitos!I312+DatosDelitos!I318+DatosDelitos!I320</f>
        <v>2</v>
      </c>
      <c r="G38" s="78">
        <f>DatosDelitos!J312+DatosDelitos!J318+DatosDelitos!J320</f>
        <v>0</v>
      </c>
      <c r="H38" s="78">
        <f>DatosDelitos!K312+DatosDelitos!K318+DatosDelitos!K320</f>
        <v>0</v>
      </c>
      <c r="I38" s="78">
        <f>DatosDelitos!L312+DatosDelitos!L318+DatosDelitos!L320</f>
        <v>0</v>
      </c>
      <c r="J38" s="78">
        <f>DatosDelitos!M312+DatosDelitos!M318+DatosDelitos!M320</f>
        <v>0</v>
      </c>
      <c r="K38" s="78">
        <f>DatosDelitos!O312+DatosDelitos!O318+DatosDelitos!O320</f>
        <v>0</v>
      </c>
      <c r="L38" s="78">
        <f>DatosDelitos!P312+DatosDelitos!P318+DatosDelitos!P320</f>
        <v>2</v>
      </c>
    </row>
    <row r="39" spans="2:13" ht="13.15" customHeight="1" x14ac:dyDescent="0.2">
      <c r="B39" s="220" t="s">
        <v>1801</v>
      </c>
      <c r="C39" s="220"/>
      <c r="D39" s="77">
        <f>DatosDelitos!C323</f>
        <v>5925</v>
      </c>
      <c r="E39" s="78">
        <f>DatosDelitos!H323</f>
        <v>77</v>
      </c>
      <c r="F39" s="78">
        <f>DatosDelitos!I323</f>
        <v>0</v>
      </c>
      <c r="G39" s="78">
        <f>DatosDelitos!J323</f>
        <v>2</v>
      </c>
      <c r="H39" s="78">
        <f>DatosDelitos!K323</f>
        <v>0</v>
      </c>
      <c r="I39" s="78">
        <f>DatosDelitos!L323</f>
        <v>0</v>
      </c>
      <c r="J39" s="78">
        <f>DatosDelitos!M323</f>
        <v>0</v>
      </c>
      <c r="K39" s="78">
        <f>DatosDelitos!O323</f>
        <v>3</v>
      </c>
      <c r="L39" s="78">
        <f>DatosDelitos!P323</f>
        <v>10</v>
      </c>
    </row>
    <row r="40" spans="2:13" ht="13.15" customHeight="1" x14ac:dyDescent="0.2">
      <c r="B40" s="220" t="s">
        <v>1822</v>
      </c>
      <c r="C40" s="220"/>
      <c r="D40" s="77">
        <f>DatosDelitos!C325</f>
        <v>0</v>
      </c>
      <c r="E40" s="77">
        <f>DatosDelitos!H325</f>
        <v>0</v>
      </c>
      <c r="F40" s="77">
        <f>DatosDelitos!I325</f>
        <v>0</v>
      </c>
      <c r="G40" s="77">
        <f>DatosDelitos!J325</f>
        <v>0</v>
      </c>
      <c r="H40" s="77">
        <f>DatosDelitos!K325</f>
        <v>0</v>
      </c>
      <c r="I40" s="77">
        <f>DatosDelitos!L325</f>
        <v>0</v>
      </c>
      <c r="J40" s="77">
        <f>DatosDelitos!M325</f>
        <v>0</v>
      </c>
      <c r="K40" s="77">
        <f>DatosDelitos!O325</f>
        <v>0</v>
      </c>
      <c r="L40" s="77">
        <f>DatosDelitos!P325</f>
        <v>0</v>
      </c>
    </row>
    <row r="41" spans="2:13" ht="13.15" customHeight="1" x14ac:dyDescent="0.2">
      <c r="B41" s="220" t="s">
        <v>947</v>
      </c>
      <c r="C41" s="220"/>
      <c r="D41" s="77">
        <f>DatosDelitos!C337</f>
        <v>0</v>
      </c>
      <c r="E41" s="77">
        <f>DatosDelitos!H337</f>
        <v>0</v>
      </c>
      <c r="F41" s="77">
        <f>DatosDelitos!I337</f>
        <v>0</v>
      </c>
      <c r="G41" s="77">
        <f>DatosDelitos!J337</f>
        <v>0</v>
      </c>
      <c r="H41" s="77">
        <f>DatosDelitos!K337</f>
        <v>0</v>
      </c>
      <c r="I41" s="77">
        <f>DatosDelitos!L337</f>
        <v>0</v>
      </c>
      <c r="J41" s="77">
        <f>DatosDelitos!M337</f>
        <v>0</v>
      </c>
      <c r="K41" s="77">
        <f>DatosDelitos!O337</f>
        <v>0</v>
      </c>
      <c r="L41" s="77">
        <f>DatosDelitos!P337</f>
        <v>0</v>
      </c>
    </row>
    <row r="42" spans="2:13" ht="13.15" customHeight="1" x14ac:dyDescent="0.2">
      <c r="B42" s="220" t="s">
        <v>1823</v>
      </c>
      <c r="C42" s="220"/>
      <c r="D42" s="77">
        <f>DatosDelitos!C339</f>
        <v>0</v>
      </c>
      <c r="E42" s="77">
        <f>DatosDelitos!H339</f>
        <v>0</v>
      </c>
      <c r="F42" s="77">
        <f>DatosDelitos!I339</f>
        <v>0</v>
      </c>
      <c r="G42" s="77">
        <f>DatosDelitos!J339</f>
        <v>0</v>
      </c>
      <c r="H42" s="77">
        <f>DatosDelitos!K339</f>
        <v>0</v>
      </c>
      <c r="I42" s="77">
        <f>DatosDelitos!L339</f>
        <v>0</v>
      </c>
      <c r="J42" s="77">
        <f>DatosDelitos!M339</f>
        <v>0</v>
      </c>
      <c r="K42" s="77">
        <f>DatosDelitos!O339</f>
        <v>0</v>
      </c>
      <c r="L42" s="77">
        <f>DatosDelitos!P339</f>
        <v>0</v>
      </c>
    </row>
    <row r="43" spans="2:13" ht="13.9" customHeight="1" thickBot="1" x14ac:dyDescent="0.25">
      <c r="B43" s="221" t="s">
        <v>951</v>
      </c>
      <c r="C43" s="221"/>
      <c r="D43" s="80">
        <f>SUM(D11:D42)</f>
        <v>25667</v>
      </c>
      <c r="E43" s="80">
        <f t="shared" ref="E43:L43" si="0">SUM(E11:E42)</f>
        <v>3972</v>
      </c>
      <c r="F43" s="80">
        <f t="shared" si="0"/>
        <v>3357</v>
      </c>
      <c r="G43" s="80">
        <f t="shared" si="0"/>
        <v>45</v>
      </c>
      <c r="H43" s="80">
        <f t="shared" si="0"/>
        <v>48</v>
      </c>
      <c r="I43" s="80">
        <f t="shared" si="0"/>
        <v>14</v>
      </c>
      <c r="J43" s="80">
        <f t="shared" si="0"/>
        <v>22</v>
      </c>
      <c r="K43" s="80">
        <f t="shared" si="0"/>
        <v>250</v>
      </c>
      <c r="L43" s="80">
        <f t="shared" si="0"/>
        <v>5949</v>
      </c>
    </row>
    <row r="46" spans="2:13" ht="15.75" x14ac:dyDescent="0.25">
      <c r="B46" s="81" t="s">
        <v>1824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</row>
    <row r="48" spans="2:13" ht="39" thickBot="1" x14ac:dyDescent="0.25">
      <c r="D48" s="57" t="s">
        <v>1713</v>
      </c>
      <c r="E48" s="59" t="s">
        <v>1809</v>
      </c>
    </row>
    <row r="49" spans="2:5" ht="13.15" customHeight="1" x14ac:dyDescent="0.25">
      <c r="B49" s="219" t="s">
        <v>1825</v>
      </c>
      <c r="C49" s="219"/>
      <c r="D49" s="83">
        <f>DatosDelitos!F5</f>
        <v>0</v>
      </c>
      <c r="E49" s="83">
        <f>DatosDelitos!G5</f>
        <v>0</v>
      </c>
    </row>
    <row r="50" spans="2:5" ht="13.15" customHeight="1" x14ac:dyDescent="0.25">
      <c r="B50" s="219" t="s">
        <v>1781</v>
      </c>
      <c r="C50" s="219"/>
      <c r="D50" s="83">
        <f>DatosDelitos!F13-DatosDelitos!F17</f>
        <v>22</v>
      </c>
      <c r="E50" s="83">
        <f>DatosDelitos!G13-DatosDelitos!G17</f>
        <v>49</v>
      </c>
    </row>
    <row r="51" spans="2:5" ht="13.15" customHeight="1" x14ac:dyDescent="0.25">
      <c r="B51" s="219" t="s">
        <v>324</v>
      </c>
      <c r="C51" s="219"/>
      <c r="D51" s="83">
        <f>DatosDelitos!F10</f>
        <v>0</v>
      </c>
      <c r="E51" s="83">
        <f>DatosDelitos!G10</f>
        <v>0</v>
      </c>
    </row>
    <row r="52" spans="2:5" ht="13.15" customHeight="1" x14ac:dyDescent="0.25">
      <c r="B52" s="219" t="s">
        <v>342</v>
      </c>
      <c r="C52" s="219"/>
      <c r="D52" s="83">
        <f>DatosDelitos!F20</f>
        <v>0</v>
      </c>
      <c r="E52" s="83">
        <f>DatosDelitos!G20</f>
        <v>0</v>
      </c>
    </row>
    <row r="53" spans="2:5" ht="13.15" customHeight="1" x14ac:dyDescent="0.25">
      <c r="B53" s="219" t="s">
        <v>347</v>
      </c>
      <c r="C53" s="219"/>
      <c r="D53" s="83">
        <f>DatosDelitos!F23</f>
        <v>0</v>
      </c>
      <c r="E53" s="83">
        <f>DatosDelitos!G23</f>
        <v>0</v>
      </c>
    </row>
    <row r="54" spans="2:5" ht="13.15" customHeight="1" x14ac:dyDescent="0.25">
      <c r="B54" s="219" t="s">
        <v>1780</v>
      </c>
      <c r="C54" s="219"/>
      <c r="D54" s="83">
        <f>DatosDelitos!F17+DatosDelitos!F44</f>
        <v>1093</v>
      </c>
      <c r="E54" s="83">
        <f>DatosDelitos!G17+DatosDelitos!G44</f>
        <v>364</v>
      </c>
    </row>
    <row r="55" spans="2:5" ht="13.15" customHeight="1" x14ac:dyDescent="0.25">
      <c r="B55" s="219" t="s">
        <v>1783</v>
      </c>
      <c r="C55" s="219"/>
      <c r="D55" s="83">
        <f>DatosDelitos!F30</f>
        <v>93</v>
      </c>
      <c r="E55" s="83">
        <f>DatosDelitos!G30</f>
        <v>242</v>
      </c>
    </row>
    <row r="56" spans="2:5" ht="13.15" customHeight="1" x14ac:dyDescent="0.25">
      <c r="B56" s="219" t="s">
        <v>1813</v>
      </c>
      <c r="C56" s="219"/>
      <c r="D56" s="83">
        <f>DatosDelitos!F42-DatosDelitos!F44</f>
        <v>7</v>
      </c>
      <c r="E56" s="83">
        <f>DatosDelitos!G42-DatosDelitos!G44</f>
        <v>0</v>
      </c>
    </row>
    <row r="57" spans="2:5" ht="13.15" customHeight="1" x14ac:dyDescent="0.25">
      <c r="B57" s="219" t="s">
        <v>1784</v>
      </c>
      <c r="C57" s="219"/>
      <c r="D57" s="83">
        <f>DatosDelitos!F50</f>
        <v>6</v>
      </c>
      <c r="E57" s="83">
        <f>DatosDelitos!G50</f>
        <v>5</v>
      </c>
    </row>
    <row r="58" spans="2:5" ht="13.15" customHeight="1" x14ac:dyDescent="0.25">
      <c r="B58" s="219" t="s">
        <v>1792</v>
      </c>
      <c r="C58" s="219"/>
      <c r="D58" s="83">
        <f>DatosDelitos!F72</f>
        <v>0</v>
      </c>
      <c r="E58" s="83">
        <f>DatosDelitos!G72</f>
        <v>0</v>
      </c>
    </row>
    <row r="59" spans="2:5" ht="27" customHeight="1" x14ac:dyDescent="0.25">
      <c r="B59" s="219" t="s">
        <v>1826</v>
      </c>
      <c r="C59" s="219"/>
      <c r="D59" s="83">
        <f>DatosDelitos!F74</f>
        <v>1</v>
      </c>
      <c r="E59" s="83">
        <f>DatosDelitos!G74</f>
        <v>6</v>
      </c>
    </row>
    <row r="60" spans="2:5" ht="13.15" customHeight="1" x14ac:dyDescent="0.25">
      <c r="B60" s="219" t="s">
        <v>1794</v>
      </c>
      <c r="C60" s="219"/>
      <c r="D60" s="83">
        <f>DatosDelitos!F82</f>
        <v>1</v>
      </c>
      <c r="E60" s="83">
        <f>DatosDelitos!G82</f>
        <v>1</v>
      </c>
    </row>
    <row r="61" spans="2:5" ht="13.15" customHeight="1" x14ac:dyDescent="0.25">
      <c r="B61" s="219" t="s">
        <v>1790</v>
      </c>
      <c r="C61" s="219"/>
      <c r="D61" s="83">
        <f>DatosDelitos!F85</f>
        <v>0</v>
      </c>
      <c r="E61" s="83">
        <f>DatosDelitos!G85</f>
        <v>0</v>
      </c>
    </row>
    <row r="62" spans="2:5" ht="13.15" customHeight="1" x14ac:dyDescent="0.25">
      <c r="B62" s="219" t="s">
        <v>970</v>
      </c>
      <c r="C62" s="219"/>
      <c r="D62" s="83">
        <f>DatosDelitos!F97</f>
        <v>68</v>
      </c>
      <c r="E62" s="83">
        <f>DatosDelitos!G97</f>
        <v>76</v>
      </c>
    </row>
    <row r="63" spans="2:5" ht="27" customHeight="1" x14ac:dyDescent="0.25">
      <c r="B63" s="219" t="s">
        <v>1827</v>
      </c>
      <c r="C63" s="219"/>
      <c r="D63" s="83">
        <f>DatosDelitos!F131</f>
        <v>0</v>
      </c>
      <c r="E63" s="83">
        <f>DatosDelitos!G131</f>
        <v>0</v>
      </c>
    </row>
    <row r="64" spans="2:5" ht="13.15" customHeight="1" x14ac:dyDescent="0.25">
      <c r="B64" s="219" t="s">
        <v>1815</v>
      </c>
      <c r="C64" s="219"/>
      <c r="D64" s="83">
        <f>DatosDelitos!F137</f>
        <v>0</v>
      </c>
      <c r="E64" s="83">
        <f>DatosDelitos!G137</f>
        <v>0</v>
      </c>
    </row>
    <row r="65" spans="2:5" ht="13.15" customHeight="1" x14ac:dyDescent="0.25">
      <c r="B65" s="219" t="s">
        <v>1816</v>
      </c>
      <c r="C65" s="219"/>
      <c r="D65" s="83">
        <f>DatosDelitos!F144</f>
        <v>0</v>
      </c>
      <c r="E65" s="83">
        <f>DatosDelitos!G144</f>
        <v>0</v>
      </c>
    </row>
    <row r="66" spans="2:5" ht="40.5" customHeight="1" x14ac:dyDescent="0.25">
      <c r="B66" s="219" t="s">
        <v>1817</v>
      </c>
      <c r="C66" s="219"/>
      <c r="D66" s="83">
        <f>DatosDelitos!F147</f>
        <v>0</v>
      </c>
      <c r="E66" s="83">
        <f>DatosDelitos!G147</f>
        <v>0</v>
      </c>
    </row>
    <row r="67" spans="2:5" ht="13.15" customHeight="1" x14ac:dyDescent="0.25">
      <c r="B67" s="219" t="s">
        <v>1791</v>
      </c>
      <c r="C67" s="219"/>
      <c r="D67" s="83">
        <f>DatosDelitos!F156+SUM(DatosDelitos!F167:G172)</f>
        <v>3</v>
      </c>
      <c r="E67" s="83">
        <f>DatosDelitos!G156+SUM(DatosDelitos!G167:H172)</f>
        <v>24</v>
      </c>
    </row>
    <row r="68" spans="2:5" ht="13.15" customHeight="1" x14ac:dyDescent="0.25">
      <c r="B68" s="219" t="s">
        <v>1796</v>
      </c>
      <c r="C68" s="219"/>
      <c r="D68" s="83">
        <f>SUM(DatosDelitos!F173:G177)</f>
        <v>5</v>
      </c>
      <c r="E68" s="83">
        <f>SUM(DatosDelitos!G173:H177)</f>
        <v>103</v>
      </c>
    </row>
    <row r="69" spans="2:5" ht="13.15" customHeight="1" x14ac:dyDescent="0.25">
      <c r="B69" s="219" t="s">
        <v>1789</v>
      </c>
      <c r="C69" s="219"/>
      <c r="D69" s="83">
        <f>DatosDelitos!F178</f>
        <v>2205</v>
      </c>
      <c r="E69" s="83">
        <f>DatosDelitos!G178</f>
        <v>2085</v>
      </c>
    </row>
    <row r="70" spans="2:5" ht="13.15" customHeight="1" x14ac:dyDescent="0.25">
      <c r="B70" s="219" t="s">
        <v>1798</v>
      </c>
      <c r="C70" s="219"/>
      <c r="D70" s="83">
        <f>DatosDelitos!F186</f>
        <v>15</v>
      </c>
      <c r="E70" s="83">
        <f>DatosDelitos!G186</f>
        <v>16</v>
      </c>
    </row>
    <row r="71" spans="2:5" ht="13.15" customHeight="1" x14ac:dyDescent="0.25">
      <c r="B71" s="219" t="s">
        <v>1800</v>
      </c>
      <c r="C71" s="219"/>
      <c r="D71" s="83">
        <f>DatosDelitos!F201</f>
        <v>1</v>
      </c>
      <c r="E71" s="83">
        <f>DatosDelitos!G201</f>
        <v>5</v>
      </c>
    </row>
    <row r="72" spans="2:5" ht="13.15" customHeight="1" x14ac:dyDescent="0.25">
      <c r="B72" s="219" t="s">
        <v>1795</v>
      </c>
      <c r="C72" s="219"/>
      <c r="D72" s="83">
        <f>DatosDelitos!F223</f>
        <v>222</v>
      </c>
      <c r="E72" s="83">
        <f>DatosDelitos!G223</f>
        <v>177</v>
      </c>
    </row>
    <row r="73" spans="2:5" ht="13.15" customHeight="1" x14ac:dyDescent="0.25">
      <c r="B73" s="219" t="s">
        <v>1818</v>
      </c>
      <c r="C73" s="219"/>
      <c r="D73" s="83">
        <f>DatosDelitos!F244</f>
        <v>0</v>
      </c>
      <c r="E73" s="83">
        <f>DatosDelitos!G244</f>
        <v>0</v>
      </c>
    </row>
    <row r="74" spans="2:5" ht="13.15" customHeight="1" x14ac:dyDescent="0.25">
      <c r="B74" s="219" t="s">
        <v>1799</v>
      </c>
      <c r="C74" s="219"/>
      <c r="D74" s="83">
        <f>DatosDelitos!F271</f>
        <v>60</v>
      </c>
      <c r="E74" s="83">
        <f>DatosDelitos!G271</f>
        <v>48</v>
      </c>
    </row>
    <row r="75" spans="2:5" ht="38.25" customHeight="1" x14ac:dyDescent="0.25">
      <c r="B75" s="219" t="s">
        <v>1819</v>
      </c>
      <c r="C75" s="219"/>
      <c r="D75" s="83">
        <f>DatosDelitos!F301</f>
        <v>0</v>
      </c>
      <c r="E75" s="83">
        <f>DatosDelitos!G301</f>
        <v>0</v>
      </c>
    </row>
    <row r="76" spans="2:5" ht="13.15" customHeight="1" x14ac:dyDescent="0.25">
      <c r="B76" s="219" t="s">
        <v>1820</v>
      </c>
      <c r="C76" s="219"/>
      <c r="D76" s="83">
        <f>DatosDelitos!F305</f>
        <v>0</v>
      </c>
      <c r="E76" s="83">
        <f>DatosDelitos!G305</f>
        <v>0</v>
      </c>
    </row>
    <row r="77" spans="2:5" ht="13.15" customHeight="1" x14ac:dyDescent="0.25">
      <c r="B77" s="219" t="s">
        <v>1821</v>
      </c>
      <c r="C77" s="219"/>
      <c r="D77" s="83">
        <f>DatosDelitos!F312+DatosDelitos!F318+DatosDelitos!F320</f>
        <v>0</v>
      </c>
      <c r="E77" s="83">
        <f>DatosDelitos!G312+DatosDelitos!G318+DatosDelitos!G320</f>
        <v>0</v>
      </c>
    </row>
    <row r="78" spans="2:5" ht="13.9" customHeight="1" x14ac:dyDescent="0.25">
      <c r="B78" s="219" t="s">
        <v>1801</v>
      </c>
      <c r="C78" s="219"/>
      <c r="D78" s="83">
        <f>DatosDelitos!F323</f>
        <v>16</v>
      </c>
      <c r="E78" s="83">
        <f>DatosDelitos!G323</f>
        <v>0</v>
      </c>
    </row>
    <row r="79" spans="2:5" ht="15" customHeight="1" x14ac:dyDescent="0.25">
      <c r="B79" s="218" t="s">
        <v>1822</v>
      </c>
      <c r="C79" s="218"/>
      <c r="D79" s="83">
        <f>DatosDelitos!F325</f>
        <v>0</v>
      </c>
      <c r="E79" s="83">
        <f>DatosDelitos!G325</f>
        <v>0</v>
      </c>
    </row>
    <row r="80" spans="2:5" ht="15" customHeight="1" x14ac:dyDescent="0.25">
      <c r="B80" s="218" t="s">
        <v>947</v>
      </c>
      <c r="C80" s="218"/>
      <c r="D80" s="83">
        <f>DatosDelitos!F337</f>
        <v>0</v>
      </c>
      <c r="E80" s="83">
        <f>DatosDelitos!G337</f>
        <v>0</v>
      </c>
    </row>
    <row r="81" spans="2:13" ht="15" customHeight="1" x14ac:dyDescent="0.25">
      <c r="B81" s="218" t="s">
        <v>1823</v>
      </c>
      <c r="C81" s="218"/>
      <c r="D81" s="83">
        <f>DatosDelitos!F339</f>
        <v>0</v>
      </c>
      <c r="E81" s="83">
        <f>DatosDelitos!G339</f>
        <v>0</v>
      </c>
    </row>
    <row r="82" spans="2:13" ht="15" customHeight="1" x14ac:dyDescent="0.25">
      <c r="B82" s="218" t="s">
        <v>1640</v>
      </c>
      <c r="C82" s="218"/>
      <c r="D82" s="83">
        <f>SUM(D49:D81)</f>
        <v>3818</v>
      </c>
      <c r="E82" s="83">
        <f>SUM(E49:E81)</f>
        <v>3201</v>
      </c>
    </row>
    <row r="84" spans="2:13" s="86" customFormat="1" ht="15.75" x14ac:dyDescent="0.25">
      <c r="B84" s="84" t="s">
        <v>1828</v>
      </c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</row>
    <row r="86" spans="2:13" ht="25.5" x14ac:dyDescent="0.2">
      <c r="D86" s="87" t="s">
        <v>310</v>
      </c>
    </row>
    <row r="87" spans="2:13" ht="13.15" customHeight="1" x14ac:dyDescent="0.25">
      <c r="B87" s="219" t="s">
        <v>1778</v>
      </c>
      <c r="C87" s="219"/>
      <c r="D87" s="83">
        <f>DatosDelitos!N5+DatosDelitos!N13-DatosDelitos!N17</f>
        <v>3</v>
      </c>
    </row>
    <row r="88" spans="2:13" ht="13.15" customHeight="1" x14ac:dyDescent="0.25">
      <c r="B88" s="219" t="s">
        <v>324</v>
      </c>
      <c r="C88" s="219"/>
      <c r="D88" s="83">
        <f>DatosDelitos!N10</f>
        <v>0</v>
      </c>
    </row>
    <row r="89" spans="2:13" ht="13.15" customHeight="1" x14ac:dyDescent="0.25">
      <c r="B89" s="219" t="s">
        <v>342</v>
      </c>
      <c r="C89" s="219"/>
      <c r="D89" s="83">
        <f>DatosDelitos!N20</f>
        <v>0</v>
      </c>
    </row>
    <row r="90" spans="2:13" ht="13.15" customHeight="1" x14ac:dyDescent="0.25">
      <c r="B90" s="219" t="s">
        <v>347</v>
      </c>
      <c r="C90" s="219"/>
      <c r="D90" s="83">
        <f>DatosDelitos!N23</f>
        <v>0</v>
      </c>
    </row>
    <row r="91" spans="2:13" ht="13.15" customHeight="1" x14ac:dyDescent="0.25">
      <c r="B91" s="219" t="s">
        <v>1779</v>
      </c>
      <c r="C91" s="219"/>
      <c r="D91" s="83">
        <f>SUM(DatosDelitos!N17,DatosDelitos!N44)</f>
        <v>19</v>
      </c>
    </row>
    <row r="92" spans="2:13" ht="13.15" customHeight="1" x14ac:dyDescent="0.25">
      <c r="B92" s="219" t="s">
        <v>1783</v>
      </c>
      <c r="C92" s="219"/>
      <c r="D92" s="83">
        <f>DatosDelitos!N30</f>
        <v>13</v>
      </c>
    </row>
    <row r="93" spans="2:13" ht="13.15" customHeight="1" x14ac:dyDescent="0.25">
      <c r="B93" s="219" t="s">
        <v>1813</v>
      </c>
      <c r="C93" s="219"/>
      <c r="D93" s="83">
        <f>DatosDelitos!N42-DatosDelitos!N44</f>
        <v>1</v>
      </c>
    </row>
    <row r="94" spans="2:13" ht="13.15" customHeight="1" x14ac:dyDescent="0.25">
      <c r="B94" s="219" t="s">
        <v>1784</v>
      </c>
      <c r="C94" s="219"/>
      <c r="D94" s="83">
        <f>DatosDelitos!N50</f>
        <v>15</v>
      </c>
    </row>
    <row r="95" spans="2:13" ht="13.15" customHeight="1" x14ac:dyDescent="0.25">
      <c r="B95" s="219" t="s">
        <v>1792</v>
      </c>
      <c r="C95" s="219"/>
      <c r="D95" s="83">
        <f>DatosDelitos!N72</f>
        <v>0</v>
      </c>
    </row>
    <row r="96" spans="2:13" ht="27" customHeight="1" x14ac:dyDescent="0.25">
      <c r="B96" s="219" t="s">
        <v>1826</v>
      </c>
      <c r="C96" s="219"/>
      <c r="D96" s="83">
        <f>DatosDelitos!N74</f>
        <v>0</v>
      </c>
    </row>
    <row r="97" spans="2:4" ht="13.15" customHeight="1" x14ac:dyDescent="0.25">
      <c r="B97" s="219" t="s">
        <v>1794</v>
      </c>
      <c r="C97" s="219"/>
      <c r="D97" s="83">
        <f>DatosDelitos!N82</f>
        <v>2</v>
      </c>
    </row>
    <row r="98" spans="2:4" ht="13.15" customHeight="1" x14ac:dyDescent="0.25">
      <c r="B98" s="219" t="s">
        <v>1790</v>
      </c>
      <c r="C98" s="219"/>
      <c r="D98" s="83">
        <f>DatosDelitos!N85</f>
        <v>9</v>
      </c>
    </row>
    <row r="99" spans="2:4" ht="13.15" customHeight="1" x14ac:dyDescent="0.25">
      <c r="B99" s="219" t="s">
        <v>970</v>
      </c>
      <c r="C99" s="219"/>
      <c r="D99" s="83">
        <f>DatosDelitos!N97</f>
        <v>35</v>
      </c>
    </row>
    <row r="100" spans="2:4" ht="27" customHeight="1" x14ac:dyDescent="0.25">
      <c r="B100" s="219" t="s">
        <v>1827</v>
      </c>
      <c r="C100" s="219"/>
      <c r="D100" s="83">
        <f>DatosDelitos!N131</f>
        <v>9</v>
      </c>
    </row>
    <row r="101" spans="2:4" ht="13.15" customHeight="1" x14ac:dyDescent="0.25">
      <c r="B101" s="219" t="s">
        <v>1815</v>
      </c>
      <c r="C101" s="219"/>
      <c r="D101" s="83">
        <f>DatosDelitos!N137</f>
        <v>7</v>
      </c>
    </row>
    <row r="102" spans="2:4" ht="13.15" customHeight="1" x14ac:dyDescent="0.25">
      <c r="B102" s="219" t="s">
        <v>1816</v>
      </c>
      <c r="C102" s="219"/>
      <c r="D102" s="83">
        <f>DatosDelitos!N144</f>
        <v>0</v>
      </c>
    </row>
    <row r="103" spans="2:4" ht="13.15" customHeight="1" x14ac:dyDescent="0.25">
      <c r="B103" s="219" t="s">
        <v>1829</v>
      </c>
      <c r="C103" s="219"/>
      <c r="D103" s="83">
        <f>DatosDelitos!N148</f>
        <v>1</v>
      </c>
    </row>
    <row r="104" spans="2:4" ht="13.15" customHeight="1" x14ac:dyDescent="0.25">
      <c r="B104" s="219" t="s">
        <v>1181</v>
      </c>
      <c r="C104" s="219"/>
      <c r="D104" s="83">
        <f>SUM(DatosDelitos!N149,DatosDelitos!N150)</f>
        <v>1</v>
      </c>
    </row>
    <row r="105" spans="2:4" ht="13.15" customHeight="1" x14ac:dyDescent="0.25">
      <c r="B105" s="219" t="s">
        <v>1179</v>
      </c>
      <c r="C105" s="219"/>
      <c r="D105" s="83">
        <f>SUM(DatosDelitos!N151:N155)</f>
        <v>15</v>
      </c>
    </row>
    <row r="106" spans="2:4" ht="13.15" customHeight="1" x14ac:dyDescent="0.25">
      <c r="B106" s="219" t="s">
        <v>1791</v>
      </c>
      <c r="C106" s="219"/>
      <c r="D106" s="83">
        <f>SUM(SUM(DatosDelitos!N157:N160),SUM(DatosDelitos!N167:N172))</f>
        <v>1</v>
      </c>
    </row>
    <row r="107" spans="2:4" ht="13.15" customHeight="1" x14ac:dyDescent="0.25">
      <c r="B107" s="219" t="s">
        <v>1830</v>
      </c>
      <c r="C107" s="219"/>
      <c r="D107" s="83">
        <f>SUM(DatosDelitos!N161:N165)</f>
        <v>0</v>
      </c>
    </row>
    <row r="108" spans="2:4" ht="13.15" customHeight="1" x14ac:dyDescent="0.25">
      <c r="B108" s="219" t="s">
        <v>1796</v>
      </c>
      <c r="C108" s="219"/>
      <c r="D108" s="83">
        <f>SUM(DatosDelitos!N173:N177)</f>
        <v>4</v>
      </c>
    </row>
    <row r="109" spans="2:4" ht="13.15" customHeight="1" x14ac:dyDescent="0.25">
      <c r="B109" s="219" t="s">
        <v>1789</v>
      </c>
      <c r="C109" s="219"/>
      <c r="D109" s="83">
        <f>DatosDelitos!N178</f>
        <v>0</v>
      </c>
    </row>
    <row r="110" spans="2:4" ht="13.15" customHeight="1" x14ac:dyDescent="0.25">
      <c r="B110" s="219" t="s">
        <v>1798</v>
      </c>
      <c r="C110" s="219"/>
      <c r="D110" s="83">
        <f>DatosDelitos!N186</f>
        <v>22</v>
      </c>
    </row>
    <row r="111" spans="2:4" ht="13.15" customHeight="1" x14ac:dyDescent="0.25">
      <c r="B111" s="219" t="s">
        <v>1800</v>
      </c>
      <c r="C111" s="219"/>
      <c r="D111" s="83">
        <f>DatosDelitos!N201</f>
        <v>29</v>
      </c>
    </row>
    <row r="112" spans="2:4" ht="13.15" customHeight="1" x14ac:dyDescent="0.25">
      <c r="B112" s="219" t="s">
        <v>1795</v>
      </c>
      <c r="C112" s="219"/>
      <c r="D112" s="83">
        <f>DatosDelitos!N223</f>
        <v>4</v>
      </c>
    </row>
    <row r="113" spans="2:4" ht="13.15" customHeight="1" x14ac:dyDescent="0.25">
      <c r="B113" s="219" t="s">
        <v>1818</v>
      </c>
      <c r="C113" s="219"/>
      <c r="D113" s="83">
        <f>DatosDelitos!N244</f>
        <v>7</v>
      </c>
    </row>
    <row r="114" spans="2:4" ht="13.15" customHeight="1" x14ac:dyDescent="0.25">
      <c r="B114" s="219" t="s">
        <v>1799</v>
      </c>
      <c r="C114" s="219"/>
      <c r="D114" s="83">
        <f>DatosDelitos!N271</f>
        <v>1</v>
      </c>
    </row>
    <row r="115" spans="2:4" ht="38.25" customHeight="1" x14ac:dyDescent="0.25">
      <c r="B115" s="219" t="s">
        <v>1819</v>
      </c>
      <c r="C115" s="219"/>
      <c r="D115" s="83">
        <f>DatosDelitos!N301</f>
        <v>0</v>
      </c>
    </row>
    <row r="116" spans="2:4" ht="13.15" customHeight="1" x14ac:dyDescent="0.25">
      <c r="B116" s="219" t="s">
        <v>1820</v>
      </c>
      <c r="C116" s="219"/>
      <c r="D116" s="83">
        <f>DatosDelitos!N305</f>
        <v>2</v>
      </c>
    </row>
    <row r="117" spans="2:4" ht="13.15" customHeight="1" x14ac:dyDescent="0.25">
      <c r="B117" s="219" t="s">
        <v>1821</v>
      </c>
      <c r="C117" s="219"/>
      <c r="D117" s="83">
        <f>DatosDelitos!N312+DatosDelitos!N320</f>
        <v>0</v>
      </c>
    </row>
    <row r="118" spans="2:4" ht="13.15" customHeight="1" x14ac:dyDescent="0.25">
      <c r="B118" s="219" t="s">
        <v>913</v>
      </c>
      <c r="C118" s="219"/>
      <c r="D118" s="83">
        <f>DatosDelitos!N318</f>
        <v>0</v>
      </c>
    </row>
    <row r="119" spans="2:4" ht="13.9" customHeight="1" x14ac:dyDescent="0.25">
      <c r="B119" s="219" t="s">
        <v>1801</v>
      </c>
      <c r="C119" s="219"/>
      <c r="D119" s="83">
        <f>DatosDelitos!N323</f>
        <v>68</v>
      </c>
    </row>
    <row r="120" spans="2:4" ht="12.75" customHeight="1" x14ac:dyDescent="0.25">
      <c r="B120" s="218" t="s">
        <v>1822</v>
      </c>
      <c r="C120" s="218"/>
      <c r="D120" s="83">
        <f>DatosDelitos!N325</f>
        <v>0</v>
      </c>
    </row>
    <row r="121" spans="2:4" ht="15" customHeight="1" x14ac:dyDescent="0.25">
      <c r="B121" s="218" t="s">
        <v>947</v>
      </c>
      <c r="C121" s="218"/>
      <c r="D121" s="83">
        <f>DatosDelitos!N337</f>
        <v>0</v>
      </c>
    </row>
    <row r="122" spans="2:4" ht="15" customHeight="1" x14ac:dyDescent="0.25">
      <c r="B122" s="218" t="s">
        <v>1823</v>
      </c>
      <c r="C122" s="218"/>
      <c r="D122" s="83">
        <f>DatosDelitos!N339</f>
        <v>0</v>
      </c>
    </row>
    <row r="123" spans="2:4" ht="15" customHeight="1" x14ac:dyDescent="0.25">
      <c r="B123" s="219" t="s">
        <v>1640</v>
      </c>
      <c r="C123" s="219"/>
      <c r="D123" s="83">
        <f>SUM(D87:D122)</f>
        <v>268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6" t="s">
        <v>297</v>
      </c>
    </row>
    <row r="3" spans="1:16" x14ac:dyDescent="0.25">
      <c r="A3" s="22"/>
    </row>
    <row r="4" spans="1:16" ht="45" x14ac:dyDescent="0.25">
      <c r="A4" s="8" t="s">
        <v>298</v>
      </c>
      <c r="B4" s="8" t="s">
        <v>10</v>
      </c>
      <c r="C4" s="23" t="s">
        <v>299</v>
      </c>
      <c r="D4" s="23" t="s">
        <v>300</v>
      </c>
      <c r="E4" s="23" t="s">
        <v>301</v>
      </c>
      <c r="F4" s="23" t="s">
        <v>302</v>
      </c>
      <c r="G4" s="23" t="s">
        <v>303</v>
      </c>
      <c r="H4" s="23" t="s">
        <v>304</v>
      </c>
      <c r="I4" s="23" t="s">
        <v>305</v>
      </c>
      <c r="J4" s="23" t="s">
        <v>306</v>
      </c>
      <c r="K4" s="23" t="s">
        <v>307</v>
      </c>
      <c r="L4" s="23" t="s">
        <v>308</v>
      </c>
      <c r="M4" s="23" t="s">
        <v>309</v>
      </c>
      <c r="N4" s="23" t="s">
        <v>310</v>
      </c>
      <c r="O4" s="23" t="s">
        <v>311</v>
      </c>
      <c r="P4" s="23" t="s">
        <v>312</v>
      </c>
    </row>
    <row r="5" spans="1:16" x14ac:dyDescent="0.25">
      <c r="A5" s="185" t="s">
        <v>313</v>
      </c>
      <c r="B5" s="186"/>
      <c r="C5" s="24">
        <v>57</v>
      </c>
      <c r="D5" s="24">
        <v>51</v>
      </c>
      <c r="E5" s="25">
        <v>0.11764705882352899</v>
      </c>
      <c r="F5" s="24">
        <v>0</v>
      </c>
      <c r="G5" s="24">
        <v>0</v>
      </c>
      <c r="H5" s="24">
        <v>12</v>
      </c>
      <c r="I5" s="24">
        <v>15</v>
      </c>
      <c r="J5" s="24">
        <v>5</v>
      </c>
      <c r="K5" s="24">
        <v>8</v>
      </c>
      <c r="L5" s="24">
        <v>3</v>
      </c>
      <c r="M5" s="24">
        <v>5</v>
      </c>
      <c r="N5" s="24">
        <v>1</v>
      </c>
      <c r="O5" s="24">
        <v>15</v>
      </c>
      <c r="P5" s="26">
        <v>17</v>
      </c>
    </row>
    <row r="6" spans="1:16" x14ac:dyDescent="0.25">
      <c r="A6" s="27" t="s">
        <v>314</v>
      </c>
      <c r="B6" s="27" t="s">
        <v>315</v>
      </c>
      <c r="C6" s="13">
        <v>26</v>
      </c>
      <c r="D6" s="13">
        <v>27</v>
      </c>
      <c r="E6" s="28">
        <v>-3.7037037037037E-2</v>
      </c>
      <c r="F6" s="13">
        <v>0</v>
      </c>
      <c r="G6" s="13">
        <v>0</v>
      </c>
      <c r="H6" s="13">
        <v>3</v>
      </c>
      <c r="I6" s="13">
        <v>0</v>
      </c>
      <c r="J6" s="13">
        <v>5</v>
      </c>
      <c r="K6" s="13">
        <v>7</v>
      </c>
      <c r="L6" s="13">
        <v>1</v>
      </c>
      <c r="M6" s="13">
        <v>1</v>
      </c>
      <c r="N6" s="13">
        <v>1</v>
      </c>
      <c r="O6" s="13">
        <v>12</v>
      </c>
      <c r="P6" s="21">
        <v>4</v>
      </c>
    </row>
    <row r="7" spans="1:16" x14ac:dyDescent="0.25">
      <c r="A7" s="27" t="s">
        <v>316</v>
      </c>
      <c r="B7" s="27" t="s">
        <v>317</v>
      </c>
      <c r="C7" s="13">
        <v>2</v>
      </c>
      <c r="D7" s="13">
        <v>3</v>
      </c>
      <c r="E7" s="28">
        <v>-0.33333333333333298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1</v>
      </c>
      <c r="L7" s="13">
        <v>2</v>
      </c>
      <c r="M7" s="13">
        <v>4</v>
      </c>
      <c r="N7" s="13">
        <v>0</v>
      </c>
      <c r="O7" s="13">
        <v>3</v>
      </c>
      <c r="P7" s="21">
        <v>1</v>
      </c>
    </row>
    <row r="8" spans="1:16" x14ac:dyDescent="0.25">
      <c r="A8" s="27" t="s">
        <v>318</v>
      </c>
      <c r="B8" s="27" t="s">
        <v>319</v>
      </c>
      <c r="C8" s="13">
        <v>25</v>
      </c>
      <c r="D8" s="13">
        <v>18</v>
      </c>
      <c r="E8" s="28">
        <v>0.38888888888888901</v>
      </c>
      <c r="F8" s="13">
        <v>0</v>
      </c>
      <c r="G8" s="13">
        <v>0</v>
      </c>
      <c r="H8" s="13">
        <v>9</v>
      </c>
      <c r="I8" s="13">
        <v>15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21">
        <v>12</v>
      </c>
    </row>
    <row r="9" spans="1:16" x14ac:dyDescent="0.25">
      <c r="A9" s="27" t="s">
        <v>320</v>
      </c>
      <c r="B9" s="27" t="s">
        <v>321</v>
      </c>
      <c r="C9" s="13">
        <v>4</v>
      </c>
      <c r="D9" s="13">
        <v>3</v>
      </c>
      <c r="E9" s="28">
        <v>0.33333333333333298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21">
        <v>0</v>
      </c>
    </row>
    <row r="10" spans="1:16" x14ac:dyDescent="0.25">
      <c r="A10" s="185" t="s">
        <v>322</v>
      </c>
      <c r="B10" s="186"/>
      <c r="C10" s="24">
        <v>1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323</v>
      </c>
      <c r="B11" s="27" t="s">
        <v>324</v>
      </c>
      <c r="C11" s="13">
        <v>0</v>
      </c>
      <c r="D11" s="13">
        <v>0</v>
      </c>
      <c r="E11" s="28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21">
        <v>0</v>
      </c>
    </row>
    <row r="12" spans="1:16" x14ac:dyDescent="0.25">
      <c r="A12" s="27" t="s">
        <v>325</v>
      </c>
      <c r="B12" s="27" t="s">
        <v>326</v>
      </c>
      <c r="C12" s="13">
        <v>1</v>
      </c>
      <c r="D12" s="13">
        <v>0</v>
      </c>
      <c r="E12" s="28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21">
        <v>0</v>
      </c>
    </row>
    <row r="13" spans="1:16" x14ac:dyDescent="0.25">
      <c r="A13" s="185" t="s">
        <v>327</v>
      </c>
      <c r="B13" s="186"/>
      <c r="C13" s="24">
        <v>6986</v>
      </c>
      <c r="D13" s="24">
        <v>5670</v>
      </c>
      <c r="E13" s="25">
        <v>0.23209876543209901</v>
      </c>
      <c r="F13" s="24">
        <v>879</v>
      </c>
      <c r="G13" s="24">
        <v>359</v>
      </c>
      <c r="H13" s="24">
        <v>631</v>
      </c>
      <c r="I13" s="24">
        <v>600</v>
      </c>
      <c r="J13" s="24">
        <v>6</v>
      </c>
      <c r="K13" s="24">
        <v>7</v>
      </c>
      <c r="L13" s="24">
        <v>2</v>
      </c>
      <c r="M13" s="24">
        <v>2</v>
      </c>
      <c r="N13" s="24">
        <v>7</v>
      </c>
      <c r="O13" s="24">
        <v>31</v>
      </c>
      <c r="P13" s="26">
        <v>994</v>
      </c>
    </row>
    <row r="14" spans="1:16" x14ac:dyDescent="0.25">
      <c r="A14" s="27" t="s">
        <v>328</v>
      </c>
      <c r="B14" s="27" t="s">
        <v>329</v>
      </c>
      <c r="C14" s="13">
        <v>3890</v>
      </c>
      <c r="D14" s="13">
        <v>2746</v>
      </c>
      <c r="E14" s="28">
        <v>0.41660597232337898</v>
      </c>
      <c r="F14" s="13">
        <v>18</v>
      </c>
      <c r="G14" s="13">
        <v>36</v>
      </c>
      <c r="H14" s="13">
        <v>286</v>
      </c>
      <c r="I14" s="13">
        <v>297</v>
      </c>
      <c r="J14" s="13">
        <v>3</v>
      </c>
      <c r="K14" s="13">
        <v>2</v>
      </c>
      <c r="L14" s="13">
        <v>0</v>
      </c>
      <c r="M14" s="13">
        <v>2</v>
      </c>
      <c r="N14" s="13">
        <v>2</v>
      </c>
      <c r="O14" s="13">
        <v>7</v>
      </c>
      <c r="P14" s="21">
        <v>468</v>
      </c>
    </row>
    <row r="15" spans="1:16" x14ac:dyDescent="0.25">
      <c r="A15" s="27" t="s">
        <v>330</v>
      </c>
      <c r="B15" s="27" t="s">
        <v>331</v>
      </c>
      <c r="C15" s="13">
        <v>14</v>
      </c>
      <c r="D15" s="13">
        <v>3</v>
      </c>
      <c r="E15" s="28">
        <v>3.6666666666666701</v>
      </c>
      <c r="F15" s="13">
        <v>0</v>
      </c>
      <c r="G15" s="13">
        <v>4</v>
      </c>
      <c r="H15" s="13">
        <v>10</v>
      </c>
      <c r="I15" s="13">
        <v>51</v>
      </c>
      <c r="J15" s="13">
        <v>0</v>
      </c>
      <c r="K15" s="13">
        <v>4</v>
      </c>
      <c r="L15" s="13">
        <v>0</v>
      </c>
      <c r="M15" s="13">
        <v>0</v>
      </c>
      <c r="N15" s="13">
        <v>0</v>
      </c>
      <c r="O15" s="13">
        <v>0</v>
      </c>
      <c r="P15" s="21">
        <v>12</v>
      </c>
    </row>
    <row r="16" spans="1:16" x14ac:dyDescent="0.25">
      <c r="A16" s="27" t="s">
        <v>332</v>
      </c>
      <c r="B16" s="27" t="s">
        <v>333</v>
      </c>
      <c r="C16" s="13">
        <v>1647</v>
      </c>
      <c r="D16" s="13">
        <v>1616</v>
      </c>
      <c r="E16" s="28">
        <v>1.91831683168317E-2</v>
      </c>
      <c r="F16" s="13">
        <v>4</v>
      </c>
      <c r="G16" s="13">
        <v>9</v>
      </c>
      <c r="H16" s="13">
        <v>38</v>
      </c>
      <c r="I16" s="13">
        <v>56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21">
        <v>40</v>
      </c>
    </row>
    <row r="17" spans="1:16" ht="33.75" x14ac:dyDescent="0.25">
      <c r="A17" s="27" t="s">
        <v>334</v>
      </c>
      <c r="B17" s="27" t="s">
        <v>335</v>
      </c>
      <c r="C17" s="13">
        <v>1433</v>
      </c>
      <c r="D17" s="13">
        <v>1302</v>
      </c>
      <c r="E17" s="28">
        <v>0.100614439324117</v>
      </c>
      <c r="F17" s="13">
        <v>857</v>
      </c>
      <c r="G17" s="13">
        <v>310</v>
      </c>
      <c r="H17" s="13">
        <v>297</v>
      </c>
      <c r="I17" s="13">
        <v>196</v>
      </c>
      <c r="J17" s="13">
        <v>3</v>
      </c>
      <c r="K17" s="13">
        <v>1</v>
      </c>
      <c r="L17" s="13">
        <v>2</v>
      </c>
      <c r="M17" s="13">
        <v>0</v>
      </c>
      <c r="N17" s="13">
        <v>5</v>
      </c>
      <c r="O17" s="13">
        <v>24</v>
      </c>
      <c r="P17" s="21">
        <v>474</v>
      </c>
    </row>
    <row r="18" spans="1:16" x14ac:dyDescent="0.25">
      <c r="A18" s="27" t="s">
        <v>336</v>
      </c>
      <c r="B18" s="27" t="s">
        <v>337</v>
      </c>
      <c r="C18" s="13">
        <v>2</v>
      </c>
      <c r="D18" s="13">
        <v>2</v>
      </c>
      <c r="E18" s="28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21">
        <v>0</v>
      </c>
    </row>
    <row r="19" spans="1:16" x14ac:dyDescent="0.25">
      <c r="A19" s="27" t="s">
        <v>338</v>
      </c>
      <c r="B19" s="27" t="s">
        <v>339</v>
      </c>
      <c r="C19" s="13">
        <v>0</v>
      </c>
      <c r="D19" s="13">
        <v>1</v>
      </c>
      <c r="E19" s="28">
        <v>-1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21">
        <v>0</v>
      </c>
    </row>
    <row r="20" spans="1:16" x14ac:dyDescent="0.25">
      <c r="A20" s="185" t="s">
        <v>340</v>
      </c>
      <c r="B20" s="186"/>
      <c r="C20" s="24">
        <v>3</v>
      </c>
      <c r="D20" s="24">
        <v>4</v>
      </c>
      <c r="E20" s="25">
        <v>-0.25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341</v>
      </c>
      <c r="B21" s="27" t="s">
        <v>342</v>
      </c>
      <c r="C21" s="13">
        <v>0</v>
      </c>
      <c r="D21" s="13">
        <v>0</v>
      </c>
      <c r="E21" s="28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21">
        <v>0</v>
      </c>
    </row>
    <row r="22" spans="1:16" ht="22.5" x14ac:dyDescent="0.25">
      <c r="A22" s="27" t="s">
        <v>343</v>
      </c>
      <c r="B22" s="27" t="s">
        <v>344</v>
      </c>
      <c r="C22" s="13">
        <v>3</v>
      </c>
      <c r="D22" s="13">
        <v>4</v>
      </c>
      <c r="E22" s="28">
        <v>-0.25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21">
        <v>0</v>
      </c>
    </row>
    <row r="23" spans="1:16" x14ac:dyDescent="0.25">
      <c r="A23" s="185" t="s">
        <v>345</v>
      </c>
      <c r="B23" s="186"/>
      <c r="C23" s="24">
        <v>0</v>
      </c>
      <c r="D23" s="24">
        <v>1</v>
      </c>
      <c r="E23" s="25">
        <v>-1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346</v>
      </c>
      <c r="B24" s="27" t="s">
        <v>347</v>
      </c>
      <c r="C24" s="13">
        <v>0</v>
      </c>
      <c r="D24" s="13">
        <v>0</v>
      </c>
      <c r="E24" s="28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21">
        <v>0</v>
      </c>
    </row>
    <row r="25" spans="1:16" ht="22.5" x14ac:dyDescent="0.25">
      <c r="A25" s="27" t="s">
        <v>348</v>
      </c>
      <c r="B25" s="27" t="s">
        <v>349</v>
      </c>
      <c r="C25" s="13">
        <v>0</v>
      </c>
      <c r="D25" s="13">
        <v>0</v>
      </c>
      <c r="E25" s="28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21">
        <v>0</v>
      </c>
    </row>
    <row r="26" spans="1:16" ht="22.5" x14ac:dyDescent="0.25">
      <c r="A26" s="27" t="s">
        <v>350</v>
      </c>
      <c r="B26" s="27" t="s">
        <v>351</v>
      </c>
      <c r="C26" s="13">
        <v>0</v>
      </c>
      <c r="D26" s="13">
        <v>0</v>
      </c>
      <c r="E26" s="28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21">
        <v>0</v>
      </c>
    </row>
    <row r="27" spans="1:16" x14ac:dyDescent="0.25">
      <c r="A27" s="27" t="s">
        <v>352</v>
      </c>
      <c r="B27" s="27" t="s">
        <v>353</v>
      </c>
      <c r="C27" s="13">
        <v>0</v>
      </c>
      <c r="D27" s="13">
        <v>0</v>
      </c>
      <c r="E27" s="28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21">
        <v>0</v>
      </c>
    </row>
    <row r="28" spans="1:16" x14ac:dyDescent="0.25">
      <c r="A28" s="27" t="s">
        <v>354</v>
      </c>
      <c r="B28" s="27" t="s">
        <v>355</v>
      </c>
      <c r="C28" s="13">
        <v>0</v>
      </c>
      <c r="D28" s="13">
        <v>1</v>
      </c>
      <c r="E28" s="28">
        <v>-1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21">
        <v>0</v>
      </c>
    </row>
    <row r="29" spans="1:16" ht="22.5" x14ac:dyDescent="0.25">
      <c r="A29" s="27" t="s">
        <v>356</v>
      </c>
      <c r="B29" s="27" t="s">
        <v>357</v>
      </c>
      <c r="C29" s="13">
        <v>0</v>
      </c>
      <c r="D29" s="13">
        <v>0</v>
      </c>
      <c r="E29" s="28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21">
        <v>0</v>
      </c>
    </row>
    <row r="30" spans="1:16" x14ac:dyDescent="0.25">
      <c r="A30" s="185" t="s">
        <v>358</v>
      </c>
      <c r="B30" s="186"/>
      <c r="C30" s="24">
        <v>1371</v>
      </c>
      <c r="D30" s="24">
        <v>1267</v>
      </c>
      <c r="E30" s="25">
        <v>8.2083662194159399E-2</v>
      </c>
      <c r="F30" s="24">
        <v>93</v>
      </c>
      <c r="G30" s="24">
        <v>242</v>
      </c>
      <c r="H30" s="24">
        <v>110</v>
      </c>
      <c r="I30" s="24">
        <v>258</v>
      </c>
      <c r="J30" s="24">
        <v>0</v>
      </c>
      <c r="K30" s="24">
        <v>3</v>
      </c>
      <c r="L30" s="24">
        <v>2</v>
      </c>
      <c r="M30" s="24">
        <v>1</v>
      </c>
      <c r="N30" s="24">
        <v>13</v>
      </c>
      <c r="O30" s="24">
        <v>4</v>
      </c>
      <c r="P30" s="26">
        <v>393</v>
      </c>
    </row>
    <row r="31" spans="1:16" x14ac:dyDescent="0.25">
      <c r="A31" s="27" t="s">
        <v>359</v>
      </c>
      <c r="B31" s="27" t="s">
        <v>360</v>
      </c>
      <c r="C31" s="13">
        <v>10</v>
      </c>
      <c r="D31" s="13">
        <v>7</v>
      </c>
      <c r="E31" s="28">
        <v>0.42857142857142799</v>
      </c>
      <c r="F31" s="13">
        <v>0</v>
      </c>
      <c r="G31" s="13">
        <v>0</v>
      </c>
      <c r="H31" s="13">
        <v>0</v>
      </c>
      <c r="I31" s="13">
        <v>4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21">
        <v>0</v>
      </c>
    </row>
    <row r="32" spans="1:16" x14ac:dyDescent="0.25">
      <c r="A32" s="27" t="s">
        <v>361</v>
      </c>
      <c r="B32" s="27" t="s">
        <v>362</v>
      </c>
      <c r="C32" s="13">
        <v>0</v>
      </c>
      <c r="D32" s="13">
        <v>0</v>
      </c>
      <c r="E32" s="28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21">
        <v>0</v>
      </c>
    </row>
    <row r="33" spans="1:16" ht="22.5" x14ac:dyDescent="0.25">
      <c r="A33" s="27" t="s">
        <v>363</v>
      </c>
      <c r="B33" s="27" t="s">
        <v>364</v>
      </c>
      <c r="C33" s="13">
        <v>815</v>
      </c>
      <c r="D33" s="13">
        <v>739</v>
      </c>
      <c r="E33" s="28">
        <v>0.102841677943166</v>
      </c>
      <c r="F33" s="13">
        <v>10</v>
      </c>
      <c r="G33" s="13">
        <v>25</v>
      </c>
      <c r="H33" s="13">
        <v>53</v>
      </c>
      <c r="I33" s="13">
        <v>90</v>
      </c>
      <c r="J33" s="13">
        <v>0</v>
      </c>
      <c r="K33" s="13">
        <v>0</v>
      </c>
      <c r="L33" s="13">
        <v>0</v>
      </c>
      <c r="M33" s="13">
        <v>1</v>
      </c>
      <c r="N33" s="13">
        <v>6</v>
      </c>
      <c r="O33" s="13">
        <v>3</v>
      </c>
      <c r="P33" s="21">
        <v>69</v>
      </c>
    </row>
    <row r="34" spans="1:16" x14ac:dyDescent="0.25">
      <c r="A34" s="27" t="s">
        <v>365</v>
      </c>
      <c r="B34" s="27" t="s">
        <v>366</v>
      </c>
      <c r="C34" s="13">
        <v>13</v>
      </c>
      <c r="D34" s="13">
        <v>14</v>
      </c>
      <c r="E34" s="28">
        <v>-7.1428571428571397E-2</v>
      </c>
      <c r="F34" s="13">
        <v>0</v>
      </c>
      <c r="G34" s="13">
        <v>0</v>
      </c>
      <c r="H34" s="13">
        <v>0</v>
      </c>
      <c r="I34" s="13">
        <v>4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21">
        <v>11</v>
      </c>
    </row>
    <row r="35" spans="1:16" x14ac:dyDescent="0.25">
      <c r="A35" s="27" t="s">
        <v>367</v>
      </c>
      <c r="B35" s="27" t="s">
        <v>368</v>
      </c>
      <c r="C35" s="13">
        <v>314</v>
      </c>
      <c r="D35" s="13">
        <v>291</v>
      </c>
      <c r="E35" s="28">
        <v>7.9037800687285206E-2</v>
      </c>
      <c r="F35" s="13">
        <v>2</v>
      </c>
      <c r="G35" s="13">
        <v>6</v>
      </c>
      <c r="H35" s="13">
        <v>12</v>
      </c>
      <c r="I35" s="13">
        <v>22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21">
        <v>25</v>
      </c>
    </row>
    <row r="36" spans="1:16" ht="22.5" x14ac:dyDescent="0.25">
      <c r="A36" s="27" t="s">
        <v>369</v>
      </c>
      <c r="B36" s="27" t="s">
        <v>370</v>
      </c>
      <c r="C36" s="13">
        <v>56</v>
      </c>
      <c r="D36" s="13">
        <v>63</v>
      </c>
      <c r="E36" s="28">
        <v>-0.11111111111111099</v>
      </c>
      <c r="F36" s="13">
        <v>49</v>
      </c>
      <c r="G36" s="13">
        <v>150</v>
      </c>
      <c r="H36" s="13">
        <v>19</v>
      </c>
      <c r="I36" s="13">
        <v>75</v>
      </c>
      <c r="J36" s="13">
        <v>0</v>
      </c>
      <c r="K36" s="13">
        <v>1</v>
      </c>
      <c r="L36" s="13">
        <v>1</v>
      </c>
      <c r="M36" s="13">
        <v>0</v>
      </c>
      <c r="N36" s="13">
        <v>3</v>
      </c>
      <c r="O36" s="13">
        <v>0</v>
      </c>
      <c r="P36" s="21">
        <v>188</v>
      </c>
    </row>
    <row r="37" spans="1:16" ht="22.5" x14ac:dyDescent="0.25">
      <c r="A37" s="27" t="s">
        <v>371</v>
      </c>
      <c r="B37" s="27" t="s">
        <v>372</v>
      </c>
      <c r="C37" s="13">
        <v>11</v>
      </c>
      <c r="D37" s="13">
        <v>24</v>
      </c>
      <c r="E37" s="28">
        <v>-0.54166666666666696</v>
      </c>
      <c r="F37" s="13">
        <v>19</v>
      </c>
      <c r="G37" s="13">
        <v>44</v>
      </c>
      <c r="H37" s="13">
        <v>5</v>
      </c>
      <c r="I37" s="13">
        <v>42</v>
      </c>
      <c r="J37" s="13">
        <v>0</v>
      </c>
      <c r="K37" s="13">
        <v>2</v>
      </c>
      <c r="L37" s="13">
        <v>1</v>
      </c>
      <c r="M37" s="13">
        <v>0</v>
      </c>
      <c r="N37" s="13">
        <v>0</v>
      </c>
      <c r="O37" s="13">
        <v>1</v>
      </c>
      <c r="P37" s="21">
        <v>57</v>
      </c>
    </row>
    <row r="38" spans="1:16" ht="22.5" x14ac:dyDescent="0.25">
      <c r="A38" s="27" t="s">
        <v>373</v>
      </c>
      <c r="B38" s="27" t="s">
        <v>374</v>
      </c>
      <c r="C38" s="13">
        <v>8</v>
      </c>
      <c r="D38" s="13">
        <v>22</v>
      </c>
      <c r="E38" s="28">
        <v>-0.63636363636363602</v>
      </c>
      <c r="F38" s="13">
        <v>8</v>
      </c>
      <c r="G38" s="13">
        <v>14</v>
      </c>
      <c r="H38" s="13">
        <v>4</v>
      </c>
      <c r="I38" s="13">
        <v>10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21">
        <v>28</v>
      </c>
    </row>
    <row r="39" spans="1:16" ht="33.75" x14ac:dyDescent="0.25">
      <c r="A39" s="27" t="s">
        <v>375</v>
      </c>
      <c r="B39" s="27" t="s">
        <v>376</v>
      </c>
      <c r="C39" s="13">
        <v>0</v>
      </c>
      <c r="D39" s="13">
        <v>0</v>
      </c>
      <c r="E39" s="28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21">
        <v>0</v>
      </c>
    </row>
    <row r="40" spans="1:16" ht="22.5" x14ac:dyDescent="0.25">
      <c r="A40" s="27" t="s">
        <v>377</v>
      </c>
      <c r="B40" s="27" t="s">
        <v>378</v>
      </c>
      <c r="C40" s="13">
        <v>0</v>
      </c>
      <c r="D40" s="13">
        <v>0</v>
      </c>
      <c r="E40" s="28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21">
        <v>0</v>
      </c>
    </row>
    <row r="41" spans="1:16" x14ac:dyDescent="0.25">
      <c r="A41" s="27" t="s">
        <v>379</v>
      </c>
      <c r="B41" s="27" t="s">
        <v>380</v>
      </c>
      <c r="C41" s="13">
        <v>144</v>
      </c>
      <c r="D41" s="13">
        <v>107</v>
      </c>
      <c r="E41" s="28">
        <v>0.34579439252336402</v>
      </c>
      <c r="F41" s="13">
        <v>5</v>
      </c>
      <c r="G41" s="13">
        <v>3</v>
      </c>
      <c r="H41" s="13">
        <v>17</v>
      </c>
      <c r="I41" s="13">
        <v>11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21">
        <v>15</v>
      </c>
    </row>
    <row r="42" spans="1:16" x14ac:dyDescent="0.25">
      <c r="A42" s="185" t="s">
        <v>381</v>
      </c>
      <c r="B42" s="186"/>
      <c r="C42" s="24">
        <v>639</v>
      </c>
      <c r="D42" s="24">
        <v>512</v>
      </c>
      <c r="E42" s="25">
        <v>0.248046875</v>
      </c>
      <c r="F42" s="24">
        <v>243</v>
      </c>
      <c r="G42" s="24">
        <v>54</v>
      </c>
      <c r="H42" s="24">
        <v>109</v>
      </c>
      <c r="I42" s="24">
        <v>79</v>
      </c>
      <c r="J42" s="24">
        <v>1</v>
      </c>
      <c r="K42" s="24">
        <v>4</v>
      </c>
      <c r="L42" s="24">
        <v>0</v>
      </c>
      <c r="M42" s="24">
        <v>0</v>
      </c>
      <c r="N42" s="24">
        <v>15</v>
      </c>
      <c r="O42" s="24">
        <v>5</v>
      </c>
      <c r="P42" s="26">
        <v>103</v>
      </c>
    </row>
    <row r="43" spans="1:16" x14ac:dyDescent="0.25">
      <c r="A43" s="27" t="s">
        <v>382</v>
      </c>
      <c r="B43" s="27" t="s">
        <v>383</v>
      </c>
      <c r="C43" s="13">
        <v>28</v>
      </c>
      <c r="D43" s="13">
        <v>9</v>
      </c>
      <c r="E43" s="28">
        <v>2.1111111111111098</v>
      </c>
      <c r="F43" s="13">
        <v>6</v>
      </c>
      <c r="G43" s="13">
        <v>0</v>
      </c>
      <c r="H43" s="13">
        <v>2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21">
        <v>0</v>
      </c>
    </row>
    <row r="44" spans="1:16" ht="22.5" x14ac:dyDescent="0.25">
      <c r="A44" s="27" t="s">
        <v>384</v>
      </c>
      <c r="B44" s="27" t="s">
        <v>385</v>
      </c>
      <c r="C44" s="13">
        <v>601</v>
      </c>
      <c r="D44" s="13">
        <v>490</v>
      </c>
      <c r="E44" s="28">
        <v>0.22653061224489801</v>
      </c>
      <c r="F44" s="13">
        <v>236</v>
      </c>
      <c r="G44" s="13">
        <v>54</v>
      </c>
      <c r="H44" s="13">
        <v>105</v>
      </c>
      <c r="I44" s="13">
        <v>77</v>
      </c>
      <c r="J44" s="13">
        <v>1</v>
      </c>
      <c r="K44" s="13">
        <v>4</v>
      </c>
      <c r="L44" s="13">
        <v>0</v>
      </c>
      <c r="M44" s="13">
        <v>0</v>
      </c>
      <c r="N44" s="13">
        <v>14</v>
      </c>
      <c r="O44" s="13">
        <v>5</v>
      </c>
      <c r="P44" s="21">
        <v>102</v>
      </c>
    </row>
    <row r="45" spans="1:16" x14ac:dyDescent="0.25">
      <c r="A45" s="27" t="s">
        <v>386</v>
      </c>
      <c r="B45" s="27" t="s">
        <v>387</v>
      </c>
      <c r="C45" s="13">
        <v>1</v>
      </c>
      <c r="D45" s="13">
        <v>0</v>
      </c>
      <c r="E45" s="28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21">
        <v>0</v>
      </c>
    </row>
    <row r="46" spans="1:16" ht="22.5" x14ac:dyDescent="0.25">
      <c r="A46" s="27" t="s">
        <v>388</v>
      </c>
      <c r="B46" s="27" t="s">
        <v>389</v>
      </c>
      <c r="C46" s="13">
        <v>0</v>
      </c>
      <c r="D46" s="13">
        <v>0</v>
      </c>
      <c r="E46" s="28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21">
        <v>1</v>
      </c>
    </row>
    <row r="47" spans="1:16" ht="22.5" x14ac:dyDescent="0.25">
      <c r="A47" s="27" t="s">
        <v>390</v>
      </c>
      <c r="B47" s="27" t="s">
        <v>391</v>
      </c>
      <c r="C47" s="13">
        <v>0</v>
      </c>
      <c r="D47" s="13">
        <v>0</v>
      </c>
      <c r="E47" s="28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21">
        <v>0</v>
      </c>
    </row>
    <row r="48" spans="1:16" x14ac:dyDescent="0.25">
      <c r="A48" s="27" t="s">
        <v>392</v>
      </c>
      <c r="B48" s="27" t="s">
        <v>393</v>
      </c>
      <c r="C48" s="13">
        <v>4</v>
      </c>
      <c r="D48" s="13">
        <v>9</v>
      </c>
      <c r="E48" s="28">
        <v>-0.55555555555555503</v>
      </c>
      <c r="F48" s="13">
        <v>0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21">
        <v>0</v>
      </c>
    </row>
    <row r="49" spans="1:16" x14ac:dyDescent="0.25">
      <c r="A49" s="27" t="s">
        <v>394</v>
      </c>
      <c r="B49" s="27" t="s">
        <v>395</v>
      </c>
      <c r="C49" s="13">
        <v>5</v>
      </c>
      <c r="D49" s="13">
        <v>4</v>
      </c>
      <c r="E49" s="28">
        <v>0.25</v>
      </c>
      <c r="F49" s="13">
        <v>1</v>
      </c>
      <c r="G49" s="13">
        <v>0</v>
      </c>
      <c r="H49" s="13">
        <v>0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21">
        <v>0</v>
      </c>
    </row>
    <row r="50" spans="1:16" x14ac:dyDescent="0.25">
      <c r="A50" s="185" t="s">
        <v>396</v>
      </c>
      <c r="B50" s="186"/>
      <c r="C50" s="24">
        <v>493</v>
      </c>
      <c r="D50" s="24">
        <v>415</v>
      </c>
      <c r="E50" s="25">
        <v>0.187951807228916</v>
      </c>
      <c r="F50" s="24">
        <v>6</v>
      </c>
      <c r="G50" s="24">
        <v>5</v>
      </c>
      <c r="H50" s="24">
        <v>69</v>
      </c>
      <c r="I50" s="24">
        <v>44</v>
      </c>
      <c r="J50" s="24">
        <v>26</v>
      </c>
      <c r="K50" s="24">
        <v>21</v>
      </c>
      <c r="L50" s="24">
        <v>0</v>
      </c>
      <c r="M50" s="24">
        <v>0</v>
      </c>
      <c r="N50" s="24">
        <v>15</v>
      </c>
      <c r="O50" s="24">
        <v>3</v>
      </c>
      <c r="P50" s="26">
        <v>71</v>
      </c>
    </row>
    <row r="51" spans="1:16" x14ac:dyDescent="0.25">
      <c r="A51" s="27" t="s">
        <v>397</v>
      </c>
      <c r="B51" s="27" t="s">
        <v>398</v>
      </c>
      <c r="C51" s="13">
        <v>189</v>
      </c>
      <c r="D51" s="13">
        <v>143</v>
      </c>
      <c r="E51" s="28">
        <v>0.321678321678322</v>
      </c>
      <c r="F51" s="13">
        <v>2</v>
      </c>
      <c r="G51" s="13">
        <v>1</v>
      </c>
      <c r="H51" s="13">
        <v>5</v>
      </c>
      <c r="I51" s="13">
        <v>6</v>
      </c>
      <c r="J51" s="13">
        <v>16</v>
      </c>
      <c r="K51" s="13">
        <v>8</v>
      </c>
      <c r="L51" s="13">
        <v>0</v>
      </c>
      <c r="M51" s="13">
        <v>0</v>
      </c>
      <c r="N51" s="13">
        <v>3</v>
      </c>
      <c r="O51" s="13">
        <v>1</v>
      </c>
      <c r="P51" s="21">
        <v>8</v>
      </c>
    </row>
    <row r="52" spans="1:16" x14ac:dyDescent="0.25">
      <c r="A52" s="27" t="s">
        <v>399</v>
      </c>
      <c r="B52" s="27" t="s">
        <v>400</v>
      </c>
      <c r="C52" s="13">
        <v>3</v>
      </c>
      <c r="D52" s="13">
        <v>0</v>
      </c>
      <c r="E52" s="28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0</v>
      </c>
      <c r="N52" s="13">
        <v>0</v>
      </c>
      <c r="O52" s="13">
        <v>0</v>
      </c>
      <c r="P52" s="21">
        <v>0</v>
      </c>
    </row>
    <row r="53" spans="1:16" x14ac:dyDescent="0.25">
      <c r="A53" s="27" t="s">
        <v>401</v>
      </c>
      <c r="B53" s="27" t="s">
        <v>402</v>
      </c>
      <c r="C53" s="13">
        <v>157</v>
      </c>
      <c r="D53" s="13">
        <v>146</v>
      </c>
      <c r="E53" s="28">
        <v>7.5342465753424695E-2</v>
      </c>
      <c r="F53" s="13">
        <v>1</v>
      </c>
      <c r="G53" s="13">
        <v>1</v>
      </c>
      <c r="H53" s="13">
        <v>33</v>
      </c>
      <c r="I53" s="13">
        <v>16</v>
      </c>
      <c r="J53" s="13">
        <v>6</v>
      </c>
      <c r="K53" s="13">
        <v>1</v>
      </c>
      <c r="L53" s="13">
        <v>0</v>
      </c>
      <c r="M53" s="13">
        <v>0</v>
      </c>
      <c r="N53" s="13">
        <v>2</v>
      </c>
      <c r="O53" s="13">
        <v>1</v>
      </c>
      <c r="P53" s="21">
        <v>24</v>
      </c>
    </row>
    <row r="54" spans="1:16" ht="22.5" x14ac:dyDescent="0.25">
      <c r="A54" s="27" t="s">
        <v>403</v>
      </c>
      <c r="B54" s="27" t="s">
        <v>404</v>
      </c>
      <c r="C54" s="13">
        <v>12</v>
      </c>
      <c r="D54" s="13">
        <v>14</v>
      </c>
      <c r="E54" s="28">
        <v>-0.14285714285714299</v>
      </c>
      <c r="F54" s="13">
        <v>0</v>
      </c>
      <c r="G54" s="13">
        <v>0</v>
      </c>
      <c r="H54" s="13">
        <v>0</v>
      </c>
      <c r="I54" s="13">
        <v>0</v>
      </c>
      <c r="J54" s="13">
        <v>2</v>
      </c>
      <c r="K54" s="13">
        <v>3</v>
      </c>
      <c r="L54" s="13">
        <v>0</v>
      </c>
      <c r="M54" s="13">
        <v>0</v>
      </c>
      <c r="N54" s="13">
        <v>0</v>
      </c>
      <c r="O54" s="13">
        <v>0</v>
      </c>
      <c r="P54" s="21">
        <v>2</v>
      </c>
    </row>
    <row r="55" spans="1:16" x14ac:dyDescent="0.25">
      <c r="A55" s="27" t="s">
        <v>405</v>
      </c>
      <c r="B55" s="27" t="s">
        <v>406</v>
      </c>
      <c r="C55" s="13">
        <v>1</v>
      </c>
      <c r="D55" s="13">
        <v>0</v>
      </c>
      <c r="E55" s="28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21">
        <v>0</v>
      </c>
    </row>
    <row r="56" spans="1:16" x14ac:dyDescent="0.25">
      <c r="A56" s="27" t="s">
        <v>407</v>
      </c>
      <c r="B56" s="27" t="s">
        <v>408</v>
      </c>
      <c r="C56" s="13">
        <v>15</v>
      </c>
      <c r="D56" s="13">
        <v>14</v>
      </c>
      <c r="E56" s="28">
        <v>7.1428571428571397E-2</v>
      </c>
      <c r="F56" s="13">
        <v>0</v>
      </c>
      <c r="G56" s="13">
        <v>0</v>
      </c>
      <c r="H56" s="13">
        <v>2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21">
        <v>1</v>
      </c>
    </row>
    <row r="57" spans="1:16" ht="22.5" x14ac:dyDescent="0.25">
      <c r="A57" s="27" t="s">
        <v>409</v>
      </c>
      <c r="B57" s="27" t="s">
        <v>410</v>
      </c>
      <c r="C57" s="13">
        <v>21</v>
      </c>
      <c r="D57" s="13">
        <v>14</v>
      </c>
      <c r="E57" s="28">
        <v>0.5</v>
      </c>
      <c r="F57" s="13">
        <v>2</v>
      </c>
      <c r="G57" s="13">
        <v>3</v>
      </c>
      <c r="H57" s="13">
        <v>4</v>
      </c>
      <c r="I57" s="13">
        <v>4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21">
        <v>4</v>
      </c>
    </row>
    <row r="58" spans="1:16" ht="22.5" x14ac:dyDescent="0.25">
      <c r="A58" s="27" t="s">
        <v>411</v>
      </c>
      <c r="B58" s="27" t="s">
        <v>412</v>
      </c>
      <c r="C58" s="13">
        <v>2</v>
      </c>
      <c r="D58" s="13">
        <v>3</v>
      </c>
      <c r="E58" s="28">
        <v>-0.33333333333333298</v>
      </c>
      <c r="F58" s="13">
        <v>0</v>
      </c>
      <c r="G58" s="13">
        <v>0</v>
      </c>
      <c r="H58" s="13">
        <v>2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21">
        <v>0</v>
      </c>
    </row>
    <row r="59" spans="1:16" ht="22.5" x14ac:dyDescent="0.25">
      <c r="A59" s="27" t="s">
        <v>413</v>
      </c>
      <c r="B59" s="27" t="s">
        <v>414</v>
      </c>
      <c r="C59" s="13">
        <v>5</v>
      </c>
      <c r="D59" s="13">
        <v>4</v>
      </c>
      <c r="E59" s="28">
        <v>0.25</v>
      </c>
      <c r="F59" s="13">
        <v>0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21">
        <v>1</v>
      </c>
    </row>
    <row r="60" spans="1:16" ht="22.5" x14ac:dyDescent="0.25">
      <c r="A60" s="27" t="s">
        <v>415</v>
      </c>
      <c r="B60" s="27" t="s">
        <v>416</v>
      </c>
      <c r="C60" s="13">
        <v>2</v>
      </c>
      <c r="D60" s="13">
        <v>2</v>
      </c>
      <c r="E60" s="28">
        <v>0</v>
      </c>
      <c r="F60" s="13">
        <v>0</v>
      </c>
      <c r="G60" s="13">
        <v>0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21">
        <v>3</v>
      </c>
    </row>
    <row r="61" spans="1:16" ht="33.75" x14ac:dyDescent="0.25">
      <c r="A61" s="27" t="s">
        <v>417</v>
      </c>
      <c r="B61" s="27" t="s">
        <v>418</v>
      </c>
      <c r="C61" s="13">
        <v>30</v>
      </c>
      <c r="D61" s="13">
        <v>18</v>
      </c>
      <c r="E61" s="28">
        <v>0.66666666666666696</v>
      </c>
      <c r="F61" s="13">
        <v>1</v>
      </c>
      <c r="G61" s="13">
        <v>0</v>
      </c>
      <c r="H61" s="13">
        <v>14</v>
      </c>
      <c r="I61" s="13">
        <v>12</v>
      </c>
      <c r="J61" s="13">
        <v>0</v>
      </c>
      <c r="K61" s="13">
        <v>1</v>
      </c>
      <c r="L61" s="13">
        <v>0</v>
      </c>
      <c r="M61" s="13">
        <v>0</v>
      </c>
      <c r="N61" s="13">
        <v>0</v>
      </c>
      <c r="O61" s="13">
        <v>1</v>
      </c>
      <c r="P61" s="21">
        <v>16</v>
      </c>
    </row>
    <row r="62" spans="1:16" x14ac:dyDescent="0.25">
      <c r="A62" s="27" t="s">
        <v>419</v>
      </c>
      <c r="B62" s="27" t="s">
        <v>420</v>
      </c>
      <c r="C62" s="13">
        <v>5</v>
      </c>
      <c r="D62" s="13">
        <v>14</v>
      </c>
      <c r="E62" s="28">
        <v>-0.64285714285714302</v>
      </c>
      <c r="F62" s="13">
        <v>0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21">
        <v>0</v>
      </c>
    </row>
    <row r="63" spans="1:16" ht="22.5" x14ac:dyDescent="0.25">
      <c r="A63" s="27" t="s">
        <v>421</v>
      </c>
      <c r="B63" s="27" t="s">
        <v>422</v>
      </c>
      <c r="C63" s="13">
        <v>26</v>
      </c>
      <c r="D63" s="13">
        <v>28</v>
      </c>
      <c r="E63" s="28">
        <v>-7.1428571428571397E-2</v>
      </c>
      <c r="F63" s="13">
        <v>0</v>
      </c>
      <c r="G63" s="13">
        <v>0</v>
      </c>
      <c r="H63" s="13">
        <v>7</v>
      </c>
      <c r="I63" s="13">
        <v>4</v>
      </c>
      <c r="J63" s="13">
        <v>1</v>
      </c>
      <c r="K63" s="13">
        <v>3</v>
      </c>
      <c r="L63" s="13">
        <v>0</v>
      </c>
      <c r="M63" s="13">
        <v>0</v>
      </c>
      <c r="N63" s="13">
        <v>6</v>
      </c>
      <c r="O63" s="13">
        <v>0</v>
      </c>
      <c r="P63" s="21">
        <v>8</v>
      </c>
    </row>
    <row r="64" spans="1:16" ht="22.5" x14ac:dyDescent="0.25">
      <c r="A64" s="27" t="s">
        <v>423</v>
      </c>
      <c r="B64" s="27" t="s">
        <v>424</v>
      </c>
      <c r="C64" s="13">
        <v>18</v>
      </c>
      <c r="D64" s="13">
        <v>8</v>
      </c>
      <c r="E64" s="28">
        <v>1.25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3</v>
      </c>
      <c r="L64" s="13">
        <v>0</v>
      </c>
      <c r="M64" s="13">
        <v>0</v>
      </c>
      <c r="N64" s="13">
        <v>2</v>
      </c>
      <c r="O64" s="13">
        <v>0</v>
      </c>
      <c r="P64" s="21">
        <v>2</v>
      </c>
    </row>
    <row r="65" spans="1:16" ht="33.75" x14ac:dyDescent="0.25">
      <c r="A65" s="27" t="s">
        <v>425</v>
      </c>
      <c r="B65" s="27" t="s">
        <v>426</v>
      </c>
      <c r="C65" s="13">
        <v>3</v>
      </c>
      <c r="D65" s="13">
        <v>5</v>
      </c>
      <c r="E65" s="28">
        <v>-0.4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21">
        <v>1</v>
      </c>
    </row>
    <row r="66" spans="1:16" ht="33.75" x14ac:dyDescent="0.25">
      <c r="A66" s="27" t="s">
        <v>427</v>
      </c>
      <c r="B66" s="27" t="s">
        <v>428</v>
      </c>
      <c r="C66" s="13">
        <v>1</v>
      </c>
      <c r="D66" s="13">
        <v>0</v>
      </c>
      <c r="E66" s="28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21">
        <v>1</v>
      </c>
    </row>
    <row r="67" spans="1:16" ht="33.75" x14ac:dyDescent="0.25">
      <c r="A67" s="27" t="s">
        <v>429</v>
      </c>
      <c r="B67" s="27" t="s">
        <v>430</v>
      </c>
      <c r="C67" s="13">
        <v>0</v>
      </c>
      <c r="D67" s="13">
        <v>0</v>
      </c>
      <c r="E67" s="28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21">
        <v>0</v>
      </c>
    </row>
    <row r="68" spans="1:16" ht="33.75" x14ac:dyDescent="0.25">
      <c r="A68" s="27" t="s">
        <v>431</v>
      </c>
      <c r="B68" s="27" t="s">
        <v>432</v>
      </c>
      <c r="C68" s="13">
        <v>2</v>
      </c>
      <c r="D68" s="13">
        <v>1</v>
      </c>
      <c r="E68" s="28">
        <v>1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21">
        <v>0</v>
      </c>
    </row>
    <row r="69" spans="1:16" ht="33.75" x14ac:dyDescent="0.25">
      <c r="A69" s="27" t="s">
        <v>433</v>
      </c>
      <c r="B69" s="27" t="s">
        <v>434</v>
      </c>
      <c r="C69" s="13">
        <v>1</v>
      </c>
      <c r="D69" s="13">
        <v>1</v>
      </c>
      <c r="E69" s="28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21">
        <v>0</v>
      </c>
    </row>
    <row r="70" spans="1:16" ht="33.75" x14ac:dyDescent="0.25">
      <c r="A70" s="27" t="s">
        <v>435</v>
      </c>
      <c r="B70" s="27" t="s">
        <v>436</v>
      </c>
      <c r="C70" s="13">
        <v>0</v>
      </c>
      <c r="D70" s="13">
        <v>0</v>
      </c>
      <c r="E70" s="28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21">
        <v>0</v>
      </c>
    </row>
    <row r="71" spans="1:16" ht="22.5" x14ac:dyDescent="0.25">
      <c r="A71" s="27" t="s">
        <v>437</v>
      </c>
      <c r="B71" s="27" t="s">
        <v>438</v>
      </c>
      <c r="C71" s="13">
        <v>0</v>
      </c>
      <c r="D71" s="13">
        <v>0</v>
      </c>
      <c r="E71" s="28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21">
        <v>0</v>
      </c>
    </row>
    <row r="72" spans="1:16" x14ac:dyDescent="0.25">
      <c r="A72" s="185" t="s">
        <v>439</v>
      </c>
      <c r="B72" s="186"/>
      <c r="C72" s="24">
        <v>3</v>
      </c>
      <c r="D72" s="24">
        <v>4</v>
      </c>
      <c r="E72" s="25">
        <v>-0.25</v>
      </c>
      <c r="F72" s="24">
        <v>0</v>
      </c>
      <c r="G72" s="24">
        <v>0</v>
      </c>
      <c r="H72" s="24">
        <v>2</v>
      </c>
      <c r="I72" s="24">
        <v>5</v>
      </c>
      <c r="J72" s="24">
        <v>0</v>
      </c>
      <c r="K72" s="24">
        <v>0</v>
      </c>
      <c r="L72" s="24">
        <v>1</v>
      </c>
      <c r="M72" s="24">
        <v>0</v>
      </c>
      <c r="N72" s="24">
        <v>0</v>
      </c>
      <c r="O72" s="24">
        <v>0</v>
      </c>
      <c r="P72" s="26">
        <v>1</v>
      </c>
    </row>
    <row r="73" spans="1:16" x14ac:dyDescent="0.25">
      <c r="A73" s="27" t="s">
        <v>440</v>
      </c>
      <c r="B73" s="27" t="s">
        <v>441</v>
      </c>
      <c r="C73" s="13">
        <v>3</v>
      </c>
      <c r="D73" s="13">
        <v>4</v>
      </c>
      <c r="E73" s="28">
        <v>-0.25</v>
      </c>
      <c r="F73" s="13">
        <v>0</v>
      </c>
      <c r="G73" s="13">
        <v>0</v>
      </c>
      <c r="H73" s="13">
        <v>2</v>
      </c>
      <c r="I73" s="13">
        <v>5</v>
      </c>
      <c r="J73" s="13">
        <v>0</v>
      </c>
      <c r="K73" s="13">
        <v>0</v>
      </c>
      <c r="L73" s="13">
        <v>1</v>
      </c>
      <c r="M73" s="13">
        <v>0</v>
      </c>
      <c r="N73" s="13">
        <v>0</v>
      </c>
      <c r="O73" s="13">
        <v>0</v>
      </c>
      <c r="P73" s="21">
        <v>1</v>
      </c>
    </row>
    <row r="74" spans="1:16" x14ac:dyDescent="0.25">
      <c r="A74" s="185" t="s">
        <v>442</v>
      </c>
      <c r="B74" s="186"/>
      <c r="C74" s="24">
        <v>96</v>
      </c>
      <c r="D74" s="24">
        <v>115</v>
      </c>
      <c r="E74" s="25">
        <v>-0.16521739130434801</v>
      </c>
      <c r="F74" s="24">
        <v>1</v>
      </c>
      <c r="G74" s="24">
        <v>6</v>
      </c>
      <c r="H74" s="24">
        <v>14</v>
      </c>
      <c r="I74" s="24">
        <v>18</v>
      </c>
      <c r="J74" s="24">
        <v>0</v>
      </c>
      <c r="K74" s="24">
        <v>1</v>
      </c>
      <c r="L74" s="24">
        <v>3</v>
      </c>
      <c r="M74" s="24">
        <v>5</v>
      </c>
      <c r="N74" s="24">
        <v>0</v>
      </c>
      <c r="O74" s="24">
        <v>1</v>
      </c>
      <c r="P74" s="26">
        <v>26</v>
      </c>
    </row>
    <row r="75" spans="1:16" x14ac:dyDescent="0.25">
      <c r="A75" s="27" t="s">
        <v>443</v>
      </c>
      <c r="B75" s="27" t="s">
        <v>444</v>
      </c>
      <c r="C75" s="13">
        <v>39</v>
      </c>
      <c r="D75" s="13">
        <v>64</v>
      </c>
      <c r="E75" s="28">
        <v>-0.390625</v>
      </c>
      <c r="F75" s="13">
        <v>1</v>
      </c>
      <c r="G75" s="13">
        <v>4</v>
      </c>
      <c r="H75" s="13">
        <v>8</v>
      </c>
      <c r="I75" s="13">
        <v>10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21">
        <v>6</v>
      </c>
    </row>
    <row r="76" spans="1:16" ht="33.75" x14ac:dyDescent="0.25">
      <c r="A76" s="27" t="s">
        <v>445</v>
      </c>
      <c r="B76" s="27" t="s">
        <v>446</v>
      </c>
      <c r="C76" s="13">
        <v>0</v>
      </c>
      <c r="D76" s="13">
        <v>2</v>
      </c>
      <c r="E76" s="28">
        <v>-1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21">
        <v>0</v>
      </c>
    </row>
    <row r="77" spans="1:16" x14ac:dyDescent="0.25">
      <c r="A77" s="27" t="s">
        <v>447</v>
      </c>
      <c r="B77" s="27" t="s">
        <v>448</v>
      </c>
      <c r="C77" s="13">
        <v>33</v>
      </c>
      <c r="D77" s="13">
        <v>26</v>
      </c>
      <c r="E77" s="28">
        <v>0.269230769230769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3</v>
      </c>
      <c r="M77" s="13">
        <v>5</v>
      </c>
      <c r="N77" s="13">
        <v>0</v>
      </c>
      <c r="O77" s="13">
        <v>1</v>
      </c>
      <c r="P77" s="21">
        <v>4</v>
      </c>
    </row>
    <row r="78" spans="1:16" x14ac:dyDescent="0.25">
      <c r="A78" s="27" t="s">
        <v>449</v>
      </c>
      <c r="B78" s="27" t="s">
        <v>450</v>
      </c>
      <c r="C78" s="13">
        <v>2</v>
      </c>
      <c r="D78" s="13">
        <v>0</v>
      </c>
      <c r="E78" s="28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21">
        <v>0</v>
      </c>
    </row>
    <row r="79" spans="1:16" ht="22.5" x14ac:dyDescent="0.25">
      <c r="A79" s="27" t="s">
        <v>451</v>
      </c>
      <c r="B79" s="27" t="s">
        <v>452</v>
      </c>
      <c r="C79" s="13">
        <v>16</v>
      </c>
      <c r="D79" s="13">
        <v>9</v>
      </c>
      <c r="E79" s="28">
        <v>0.77777777777777801</v>
      </c>
      <c r="F79" s="13">
        <v>0</v>
      </c>
      <c r="G79" s="13">
        <v>1</v>
      </c>
      <c r="H79" s="13">
        <v>2</v>
      </c>
      <c r="I79" s="13">
        <v>5</v>
      </c>
      <c r="J79" s="13">
        <v>0</v>
      </c>
      <c r="K79" s="13">
        <v>1</v>
      </c>
      <c r="L79" s="13">
        <v>0</v>
      </c>
      <c r="M79" s="13">
        <v>0</v>
      </c>
      <c r="N79" s="13">
        <v>0</v>
      </c>
      <c r="O79" s="13">
        <v>0</v>
      </c>
      <c r="P79" s="21">
        <v>14</v>
      </c>
    </row>
    <row r="80" spans="1:16" ht="33.75" x14ac:dyDescent="0.25">
      <c r="A80" s="27" t="s">
        <v>453</v>
      </c>
      <c r="B80" s="27" t="s">
        <v>454</v>
      </c>
      <c r="C80" s="13">
        <v>5</v>
      </c>
      <c r="D80" s="13">
        <v>10</v>
      </c>
      <c r="E80" s="28">
        <v>-0.5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21">
        <v>0</v>
      </c>
    </row>
    <row r="81" spans="1:16" ht="22.5" x14ac:dyDescent="0.25">
      <c r="A81" s="27" t="s">
        <v>455</v>
      </c>
      <c r="B81" s="27" t="s">
        <v>456</v>
      </c>
      <c r="C81" s="13">
        <v>1</v>
      </c>
      <c r="D81" s="13">
        <v>4</v>
      </c>
      <c r="E81" s="28">
        <v>-0.75</v>
      </c>
      <c r="F81" s="13">
        <v>0</v>
      </c>
      <c r="G81" s="13">
        <v>1</v>
      </c>
      <c r="H81" s="13">
        <v>2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21">
        <v>2</v>
      </c>
    </row>
    <row r="82" spans="1:16" x14ac:dyDescent="0.25">
      <c r="A82" s="185" t="s">
        <v>457</v>
      </c>
      <c r="B82" s="186"/>
      <c r="C82" s="24">
        <v>149</v>
      </c>
      <c r="D82" s="24">
        <v>164</v>
      </c>
      <c r="E82" s="25">
        <v>-9.1463414634146298E-2</v>
      </c>
      <c r="F82" s="24">
        <v>1</v>
      </c>
      <c r="G82" s="24">
        <v>1</v>
      </c>
      <c r="H82" s="24">
        <v>5</v>
      </c>
      <c r="I82" s="24">
        <v>5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11</v>
      </c>
    </row>
    <row r="83" spans="1:16" x14ac:dyDescent="0.25">
      <c r="A83" s="27" t="s">
        <v>458</v>
      </c>
      <c r="B83" s="27" t="s">
        <v>459</v>
      </c>
      <c r="C83" s="13">
        <v>45</v>
      </c>
      <c r="D83" s="13">
        <v>34</v>
      </c>
      <c r="E83" s="28">
        <v>0.32352941176470601</v>
      </c>
      <c r="F83" s="13">
        <v>0</v>
      </c>
      <c r="G83" s="13">
        <v>0</v>
      </c>
      <c r="H83" s="13">
        <v>1</v>
      </c>
      <c r="I83" s="13">
        <v>2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21">
        <v>2</v>
      </c>
    </row>
    <row r="84" spans="1:16" x14ac:dyDescent="0.25">
      <c r="A84" s="27" t="s">
        <v>460</v>
      </c>
      <c r="B84" s="27" t="s">
        <v>461</v>
      </c>
      <c r="C84" s="13">
        <v>104</v>
      </c>
      <c r="D84" s="13">
        <v>130</v>
      </c>
      <c r="E84" s="28">
        <v>-0.2</v>
      </c>
      <c r="F84" s="13">
        <v>1</v>
      </c>
      <c r="G84" s="13">
        <v>1</v>
      </c>
      <c r="H84" s="13">
        <v>4</v>
      </c>
      <c r="I84" s="13">
        <v>3</v>
      </c>
      <c r="J84" s="13">
        <v>0</v>
      </c>
      <c r="K84" s="13">
        <v>0</v>
      </c>
      <c r="L84" s="13">
        <v>0</v>
      </c>
      <c r="M84" s="13">
        <v>0</v>
      </c>
      <c r="N84" s="13">
        <v>2</v>
      </c>
      <c r="O84" s="13">
        <v>0</v>
      </c>
      <c r="P84" s="21">
        <v>9</v>
      </c>
    </row>
    <row r="85" spans="1:16" x14ac:dyDescent="0.25">
      <c r="A85" s="185" t="s">
        <v>462</v>
      </c>
      <c r="B85" s="186"/>
      <c r="C85" s="24">
        <v>323</v>
      </c>
      <c r="D85" s="24">
        <v>276</v>
      </c>
      <c r="E85" s="25">
        <v>0.170289855072464</v>
      </c>
      <c r="F85" s="24">
        <v>0</v>
      </c>
      <c r="G85" s="24">
        <v>0</v>
      </c>
      <c r="H85" s="24">
        <v>104</v>
      </c>
      <c r="I85" s="24">
        <v>88</v>
      </c>
      <c r="J85" s="24">
        <v>0</v>
      </c>
      <c r="K85" s="24">
        <v>0</v>
      </c>
      <c r="L85" s="24">
        <v>0</v>
      </c>
      <c r="M85" s="24">
        <v>0</v>
      </c>
      <c r="N85" s="24">
        <v>9</v>
      </c>
      <c r="O85" s="24">
        <v>0</v>
      </c>
      <c r="P85" s="26">
        <v>80</v>
      </c>
    </row>
    <row r="86" spans="1:16" x14ac:dyDescent="0.25">
      <c r="A86" s="27" t="s">
        <v>463</v>
      </c>
      <c r="B86" s="27" t="s">
        <v>464</v>
      </c>
      <c r="C86" s="13">
        <v>1</v>
      </c>
      <c r="D86" s="13">
        <v>1</v>
      </c>
      <c r="E86" s="28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21">
        <v>0</v>
      </c>
    </row>
    <row r="87" spans="1:16" x14ac:dyDescent="0.25">
      <c r="A87" s="27" t="s">
        <v>465</v>
      </c>
      <c r="B87" s="27" t="s">
        <v>466</v>
      </c>
      <c r="C87" s="13">
        <v>0</v>
      </c>
      <c r="D87" s="13">
        <v>0</v>
      </c>
      <c r="E87" s="28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21">
        <v>0</v>
      </c>
    </row>
    <row r="88" spans="1:16" ht="33.75" x14ac:dyDescent="0.25">
      <c r="A88" s="27" t="s">
        <v>467</v>
      </c>
      <c r="B88" s="27" t="s">
        <v>468</v>
      </c>
      <c r="C88" s="13">
        <v>0</v>
      </c>
      <c r="D88" s="13">
        <v>1</v>
      </c>
      <c r="E88" s="28">
        <v>-1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21">
        <v>0</v>
      </c>
    </row>
    <row r="89" spans="1:16" ht="22.5" x14ac:dyDescent="0.25">
      <c r="A89" s="27" t="s">
        <v>469</v>
      </c>
      <c r="B89" s="27" t="s">
        <v>470</v>
      </c>
      <c r="C89" s="13">
        <v>55</v>
      </c>
      <c r="D89" s="13">
        <v>48</v>
      </c>
      <c r="E89" s="28">
        <v>0.14583333333333301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21">
        <v>2</v>
      </c>
    </row>
    <row r="90" spans="1:16" ht="22.5" x14ac:dyDescent="0.25">
      <c r="A90" s="27" t="s">
        <v>471</v>
      </c>
      <c r="B90" s="27" t="s">
        <v>472</v>
      </c>
      <c r="C90" s="13">
        <v>4</v>
      </c>
      <c r="D90" s="13">
        <v>2</v>
      </c>
      <c r="E90" s="28">
        <v>1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21">
        <v>0</v>
      </c>
    </row>
    <row r="91" spans="1:16" x14ac:dyDescent="0.25">
      <c r="A91" s="27" t="s">
        <v>473</v>
      </c>
      <c r="B91" s="27" t="s">
        <v>474</v>
      </c>
      <c r="C91" s="13">
        <v>25</v>
      </c>
      <c r="D91" s="13">
        <v>12</v>
      </c>
      <c r="E91" s="28">
        <v>1.0833333333333299</v>
      </c>
      <c r="F91" s="13">
        <v>0</v>
      </c>
      <c r="G91" s="13">
        <v>0</v>
      </c>
      <c r="H91" s="13">
        <v>3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21">
        <v>0</v>
      </c>
    </row>
    <row r="92" spans="1:16" x14ac:dyDescent="0.25">
      <c r="A92" s="27" t="s">
        <v>475</v>
      </c>
      <c r="B92" s="27" t="s">
        <v>476</v>
      </c>
      <c r="C92" s="13">
        <v>47</v>
      </c>
      <c r="D92" s="13">
        <v>40</v>
      </c>
      <c r="E92" s="28">
        <v>0.17499999999999999</v>
      </c>
      <c r="F92" s="13">
        <v>0</v>
      </c>
      <c r="G92" s="13">
        <v>0</v>
      </c>
      <c r="H92" s="13">
        <v>23</v>
      </c>
      <c r="I92" s="13">
        <v>35</v>
      </c>
      <c r="J92" s="13">
        <v>0</v>
      </c>
      <c r="K92" s="13">
        <v>0</v>
      </c>
      <c r="L92" s="13">
        <v>0</v>
      </c>
      <c r="M92" s="13">
        <v>0</v>
      </c>
      <c r="N92" s="13">
        <v>4</v>
      </c>
      <c r="O92" s="13">
        <v>0</v>
      </c>
      <c r="P92" s="21">
        <v>40</v>
      </c>
    </row>
    <row r="93" spans="1:16" x14ac:dyDescent="0.25">
      <c r="A93" s="27" t="s">
        <v>477</v>
      </c>
      <c r="B93" s="27" t="s">
        <v>478</v>
      </c>
      <c r="C93" s="13">
        <v>19</v>
      </c>
      <c r="D93" s="13">
        <v>6</v>
      </c>
      <c r="E93" s="28">
        <v>2.1666666666666701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21">
        <v>2</v>
      </c>
    </row>
    <row r="94" spans="1:16" x14ac:dyDescent="0.25">
      <c r="A94" s="27" t="s">
        <v>479</v>
      </c>
      <c r="B94" s="27" t="s">
        <v>480</v>
      </c>
      <c r="C94" s="13">
        <v>170</v>
      </c>
      <c r="D94" s="13">
        <v>166</v>
      </c>
      <c r="E94" s="28">
        <v>2.40963855421687E-2</v>
      </c>
      <c r="F94" s="13">
        <v>0</v>
      </c>
      <c r="G94" s="13">
        <v>0</v>
      </c>
      <c r="H94" s="13">
        <v>77</v>
      </c>
      <c r="I94" s="13">
        <v>52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21">
        <v>36</v>
      </c>
    </row>
    <row r="95" spans="1:16" ht="22.5" x14ac:dyDescent="0.25">
      <c r="A95" s="27" t="s">
        <v>481</v>
      </c>
      <c r="B95" s="27" t="s">
        <v>482</v>
      </c>
      <c r="C95" s="13">
        <v>0</v>
      </c>
      <c r="D95" s="13">
        <v>0</v>
      </c>
      <c r="E95" s="28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21">
        <v>0</v>
      </c>
    </row>
    <row r="96" spans="1:16" ht="22.5" x14ac:dyDescent="0.25">
      <c r="A96" s="27" t="s">
        <v>483</v>
      </c>
      <c r="B96" s="27" t="s">
        <v>484</v>
      </c>
      <c r="C96" s="13">
        <v>2</v>
      </c>
      <c r="D96" s="13">
        <v>0</v>
      </c>
      <c r="E96" s="28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21">
        <v>0</v>
      </c>
    </row>
    <row r="97" spans="1:16" x14ac:dyDescent="0.25">
      <c r="A97" s="185" t="s">
        <v>485</v>
      </c>
      <c r="B97" s="186"/>
      <c r="C97" s="24">
        <v>6348</v>
      </c>
      <c r="D97" s="24">
        <v>5919</v>
      </c>
      <c r="E97" s="25">
        <v>7.2478459199189105E-2</v>
      </c>
      <c r="F97" s="24">
        <v>68</v>
      </c>
      <c r="G97" s="24">
        <v>76</v>
      </c>
      <c r="H97" s="24">
        <v>1471</v>
      </c>
      <c r="I97" s="24">
        <v>1172</v>
      </c>
      <c r="J97" s="24">
        <v>0</v>
      </c>
      <c r="K97" s="24">
        <v>1</v>
      </c>
      <c r="L97" s="24">
        <v>0</v>
      </c>
      <c r="M97" s="24">
        <v>2</v>
      </c>
      <c r="N97" s="24">
        <v>35</v>
      </c>
      <c r="O97" s="24">
        <v>93</v>
      </c>
      <c r="P97" s="26">
        <v>924</v>
      </c>
    </row>
    <row r="98" spans="1:16" x14ac:dyDescent="0.25">
      <c r="A98" s="27" t="s">
        <v>486</v>
      </c>
      <c r="B98" s="27" t="s">
        <v>487</v>
      </c>
      <c r="C98" s="13">
        <v>1189</v>
      </c>
      <c r="D98" s="13">
        <v>1014</v>
      </c>
      <c r="E98" s="28">
        <v>0.17258382642997999</v>
      </c>
      <c r="F98" s="13">
        <v>27</v>
      </c>
      <c r="G98" s="13">
        <v>26</v>
      </c>
      <c r="H98" s="13">
        <v>270</v>
      </c>
      <c r="I98" s="13">
        <v>188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1</v>
      </c>
      <c r="P98" s="21">
        <v>202</v>
      </c>
    </row>
    <row r="99" spans="1:16" x14ac:dyDescent="0.25">
      <c r="A99" s="27" t="s">
        <v>488</v>
      </c>
      <c r="B99" s="27" t="s">
        <v>489</v>
      </c>
      <c r="C99" s="13">
        <v>832</v>
      </c>
      <c r="D99" s="13">
        <v>596</v>
      </c>
      <c r="E99" s="28">
        <v>0.39597315436241598</v>
      </c>
      <c r="F99" s="13">
        <v>17</v>
      </c>
      <c r="G99" s="13">
        <v>9</v>
      </c>
      <c r="H99" s="13">
        <v>398</v>
      </c>
      <c r="I99" s="13">
        <v>210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29</v>
      </c>
      <c r="P99" s="21">
        <v>166</v>
      </c>
    </row>
    <row r="100" spans="1:16" ht="33.75" x14ac:dyDescent="0.25">
      <c r="A100" s="27" t="s">
        <v>490</v>
      </c>
      <c r="B100" s="27" t="s">
        <v>491</v>
      </c>
      <c r="C100" s="13">
        <v>64</v>
      </c>
      <c r="D100" s="13">
        <v>65</v>
      </c>
      <c r="E100" s="28">
        <v>-1.5384615384615399E-2</v>
      </c>
      <c r="F100" s="13">
        <v>0</v>
      </c>
      <c r="G100" s="13">
        <v>3</v>
      </c>
      <c r="H100" s="13">
        <v>49</v>
      </c>
      <c r="I100" s="13">
        <v>148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12</v>
      </c>
      <c r="P100" s="21">
        <v>76</v>
      </c>
    </row>
    <row r="101" spans="1:16" ht="22.5" x14ac:dyDescent="0.25">
      <c r="A101" s="27" t="s">
        <v>492</v>
      </c>
      <c r="B101" s="27" t="s">
        <v>493</v>
      </c>
      <c r="C101" s="13">
        <v>334</v>
      </c>
      <c r="D101" s="13">
        <v>333</v>
      </c>
      <c r="E101" s="28">
        <v>3.0030030030029999E-3</v>
      </c>
      <c r="F101" s="13">
        <v>2</v>
      </c>
      <c r="G101" s="13">
        <v>2</v>
      </c>
      <c r="H101" s="13">
        <v>133</v>
      </c>
      <c r="I101" s="13">
        <v>104</v>
      </c>
      <c r="J101" s="13">
        <v>0</v>
      </c>
      <c r="K101" s="13">
        <v>1</v>
      </c>
      <c r="L101" s="13">
        <v>0</v>
      </c>
      <c r="M101" s="13">
        <v>0</v>
      </c>
      <c r="N101" s="13">
        <v>0</v>
      </c>
      <c r="O101" s="13">
        <v>46</v>
      </c>
      <c r="P101" s="21">
        <v>83</v>
      </c>
    </row>
    <row r="102" spans="1:16" x14ac:dyDescent="0.25">
      <c r="A102" s="27" t="s">
        <v>494</v>
      </c>
      <c r="B102" s="27" t="s">
        <v>495</v>
      </c>
      <c r="C102" s="13">
        <v>46</v>
      </c>
      <c r="D102" s="13">
        <v>22</v>
      </c>
      <c r="E102" s="28">
        <v>1.0909090909090899</v>
      </c>
      <c r="F102" s="13">
        <v>0</v>
      </c>
      <c r="G102" s="13">
        <v>0</v>
      </c>
      <c r="H102" s="13">
        <v>5</v>
      </c>
      <c r="I102" s="13">
        <v>2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21">
        <v>4</v>
      </c>
    </row>
    <row r="103" spans="1:16" ht="22.5" x14ac:dyDescent="0.25">
      <c r="A103" s="27" t="s">
        <v>496</v>
      </c>
      <c r="B103" s="27" t="s">
        <v>497</v>
      </c>
      <c r="C103" s="13">
        <v>116</v>
      </c>
      <c r="D103" s="13">
        <v>78</v>
      </c>
      <c r="E103" s="28">
        <v>0.487179487179487</v>
      </c>
      <c r="F103" s="13">
        <v>5</v>
      </c>
      <c r="G103" s="13">
        <v>3</v>
      </c>
      <c r="H103" s="13">
        <v>27</v>
      </c>
      <c r="I103" s="13">
        <v>22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21">
        <v>15</v>
      </c>
    </row>
    <row r="104" spans="1:16" x14ac:dyDescent="0.25">
      <c r="A104" s="27" t="s">
        <v>498</v>
      </c>
      <c r="B104" s="27" t="s">
        <v>499</v>
      </c>
      <c r="C104" s="13">
        <v>146</v>
      </c>
      <c r="D104" s="13">
        <v>118</v>
      </c>
      <c r="E104" s="28">
        <v>0.23728813559322001</v>
      </c>
      <c r="F104" s="13">
        <v>2</v>
      </c>
      <c r="G104" s="13">
        <v>0</v>
      </c>
      <c r="H104" s="13">
        <v>8</v>
      </c>
      <c r="I104" s="13">
        <v>6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21">
        <v>3</v>
      </c>
    </row>
    <row r="105" spans="1:16" x14ac:dyDescent="0.25">
      <c r="A105" s="27" t="s">
        <v>500</v>
      </c>
      <c r="B105" s="27" t="s">
        <v>501</v>
      </c>
      <c r="C105" s="13">
        <v>2019</v>
      </c>
      <c r="D105" s="13">
        <v>2231</v>
      </c>
      <c r="E105" s="28">
        <v>-9.5024652622142505E-2</v>
      </c>
      <c r="F105" s="13">
        <v>10</v>
      </c>
      <c r="G105" s="13">
        <v>9</v>
      </c>
      <c r="H105" s="13">
        <v>350</v>
      </c>
      <c r="I105" s="13">
        <v>263</v>
      </c>
      <c r="J105" s="13">
        <v>0</v>
      </c>
      <c r="K105" s="13">
        <v>0</v>
      </c>
      <c r="L105" s="13">
        <v>0</v>
      </c>
      <c r="M105" s="13">
        <v>0</v>
      </c>
      <c r="N105" s="13">
        <v>20</v>
      </c>
      <c r="O105" s="13">
        <v>5</v>
      </c>
      <c r="P105" s="21">
        <v>139</v>
      </c>
    </row>
    <row r="106" spans="1:16" ht="22.5" x14ac:dyDescent="0.25">
      <c r="A106" s="27" t="s">
        <v>502</v>
      </c>
      <c r="B106" s="27" t="s">
        <v>503</v>
      </c>
      <c r="C106" s="13">
        <v>469</v>
      </c>
      <c r="D106" s="13">
        <v>407</v>
      </c>
      <c r="E106" s="28">
        <v>0.15233415233415201</v>
      </c>
      <c r="F106" s="13">
        <v>0</v>
      </c>
      <c r="G106" s="13">
        <v>0</v>
      </c>
      <c r="H106" s="13">
        <v>85</v>
      </c>
      <c r="I106" s="13">
        <v>54</v>
      </c>
      <c r="J106" s="13">
        <v>0</v>
      </c>
      <c r="K106" s="13">
        <v>0</v>
      </c>
      <c r="L106" s="13">
        <v>0</v>
      </c>
      <c r="M106" s="13">
        <v>0</v>
      </c>
      <c r="N106" s="13">
        <v>4</v>
      </c>
      <c r="O106" s="13">
        <v>0</v>
      </c>
      <c r="P106" s="21">
        <v>45</v>
      </c>
    </row>
    <row r="107" spans="1:16" ht="22.5" x14ac:dyDescent="0.25">
      <c r="A107" s="27" t="s">
        <v>504</v>
      </c>
      <c r="B107" s="27" t="s">
        <v>505</v>
      </c>
      <c r="C107" s="13">
        <v>37</v>
      </c>
      <c r="D107" s="13">
        <v>13</v>
      </c>
      <c r="E107" s="28">
        <v>1.84615384615385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21">
        <v>4</v>
      </c>
    </row>
    <row r="108" spans="1:16" x14ac:dyDescent="0.25">
      <c r="A108" s="27" t="s">
        <v>506</v>
      </c>
      <c r="B108" s="27" t="s">
        <v>507</v>
      </c>
      <c r="C108" s="13">
        <v>13</v>
      </c>
      <c r="D108" s="13">
        <v>16</v>
      </c>
      <c r="E108" s="28">
        <v>-0.1875</v>
      </c>
      <c r="F108" s="13">
        <v>0</v>
      </c>
      <c r="G108" s="13">
        <v>0</v>
      </c>
      <c r="H108" s="13">
        <v>10</v>
      </c>
      <c r="I108" s="13">
        <v>5</v>
      </c>
      <c r="J108" s="13">
        <v>0</v>
      </c>
      <c r="K108" s="13">
        <v>0</v>
      </c>
      <c r="L108" s="13">
        <v>0</v>
      </c>
      <c r="M108" s="13">
        <v>0</v>
      </c>
      <c r="N108" s="13">
        <v>3</v>
      </c>
      <c r="O108" s="13">
        <v>0</v>
      </c>
      <c r="P108" s="21">
        <v>1</v>
      </c>
    </row>
    <row r="109" spans="1:16" x14ac:dyDescent="0.25">
      <c r="A109" s="27" t="s">
        <v>508</v>
      </c>
      <c r="B109" s="27" t="s">
        <v>509</v>
      </c>
      <c r="C109" s="13">
        <v>4</v>
      </c>
      <c r="D109" s="13">
        <v>11</v>
      </c>
      <c r="E109" s="28">
        <v>-0.63636363636363602</v>
      </c>
      <c r="F109" s="13">
        <v>0</v>
      </c>
      <c r="G109" s="13">
        <v>0</v>
      </c>
      <c r="H109" s="13">
        <v>4</v>
      </c>
      <c r="I109" s="13">
        <v>8</v>
      </c>
      <c r="J109" s="13">
        <v>0</v>
      </c>
      <c r="K109" s="13">
        <v>0</v>
      </c>
      <c r="L109" s="13">
        <v>0</v>
      </c>
      <c r="M109" s="13">
        <v>0</v>
      </c>
      <c r="N109" s="13">
        <v>2</v>
      </c>
      <c r="O109" s="13">
        <v>0</v>
      </c>
      <c r="P109" s="21">
        <v>13</v>
      </c>
    </row>
    <row r="110" spans="1:16" ht="33.75" x14ac:dyDescent="0.25">
      <c r="A110" s="27" t="s">
        <v>510</v>
      </c>
      <c r="B110" s="27" t="s">
        <v>511</v>
      </c>
      <c r="C110" s="13">
        <v>0</v>
      </c>
      <c r="D110" s="13">
        <v>0</v>
      </c>
      <c r="E110" s="28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21">
        <v>0</v>
      </c>
    </row>
    <row r="111" spans="1:16" x14ac:dyDescent="0.25">
      <c r="A111" s="27" t="s">
        <v>512</v>
      </c>
      <c r="B111" s="27" t="s">
        <v>513</v>
      </c>
      <c r="C111" s="13">
        <v>989</v>
      </c>
      <c r="D111" s="13">
        <v>922</v>
      </c>
      <c r="E111" s="28">
        <v>7.26681127982646E-2</v>
      </c>
      <c r="F111" s="13">
        <v>5</v>
      </c>
      <c r="G111" s="13">
        <v>23</v>
      </c>
      <c r="H111" s="13">
        <v>103</v>
      </c>
      <c r="I111" s="13">
        <v>118</v>
      </c>
      <c r="J111" s="13">
        <v>0</v>
      </c>
      <c r="K111" s="13">
        <v>0</v>
      </c>
      <c r="L111" s="13">
        <v>0</v>
      </c>
      <c r="M111" s="13">
        <v>2</v>
      </c>
      <c r="N111" s="13">
        <v>0</v>
      </c>
      <c r="O111" s="13">
        <v>0</v>
      </c>
      <c r="P111" s="21">
        <v>123</v>
      </c>
    </row>
    <row r="112" spans="1:16" ht="22.5" x14ac:dyDescent="0.25">
      <c r="A112" s="27" t="s">
        <v>514</v>
      </c>
      <c r="B112" s="27" t="s">
        <v>515</v>
      </c>
      <c r="C112" s="13">
        <v>0</v>
      </c>
      <c r="D112" s="13">
        <v>0</v>
      </c>
      <c r="E112" s="28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21">
        <v>0</v>
      </c>
    </row>
    <row r="113" spans="1:16" ht="22.5" x14ac:dyDescent="0.25">
      <c r="A113" s="27" t="s">
        <v>516</v>
      </c>
      <c r="B113" s="27" t="s">
        <v>517</v>
      </c>
      <c r="C113" s="13">
        <v>0</v>
      </c>
      <c r="D113" s="13">
        <v>0</v>
      </c>
      <c r="E113" s="28">
        <v>0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21">
        <v>0</v>
      </c>
    </row>
    <row r="114" spans="1:16" x14ac:dyDescent="0.25">
      <c r="A114" s="27" t="s">
        <v>518</v>
      </c>
      <c r="B114" s="27" t="s">
        <v>519</v>
      </c>
      <c r="C114" s="13">
        <v>22</v>
      </c>
      <c r="D114" s="13">
        <v>20</v>
      </c>
      <c r="E114" s="28">
        <v>0.1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21">
        <v>0</v>
      </c>
    </row>
    <row r="115" spans="1:16" ht="22.5" x14ac:dyDescent="0.25">
      <c r="A115" s="27" t="s">
        <v>520</v>
      </c>
      <c r="B115" s="27" t="s">
        <v>521</v>
      </c>
      <c r="C115" s="13">
        <v>2</v>
      </c>
      <c r="D115" s="13">
        <v>7</v>
      </c>
      <c r="E115" s="28">
        <v>-0.71428571428571397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21">
        <v>0</v>
      </c>
    </row>
    <row r="116" spans="1:16" ht="33.75" x14ac:dyDescent="0.25">
      <c r="A116" s="27" t="s">
        <v>522</v>
      </c>
      <c r="B116" s="27" t="s">
        <v>523</v>
      </c>
      <c r="C116" s="13">
        <v>11</v>
      </c>
      <c r="D116" s="13">
        <v>12</v>
      </c>
      <c r="E116" s="28">
        <v>-8.3333333333333301E-2</v>
      </c>
      <c r="F116" s="13">
        <v>0</v>
      </c>
      <c r="G116" s="13">
        <v>0</v>
      </c>
      <c r="H116" s="13">
        <v>2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21">
        <v>0</v>
      </c>
    </row>
    <row r="117" spans="1:16" ht="22.5" x14ac:dyDescent="0.25">
      <c r="A117" s="27" t="s">
        <v>524</v>
      </c>
      <c r="B117" s="27" t="s">
        <v>525</v>
      </c>
      <c r="C117" s="13">
        <v>0</v>
      </c>
      <c r="D117" s="13">
        <v>1</v>
      </c>
      <c r="E117" s="28">
        <v>-1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21">
        <v>1</v>
      </c>
    </row>
    <row r="118" spans="1:16" ht="22.5" x14ac:dyDescent="0.25">
      <c r="A118" s="27" t="s">
        <v>526</v>
      </c>
      <c r="B118" s="27" t="s">
        <v>527</v>
      </c>
      <c r="C118" s="13">
        <v>0</v>
      </c>
      <c r="D118" s="13">
        <v>3</v>
      </c>
      <c r="E118" s="28">
        <v>-1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21">
        <v>0</v>
      </c>
    </row>
    <row r="119" spans="1:16" ht="22.5" x14ac:dyDescent="0.25">
      <c r="A119" s="27" t="s">
        <v>528</v>
      </c>
      <c r="B119" s="27" t="s">
        <v>529</v>
      </c>
      <c r="C119" s="13">
        <v>0</v>
      </c>
      <c r="D119" s="13">
        <v>0</v>
      </c>
      <c r="E119" s="28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21">
        <v>0</v>
      </c>
    </row>
    <row r="120" spans="1:16" x14ac:dyDescent="0.25">
      <c r="A120" s="27" t="s">
        <v>530</v>
      </c>
      <c r="B120" s="27" t="s">
        <v>531</v>
      </c>
      <c r="C120" s="13">
        <v>7</v>
      </c>
      <c r="D120" s="13">
        <v>3</v>
      </c>
      <c r="E120" s="28">
        <v>1.3333333333333299</v>
      </c>
      <c r="F120" s="13">
        <v>0</v>
      </c>
      <c r="G120" s="13">
        <v>0</v>
      </c>
      <c r="H120" s="13">
        <v>2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21">
        <v>0</v>
      </c>
    </row>
    <row r="121" spans="1:16" ht="22.5" x14ac:dyDescent="0.25">
      <c r="A121" s="27" t="s">
        <v>532</v>
      </c>
      <c r="B121" s="27" t="s">
        <v>533</v>
      </c>
      <c r="C121" s="13">
        <v>23</v>
      </c>
      <c r="D121" s="13">
        <v>21</v>
      </c>
      <c r="E121" s="28">
        <v>9.5238095238095205E-2</v>
      </c>
      <c r="F121" s="13">
        <v>0</v>
      </c>
      <c r="G121" s="13">
        <v>1</v>
      </c>
      <c r="H121" s="13">
        <v>12</v>
      </c>
      <c r="I121" s="13">
        <v>27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21">
        <v>37</v>
      </c>
    </row>
    <row r="122" spans="1:16" x14ac:dyDescent="0.25">
      <c r="A122" s="27" t="s">
        <v>534</v>
      </c>
      <c r="B122" s="27" t="s">
        <v>535</v>
      </c>
      <c r="C122" s="13">
        <v>6</v>
      </c>
      <c r="D122" s="13">
        <v>5</v>
      </c>
      <c r="E122" s="28">
        <v>0.2</v>
      </c>
      <c r="F122" s="13">
        <v>0</v>
      </c>
      <c r="G122" s="13">
        <v>0</v>
      </c>
      <c r="H122" s="13">
        <v>5</v>
      </c>
      <c r="I122" s="13">
        <v>9</v>
      </c>
      <c r="J122" s="13">
        <v>0</v>
      </c>
      <c r="K122" s="13">
        <v>0</v>
      </c>
      <c r="L122" s="13">
        <v>0</v>
      </c>
      <c r="M122" s="13">
        <v>0</v>
      </c>
      <c r="N122" s="13">
        <v>4</v>
      </c>
      <c r="O122" s="13">
        <v>0</v>
      </c>
      <c r="P122" s="21">
        <v>8</v>
      </c>
    </row>
    <row r="123" spans="1:16" x14ac:dyDescent="0.25">
      <c r="A123" s="27" t="s">
        <v>536</v>
      </c>
      <c r="B123" s="27" t="s">
        <v>537</v>
      </c>
      <c r="C123" s="13">
        <v>4</v>
      </c>
      <c r="D123" s="13">
        <v>3</v>
      </c>
      <c r="E123" s="28">
        <v>0.33333333333333298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21">
        <v>1</v>
      </c>
    </row>
    <row r="124" spans="1:16" ht="22.5" x14ac:dyDescent="0.25">
      <c r="A124" s="27" t="s">
        <v>538</v>
      </c>
      <c r="B124" s="27" t="s">
        <v>539</v>
      </c>
      <c r="C124" s="13">
        <v>2</v>
      </c>
      <c r="D124" s="13">
        <v>0</v>
      </c>
      <c r="E124" s="28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21">
        <v>0</v>
      </c>
    </row>
    <row r="125" spans="1:16" x14ac:dyDescent="0.25">
      <c r="A125" s="27" t="s">
        <v>540</v>
      </c>
      <c r="B125" s="27" t="s">
        <v>541</v>
      </c>
      <c r="C125" s="13">
        <v>0</v>
      </c>
      <c r="D125" s="13">
        <v>0</v>
      </c>
      <c r="E125" s="28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21">
        <v>0</v>
      </c>
    </row>
    <row r="126" spans="1:16" x14ac:dyDescent="0.25">
      <c r="A126" s="27" t="s">
        <v>542</v>
      </c>
      <c r="B126" s="27" t="s">
        <v>543</v>
      </c>
      <c r="C126" s="13">
        <v>11</v>
      </c>
      <c r="D126" s="13">
        <v>17</v>
      </c>
      <c r="E126" s="28">
        <v>-0.35294117647058798</v>
      </c>
      <c r="F126" s="13">
        <v>0</v>
      </c>
      <c r="G126" s="13">
        <v>0</v>
      </c>
      <c r="H126" s="13">
        <v>5</v>
      </c>
      <c r="I126" s="13">
        <v>4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21">
        <v>1</v>
      </c>
    </row>
    <row r="127" spans="1:16" ht="22.5" x14ac:dyDescent="0.25">
      <c r="A127" s="27" t="s">
        <v>544</v>
      </c>
      <c r="B127" s="27" t="s">
        <v>545</v>
      </c>
      <c r="C127" s="13">
        <v>0</v>
      </c>
      <c r="D127" s="13">
        <v>0</v>
      </c>
      <c r="E127" s="28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21">
        <v>0</v>
      </c>
    </row>
    <row r="128" spans="1:16" ht="22.5" x14ac:dyDescent="0.25">
      <c r="A128" s="27" t="s">
        <v>546</v>
      </c>
      <c r="B128" s="27" t="s">
        <v>547</v>
      </c>
      <c r="C128" s="13">
        <v>2</v>
      </c>
      <c r="D128" s="13">
        <v>1</v>
      </c>
      <c r="E128" s="28">
        <v>1</v>
      </c>
      <c r="F128" s="13">
        <v>0</v>
      </c>
      <c r="G128" s="13">
        <v>0</v>
      </c>
      <c r="H128" s="13">
        <v>0</v>
      </c>
      <c r="I128" s="13">
        <v>2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21">
        <v>2</v>
      </c>
    </row>
    <row r="129" spans="1:16" ht="22.5" x14ac:dyDescent="0.25">
      <c r="A129" s="27" t="s">
        <v>548</v>
      </c>
      <c r="B129" s="27" t="s">
        <v>549</v>
      </c>
      <c r="C129" s="13">
        <v>0</v>
      </c>
      <c r="D129" s="13">
        <v>0</v>
      </c>
      <c r="E129" s="28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21">
        <v>0</v>
      </c>
    </row>
    <row r="130" spans="1:16" ht="33.75" x14ac:dyDescent="0.25">
      <c r="A130" s="27" t="s">
        <v>550</v>
      </c>
      <c r="B130" s="27" t="s">
        <v>551</v>
      </c>
      <c r="C130" s="13">
        <v>0</v>
      </c>
      <c r="D130" s="13">
        <v>0</v>
      </c>
      <c r="E130" s="28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21">
        <v>0</v>
      </c>
    </row>
    <row r="131" spans="1:16" x14ac:dyDescent="0.25">
      <c r="A131" s="185" t="s">
        <v>552</v>
      </c>
      <c r="B131" s="186"/>
      <c r="C131" s="24">
        <v>5</v>
      </c>
      <c r="D131" s="24">
        <v>14</v>
      </c>
      <c r="E131" s="25">
        <v>-0.64285714285714302</v>
      </c>
      <c r="F131" s="24">
        <v>0</v>
      </c>
      <c r="G131" s="24">
        <v>0</v>
      </c>
      <c r="H131" s="24">
        <v>10</v>
      </c>
      <c r="I131" s="24">
        <v>5</v>
      </c>
      <c r="J131" s="24">
        <v>0</v>
      </c>
      <c r="K131" s="24">
        <v>0</v>
      </c>
      <c r="L131" s="24">
        <v>0</v>
      </c>
      <c r="M131" s="24">
        <v>0</v>
      </c>
      <c r="N131" s="24">
        <v>9</v>
      </c>
      <c r="O131" s="24">
        <v>0</v>
      </c>
      <c r="P131" s="26">
        <v>7</v>
      </c>
    </row>
    <row r="132" spans="1:16" x14ac:dyDescent="0.25">
      <c r="A132" s="27" t="s">
        <v>553</v>
      </c>
      <c r="B132" s="27" t="s">
        <v>554</v>
      </c>
      <c r="C132" s="13">
        <v>2</v>
      </c>
      <c r="D132" s="13">
        <v>6</v>
      </c>
      <c r="E132" s="28">
        <v>-0.66666666666666696</v>
      </c>
      <c r="F132" s="13">
        <v>0</v>
      </c>
      <c r="G132" s="13">
        <v>0</v>
      </c>
      <c r="H132" s="13">
        <v>2</v>
      </c>
      <c r="I132" s="13">
        <v>3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21">
        <v>5</v>
      </c>
    </row>
    <row r="133" spans="1:16" x14ac:dyDescent="0.25">
      <c r="A133" s="27" t="s">
        <v>555</v>
      </c>
      <c r="B133" s="27" t="s">
        <v>556</v>
      </c>
      <c r="C133" s="13">
        <v>0</v>
      </c>
      <c r="D133" s="13">
        <v>0</v>
      </c>
      <c r="E133" s="28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21">
        <v>0</v>
      </c>
    </row>
    <row r="134" spans="1:16" x14ac:dyDescent="0.25">
      <c r="A134" s="27" t="s">
        <v>557</v>
      </c>
      <c r="B134" s="27" t="s">
        <v>558</v>
      </c>
      <c r="C134" s="13">
        <v>1</v>
      </c>
      <c r="D134" s="13">
        <v>7</v>
      </c>
      <c r="E134" s="28">
        <v>-0.85714285714285698</v>
      </c>
      <c r="F134" s="13">
        <v>0</v>
      </c>
      <c r="G134" s="13">
        <v>0</v>
      </c>
      <c r="H134" s="13">
        <v>8</v>
      </c>
      <c r="I134" s="13">
        <v>2</v>
      </c>
      <c r="J134" s="13">
        <v>0</v>
      </c>
      <c r="K134" s="13">
        <v>0</v>
      </c>
      <c r="L134" s="13">
        <v>0</v>
      </c>
      <c r="M134" s="13">
        <v>0</v>
      </c>
      <c r="N134" s="13">
        <v>2</v>
      </c>
      <c r="O134" s="13">
        <v>0</v>
      </c>
      <c r="P134" s="21">
        <v>2</v>
      </c>
    </row>
    <row r="135" spans="1:16" x14ac:dyDescent="0.25">
      <c r="A135" s="27" t="s">
        <v>559</v>
      </c>
      <c r="B135" s="27" t="s">
        <v>560</v>
      </c>
      <c r="C135" s="13">
        <v>2</v>
      </c>
      <c r="D135" s="13">
        <v>1</v>
      </c>
      <c r="E135" s="28">
        <v>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3</v>
      </c>
      <c r="O135" s="13">
        <v>0</v>
      </c>
      <c r="P135" s="21">
        <v>0</v>
      </c>
    </row>
    <row r="136" spans="1:16" x14ac:dyDescent="0.25">
      <c r="A136" s="27" t="s">
        <v>561</v>
      </c>
      <c r="B136" s="27" t="s">
        <v>562</v>
      </c>
      <c r="C136" s="13">
        <v>0</v>
      </c>
      <c r="D136" s="13">
        <v>0</v>
      </c>
      <c r="E136" s="28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21">
        <v>0</v>
      </c>
    </row>
    <row r="137" spans="1:16" x14ac:dyDescent="0.25">
      <c r="A137" s="185" t="s">
        <v>563</v>
      </c>
      <c r="B137" s="186"/>
      <c r="C137" s="24">
        <v>75</v>
      </c>
      <c r="D137" s="24">
        <v>77</v>
      </c>
      <c r="E137" s="25">
        <v>-2.5974025974026E-2</v>
      </c>
      <c r="F137" s="24">
        <v>0</v>
      </c>
      <c r="G137" s="24">
        <v>0</v>
      </c>
      <c r="H137" s="24">
        <v>12</v>
      </c>
      <c r="I137" s="24">
        <v>12</v>
      </c>
      <c r="J137" s="24">
        <v>0</v>
      </c>
      <c r="K137" s="24">
        <v>0</v>
      </c>
      <c r="L137" s="24">
        <v>0</v>
      </c>
      <c r="M137" s="24">
        <v>0</v>
      </c>
      <c r="N137" s="24">
        <v>7</v>
      </c>
      <c r="O137" s="24">
        <v>0</v>
      </c>
      <c r="P137" s="26">
        <v>8</v>
      </c>
    </row>
    <row r="138" spans="1:16" ht="22.5" x14ac:dyDescent="0.25">
      <c r="A138" s="27" t="s">
        <v>564</v>
      </c>
      <c r="B138" s="27" t="s">
        <v>565</v>
      </c>
      <c r="C138" s="13">
        <v>12</v>
      </c>
      <c r="D138" s="13">
        <v>3</v>
      </c>
      <c r="E138" s="28">
        <v>3</v>
      </c>
      <c r="F138" s="13">
        <v>0</v>
      </c>
      <c r="G138" s="13">
        <v>0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21">
        <v>0</v>
      </c>
    </row>
    <row r="139" spans="1:16" ht="22.5" x14ac:dyDescent="0.25">
      <c r="A139" s="27" t="s">
        <v>566</v>
      </c>
      <c r="B139" s="27" t="s">
        <v>567</v>
      </c>
      <c r="C139" s="13">
        <v>0</v>
      </c>
      <c r="D139" s="13">
        <v>0</v>
      </c>
      <c r="E139" s="28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21">
        <v>0</v>
      </c>
    </row>
    <row r="140" spans="1:16" x14ac:dyDescent="0.25">
      <c r="A140" s="27" t="s">
        <v>568</v>
      </c>
      <c r="B140" s="27" t="s">
        <v>569</v>
      </c>
      <c r="C140" s="13">
        <v>0</v>
      </c>
      <c r="D140" s="13">
        <v>0</v>
      </c>
      <c r="E140" s="28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21">
        <v>0</v>
      </c>
    </row>
    <row r="141" spans="1:16" ht="22.5" x14ac:dyDescent="0.25">
      <c r="A141" s="27" t="s">
        <v>570</v>
      </c>
      <c r="B141" s="27" t="s">
        <v>571</v>
      </c>
      <c r="C141" s="13">
        <v>1</v>
      </c>
      <c r="D141" s="13">
        <v>0</v>
      </c>
      <c r="E141" s="28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21">
        <v>0</v>
      </c>
    </row>
    <row r="142" spans="1:16" ht="22.5" x14ac:dyDescent="0.25">
      <c r="A142" s="27" t="s">
        <v>572</v>
      </c>
      <c r="B142" s="27" t="s">
        <v>573</v>
      </c>
      <c r="C142" s="13">
        <v>55</v>
      </c>
      <c r="D142" s="13">
        <v>66</v>
      </c>
      <c r="E142" s="28">
        <v>-0.16666666666666699</v>
      </c>
      <c r="F142" s="13">
        <v>0</v>
      </c>
      <c r="G142" s="13">
        <v>0</v>
      </c>
      <c r="H142" s="13">
        <v>8</v>
      </c>
      <c r="I142" s="13">
        <v>11</v>
      </c>
      <c r="J142" s="13">
        <v>0</v>
      </c>
      <c r="K142" s="13">
        <v>0</v>
      </c>
      <c r="L142" s="13">
        <v>0</v>
      </c>
      <c r="M142" s="13">
        <v>0</v>
      </c>
      <c r="N142" s="13">
        <v>5</v>
      </c>
      <c r="O142" s="13">
        <v>0</v>
      </c>
      <c r="P142" s="21">
        <v>4</v>
      </c>
    </row>
    <row r="143" spans="1:16" ht="33.75" x14ac:dyDescent="0.25">
      <c r="A143" s="27" t="s">
        <v>574</v>
      </c>
      <c r="B143" s="27" t="s">
        <v>575</v>
      </c>
      <c r="C143" s="13">
        <v>7</v>
      </c>
      <c r="D143" s="13">
        <v>8</v>
      </c>
      <c r="E143" s="28">
        <v>-0.125</v>
      </c>
      <c r="F143" s="13">
        <v>0</v>
      </c>
      <c r="G143" s="13">
        <v>0</v>
      </c>
      <c r="H143" s="13">
        <v>2</v>
      </c>
      <c r="I143" s="13">
        <v>1</v>
      </c>
      <c r="J143" s="13">
        <v>0</v>
      </c>
      <c r="K143" s="13">
        <v>0</v>
      </c>
      <c r="L143" s="13">
        <v>0</v>
      </c>
      <c r="M143" s="13">
        <v>0</v>
      </c>
      <c r="N143" s="13">
        <v>2</v>
      </c>
      <c r="O143" s="13">
        <v>0</v>
      </c>
      <c r="P143" s="21">
        <v>4</v>
      </c>
    </row>
    <row r="144" spans="1:16" x14ac:dyDescent="0.25">
      <c r="A144" s="185" t="s">
        <v>576</v>
      </c>
      <c r="B144" s="186"/>
      <c r="C144" s="24">
        <v>2</v>
      </c>
      <c r="D144" s="24">
        <v>0</v>
      </c>
      <c r="E144" s="25">
        <v>0</v>
      </c>
      <c r="F144" s="24">
        <v>0</v>
      </c>
      <c r="G144" s="24">
        <v>0</v>
      </c>
      <c r="H144" s="24">
        <v>1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1</v>
      </c>
    </row>
    <row r="145" spans="1:16" ht="33.75" x14ac:dyDescent="0.25">
      <c r="A145" s="27" t="s">
        <v>577</v>
      </c>
      <c r="B145" s="27" t="s">
        <v>578</v>
      </c>
      <c r="C145" s="13">
        <v>0</v>
      </c>
      <c r="D145" s="13">
        <v>0</v>
      </c>
      <c r="E145" s="28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21">
        <v>0</v>
      </c>
    </row>
    <row r="146" spans="1:16" ht="22.5" x14ac:dyDescent="0.25">
      <c r="A146" s="27" t="s">
        <v>579</v>
      </c>
      <c r="B146" s="27" t="s">
        <v>580</v>
      </c>
      <c r="C146" s="13">
        <v>2</v>
      </c>
      <c r="D146" s="13">
        <v>0</v>
      </c>
      <c r="E146" s="28">
        <v>0</v>
      </c>
      <c r="F146" s="13">
        <v>0</v>
      </c>
      <c r="G146" s="13">
        <v>0</v>
      </c>
      <c r="H146" s="13">
        <v>1</v>
      </c>
      <c r="I146" s="13">
        <v>1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21">
        <v>1</v>
      </c>
    </row>
    <row r="147" spans="1:16" x14ac:dyDescent="0.25">
      <c r="A147" s="185" t="s">
        <v>581</v>
      </c>
      <c r="B147" s="186"/>
      <c r="C147" s="24">
        <v>80</v>
      </c>
      <c r="D147" s="24">
        <v>60</v>
      </c>
      <c r="E147" s="25">
        <v>0.33333333333333298</v>
      </c>
      <c r="F147" s="24">
        <v>0</v>
      </c>
      <c r="G147" s="24">
        <v>0</v>
      </c>
      <c r="H147" s="24">
        <v>17</v>
      </c>
      <c r="I147" s="24">
        <v>7</v>
      </c>
      <c r="J147" s="24">
        <v>0</v>
      </c>
      <c r="K147" s="24">
        <v>0</v>
      </c>
      <c r="L147" s="24">
        <v>0</v>
      </c>
      <c r="M147" s="24">
        <v>0</v>
      </c>
      <c r="N147" s="24">
        <v>17</v>
      </c>
      <c r="O147" s="24">
        <v>0</v>
      </c>
      <c r="P147" s="26">
        <v>15</v>
      </c>
    </row>
    <row r="148" spans="1:16" ht="22.5" x14ac:dyDescent="0.25">
      <c r="A148" s="27" t="s">
        <v>582</v>
      </c>
      <c r="B148" s="27" t="s">
        <v>583</v>
      </c>
      <c r="C148" s="13">
        <v>9</v>
      </c>
      <c r="D148" s="13">
        <v>6</v>
      </c>
      <c r="E148" s="28">
        <v>0.5</v>
      </c>
      <c r="F148" s="13">
        <v>0</v>
      </c>
      <c r="G148" s="13">
        <v>0</v>
      </c>
      <c r="H148" s="13">
        <v>4</v>
      </c>
      <c r="I148" s="13">
        <v>2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0</v>
      </c>
      <c r="P148" s="21">
        <v>4</v>
      </c>
    </row>
    <row r="149" spans="1:16" ht="22.5" x14ac:dyDescent="0.25">
      <c r="A149" s="27" t="s">
        <v>584</v>
      </c>
      <c r="B149" s="27" t="s">
        <v>585</v>
      </c>
      <c r="C149" s="13">
        <v>3</v>
      </c>
      <c r="D149" s="13">
        <v>2</v>
      </c>
      <c r="E149" s="28">
        <v>0.5</v>
      </c>
      <c r="F149" s="13">
        <v>0</v>
      </c>
      <c r="G149" s="13">
        <v>0</v>
      </c>
      <c r="H149" s="13">
        <v>2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</v>
      </c>
      <c r="O149" s="13">
        <v>0</v>
      </c>
      <c r="P149" s="21">
        <v>0</v>
      </c>
    </row>
    <row r="150" spans="1:16" ht="22.5" x14ac:dyDescent="0.25">
      <c r="A150" s="27" t="s">
        <v>586</v>
      </c>
      <c r="B150" s="27" t="s">
        <v>587</v>
      </c>
      <c r="C150" s="13">
        <v>0</v>
      </c>
      <c r="D150" s="13">
        <v>0</v>
      </c>
      <c r="E150" s="28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21">
        <v>0</v>
      </c>
    </row>
    <row r="151" spans="1:16" ht="33.75" x14ac:dyDescent="0.25">
      <c r="A151" s="27" t="s">
        <v>588</v>
      </c>
      <c r="B151" s="27" t="s">
        <v>589</v>
      </c>
      <c r="C151" s="13">
        <v>26</v>
      </c>
      <c r="D151" s="13">
        <v>19</v>
      </c>
      <c r="E151" s="28">
        <v>0.36842105263157898</v>
      </c>
      <c r="F151" s="13">
        <v>0</v>
      </c>
      <c r="G151" s="13">
        <v>0</v>
      </c>
      <c r="H151" s="13">
        <v>8</v>
      </c>
      <c r="I151" s="13">
        <v>2</v>
      </c>
      <c r="J151" s="13">
        <v>0</v>
      </c>
      <c r="K151" s="13">
        <v>0</v>
      </c>
      <c r="L151" s="13">
        <v>0</v>
      </c>
      <c r="M151" s="13">
        <v>0</v>
      </c>
      <c r="N151" s="13">
        <v>11</v>
      </c>
      <c r="O151" s="13">
        <v>0</v>
      </c>
      <c r="P151" s="21">
        <v>2</v>
      </c>
    </row>
    <row r="152" spans="1:16" ht="33.75" x14ac:dyDescent="0.25">
      <c r="A152" s="27" t="s">
        <v>590</v>
      </c>
      <c r="B152" s="27" t="s">
        <v>591</v>
      </c>
      <c r="C152" s="13">
        <v>2</v>
      </c>
      <c r="D152" s="13">
        <v>0</v>
      </c>
      <c r="E152" s="28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3</v>
      </c>
      <c r="O152" s="13">
        <v>0</v>
      </c>
      <c r="P152" s="21">
        <v>0</v>
      </c>
    </row>
    <row r="153" spans="1:16" x14ac:dyDescent="0.25">
      <c r="A153" s="27" t="s">
        <v>592</v>
      </c>
      <c r="B153" s="27" t="s">
        <v>593</v>
      </c>
      <c r="C153" s="13">
        <v>1</v>
      </c>
      <c r="D153" s="13">
        <v>1</v>
      </c>
      <c r="E153" s="28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21">
        <v>1</v>
      </c>
    </row>
    <row r="154" spans="1:16" x14ac:dyDescent="0.25">
      <c r="A154" s="27" t="s">
        <v>594</v>
      </c>
      <c r="B154" s="27" t="s">
        <v>595</v>
      </c>
      <c r="C154" s="13">
        <v>9</v>
      </c>
      <c r="D154" s="13">
        <v>6</v>
      </c>
      <c r="E154" s="28">
        <v>0.5</v>
      </c>
      <c r="F154" s="13">
        <v>0</v>
      </c>
      <c r="G154" s="13">
        <v>0</v>
      </c>
      <c r="H154" s="13">
        <v>1</v>
      </c>
      <c r="I154" s="13">
        <v>2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21">
        <v>3</v>
      </c>
    </row>
    <row r="155" spans="1:16" ht="22.5" x14ac:dyDescent="0.25">
      <c r="A155" s="27" t="s">
        <v>596</v>
      </c>
      <c r="B155" s="27" t="s">
        <v>597</v>
      </c>
      <c r="C155" s="13">
        <v>30</v>
      </c>
      <c r="D155" s="13">
        <v>26</v>
      </c>
      <c r="E155" s="28">
        <v>0.15384615384615399</v>
      </c>
      <c r="F155" s="13">
        <v>0</v>
      </c>
      <c r="G155" s="13">
        <v>0</v>
      </c>
      <c r="H155" s="13">
        <v>2</v>
      </c>
      <c r="I155" s="13">
        <v>1</v>
      </c>
      <c r="J155" s="13">
        <v>0</v>
      </c>
      <c r="K155" s="13">
        <v>0</v>
      </c>
      <c r="L155" s="13">
        <v>0</v>
      </c>
      <c r="M155" s="13">
        <v>0</v>
      </c>
      <c r="N155" s="13">
        <v>1</v>
      </c>
      <c r="O155" s="13">
        <v>0</v>
      </c>
      <c r="P155" s="21">
        <v>5</v>
      </c>
    </row>
    <row r="156" spans="1:16" x14ac:dyDescent="0.25">
      <c r="A156" s="185" t="s">
        <v>598</v>
      </c>
      <c r="B156" s="186"/>
      <c r="C156" s="24">
        <v>66</v>
      </c>
      <c r="D156" s="24">
        <v>38</v>
      </c>
      <c r="E156" s="25">
        <v>0.73684210526315796</v>
      </c>
      <c r="F156" s="24">
        <v>1</v>
      </c>
      <c r="G156" s="24">
        <v>1</v>
      </c>
      <c r="H156" s="24">
        <v>7</v>
      </c>
      <c r="I156" s="24">
        <v>6</v>
      </c>
      <c r="J156" s="24">
        <v>2</v>
      </c>
      <c r="K156" s="24">
        <v>0</v>
      </c>
      <c r="L156" s="24">
        <v>0</v>
      </c>
      <c r="M156" s="24">
        <v>1</v>
      </c>
      <c r="N156" s="24">
        <v>0</v>
      </c>
      <c r="O156" s="24">
        <v>0</v>
      </c>
      <c r="P156" s="26">
        <v>4</v>
      </c>
    </row>
    <row r="157" spans="1:16" ht="22.5" x14ac:dyDescent="0.25">
      <c r="A157" s="27" t="s">
        <v>599</v>
      </c>
      <c r="B157" s="27" t="s">
        <v>600</v>
      </c>
      <c r="C157" s="13">
        <v>0</v>
      </c>
      <c r="D157" s="13">
        <v>0</v>
      </c>
      <c r="E157" s="28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21">
        <v>0</v>
      </c>
    </row>
    <row r="158" spans="1:16" x14ac:dyDescent="0.25">
      <c r="A158" s="27" t="s">
        <v>601</v>
      </c>
      <c r="B158" s="27" t="s">
        <v>602</v>
      </c>
      <c r="C158" s="13">
        <v>0</v>
      </c>
      <c r="D158" s="13">
        <v>0</v>
      </c>
      <c r="E158" s="28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21">
        <v>0</v>
      </c>
    </row>
    <row r="159" spans="1:16" x14ac:dyDescent="0.25">
      <c r="A159" s="27" t="s">
        <v>603</v>
      </c>
      <c r="B159" s="27" t="s">
        <v>604</v>
      </c>
      <c r="C159" s="13">
        <v>0</v>
      </c>
      <c r="D159" s="13">
        <v>0</v>
      </c>
      <c r="E159" s="28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21">
        <v>0</v>
      </c>
    </row>
    <row r="160" spans="1:16" ht="22.5" x14ac:dyDescent="0.25">
      <c r="A160" s="27" t="s">
        <v>605</v>
      </c>
      <c r="B160" s="27" t="s">
        <v>606</v>
      </c>
      <c r="C160" s="13">
        <v>0</v>
      </c>
      <c r="D160" s="13">
        <v>0</v>
      </c>
      <c r="E160" s="28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21">
        <v>0</v>
      </c>
    </row>
    <row r="161" spans="1:16" ht="22.5" x14ac:dyDescent="0.25">
      <c r="A161" s="27" t="s">
        <v>607</v>
      </c>
      <c r="B161" s="27" t="s">
        <v>608</v>
      </c>
      <c r="C161" s="13">
        <v>2</v>
      </c>
      <c r="D161" s="13">
        <v>2</v>
      </c>
      <c r="E161" s="28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1</v>
      </c>
      <c r="K161" s="13">
        <v>0</v>
      </c>
      <c r="L161" s="13">
        <v>0</v>
      </c>
      <c r="M161" s="13">
        <v>1</v>
      </c>
      <c r="N161" s="13">
        <v>0</v>
      </c>
      <c r="O161" s="13">
        <v>0</v>
      </c>
      <c r="P161" s="21">
        <v>0</v>
      </c>
    </row>
    <row r="162" spans="1:16" x14ac:dyDescent="0.25">
      <c r="A162" s="27" t="s">
        <v>609</v>
      </c>
      <c r="B162" s="27" t="s">
        <v>610</v>
      </c>
      <c r="C162" s="13">
        <v>50</v>
      </c>
      <c r="D162" s="13">
        <v>31</v>
      </c>
      <c r="E162" s="28">
        <v>0.61290322580645196</v>
      </c>
      <c r="F162" s="13">
        <v>0</v>
      </c>
      <c r="G162" s="13">
        <v>0</v>
      </c>
      <c r="H162" s="13">
        <v>7</v>
      </c>
      <c r="I162" s="13">
        <v>4</v>
      </c>
      <c r="J162" s="13">
        <v>1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21">
        <v>3</v>
      </c>
    </row>
    <row r="163" spans="1:16" ht="22.5" x14ac:dyDescent="0.25">
      <c r="A163" s="27" t="s">
        <v>611</v>
      </c>
      <c r="B163" s="27" t="s">
        <v>612</v>
      </c>
      <c r="C163" s="13">
        <v>1</v>
      </c>
      <c r="D163" s="13">
        <v>2</v>
      </c>
      <c r="E163" s="28">
        <v>-0.5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21">
        <v>0</v>
      </c>
    </row>
    <row r="164" spans="1:16" x14ac:dyDescent="0.25">
      <c r="A164" s="27" t="s">
        <v>613</v>
      </c>
      <c r="B164" s="27" t="s">
        <v>614</v>
      </c>
      <c r="C164" s="13">
        <v>3</v>
      </c>
      <c r="D164" s="13">
        <v>1</v>
      </c>
      <c r="E164" s="28">
        <v>2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21">
        <v>0</v>
      </c>
    </row>
    <row r="165" spans="1:16" x14ac:dyDescent="0.25">
      <c r="A165" s="27" t="s">
        <v>615</v>
      </c>
      <c r="B165" s="27" t="s">
        <v>616</v>
      </c>
      <c r="C165" s="13">
        <v>10</v>
      </c>
      <c r="D165" s="13">
        <v>2</v>
      </c>
      <c r="E165" s="28">
        <v>4</v>
      </c>
      <c r="F165" s="13">
        <v>1</v>
      </c>
      <c r="G165" s="13">
        <v>1</v>
      </c>
      <c r="H165" s="13">
        <v>0</v>
      </c>
      <c r="I165" s="13">
        <v>2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21">
        <v>1</v>
      </c>
    </row>
    <row r="166" spans="1:16" x14ac:dyDescent="0.25">
      <c r="A166" s="185" t="s">
        <v>617</v>
      </c>
      <c r="B166" s="186"/>
      <c r="C166" s="24">
        <v>295</v>
      </c>
      <c r="D166" s="24">
        <v>235</v>
      </c>
      <c r="E166" s="25">
        <v>0.25531914893617003</v>
      </c>
      <c r="F166" s="24">
        <v>4</v>
      </c>
      <c r="G166" s="24">
        <v>3</v>
      </c>
      <c r="H166" s="24">
        <v>123</v>
      </c>
      <c r="I166" s="24">
        <v>94</v>
      </c>
      <c r="J166" s="24">
        <v>1</v>
      </c>
      <c r="K166" s="24">
        <v>1</v>
      </c>
      <c r="L166" s="24">
        <v>0</v>
      </c>
      <c r="M166" s="24">
        <v>0</v>
      </c>
      <c r="N166" s="24">
        <v>5</v>
      </c>
      <c r="O166" s="24">
        <v>49</v>
      </c>
      <c r="P166" s="26">
        <v>89</v>
      </c>
    </row>
    <row r="167" spans="1:16" ht="22.5" x14ac:dyDescent="0.25">
      <c r="A167" s="27" t="s">
        <v>618</v>
      </c>
      <c r="B167" s="27" t="s">
        <v>619</v>
      </c>
      <c r="C167" s="13">
        <v>94</v>
      </c>
      <c r="D167" s="13">
        <v>23</v>
      </c>
      <c r="E167" s="28">
        <v>3.0869565217391299</v>
      </c>
      <c r="F167" s="13">
        <v>1</v>
      </c>
      <c r="G167" s="13">
        <v>1</v>
      </c>
      <c r="H167" s="13">
        <v>21</v>
      </c>
      <c r="I167" s="13">
        <v>3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13">
        <v>4</v>
      </c>
      <c r="P167" s="21">
        <v>5</v>
      </c>
    </row>
    <row r="168" spans="1:16" ht="33.75" x14ac:dyDescent="0.25">
      <c r="A168" s="27" t="s">
        <v>620</v>
      </c>
      <c r="B168" s="27" t="s">
        <v>621</v>
      </c>
      <c r="C168" s="13">
        <v>0</v>
      </c>
      <c r="D168" s="13">
        <v>0</v>
      </c>
      <c r="E168" s="28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21">
        <v>0</v>
      </c>
    </row>
    <row r="169" spans="1:16" x14ac:dyDescent="0.25">
      <c r="A169" s="27" t="s">
        <v>622</v>
      </c>
      <c r="B169" s="27" t="s">
        <v>623</v>
      </c>
      <c r="C169" s="13">
        <v>1</v>
      </c>
      <c r="D169" s="13">
        <v>1</v>
      </c>
      <c r="E169" s="28">
        <v>0</v>
      </c>
      <c r="F169" s="13">
        <v>0</v>
      </c>
      <c r="G169" s="13">
        <v>0</v>
      </c>
      <c r="H169" s="13">
        <v>1</v>
      </c>
      <c r="I169" s="13">
        <v>2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21">
        <v>1</v>
      </c>
    </row>
    <row r="170" spans="1:16" ht="22.5" x14ac:dyDescent="0.25">
      <c r="A170" s="27" t="s">
        <v>624</v>
      </c>
      <c r="B170" s="27" t="s">
        <v>625</v>
      </c>
      <c r="C170" s="13">
        <v>0</v>
      </c>
      <c r="D170" s="13">
        <v>0</v>
      </c>
      <c r="E170" s="28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21">
        <v>0</v>
      </c>
    </row>
    <row r="171" spans="1:16" x14ac:dyDescent="0.25">
      <c r="A171" s="27" t="s">
        <v>626</v>
      </c>
      <c r="B171" s="27" t="s">
        <v>627</v>
      </c>
      <c r="C171" s="13">
        <v>1</v>
      </c>
      <c r="D171" s="13">
        <v>1</v>
      </c>
      <c r="E171" s="28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21">
        <v>0</v>
      </c>
    </row>
    <row r="172" spans="1:16" ht="22.5" x14ac:dyDescent="0.25">
      <c r="A172" s="27" t="s">
        <v>628</v>
      </c>
      <c r="B172" s="27" t="s">
        <v>629</v>
      </c>
      <c r="C172" s="13">
        <v>0</v>
      </c>
      <c r="D172" s="13">
        <v>0</v>
      </c>
      <c r="E172" s="28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21">
        <v>0</v>
      </c>
    </row>
    <row r="173" spans="1:16" ht="22.5" x14ac:dyDescent="0.25">
      <c r="A173" s="27" t="s">
        <v>630</v>
      </c>
      <c r="B173" s="27" t="s">
        <v>631</v>
      </c>
      <c r="C173" s="13">
        <v>108</v>
      </c>
      <c r="D173" s="13">
        <v>122</v>
      </c>
      <c r="E173" s="28">
        <v>-0.114754098360656</v>
      </c>
      <c r="F173" s="13">
        <v>0</v>
      </c>
      <c r="G173" s="13">
        <v>0</v>
      </c>
      <c r="H173" s="13">
        <v>68</v>
      </c>
      <c r="I173" s="13">
        <v>53</v>
      </c>
      <c r="J173" s="13">
        <v>0</v>
      </c>
      <c r="K173" s="13">
        <v>1</v>
      </c>
      <c r="L173" s="13">
        <v>0</v>
      </c>
      <c r="M173" s="13">
        <v>0</v>
      </c>
      <c r="N173" s="13">
        <v>0</v>
      </c>
      <c r="O173" s="13">
        <v>37</v>
      </c>
      <c r="P173" s="21">
        <v>52</v>
      </c>
    </row>
    <row r="174" spans="1:16" ht="22.5" x14ac:dyDescent="0.25">
      <c r="A174" s="27" t="s">
        <v>632</v>
      </c>
      <c r="B174" s="27" t="s">
        <v>633</v>
      </c>
      <c r="C174" s="13">
        <v>57</v>
      </c>
      <c r="D174" s="13">
        <v>46</v>
      </c>
      <c r="E174" s="28">
        <v>0.23913043478260901</v>
      </c>
      <c r="F174" s="13">
        <v>1</v>
      </c>
      <c r="G174" s="13">
        <v>2</v>
      </c>
      <c r="H174" s="13">
        <v>18</v>
      </c>
      <c r="I174" s="13">
        <v>28</v>
      </c>
      <c r="J174" s="13">
        <v>0</v>
      </c>
      <c r="K174" s="13">
        <v>0</v>
      </c>
      <c r="L174" s="13">
        <v>0</v>
      </c>
      <c r="M174" s="13">
        <v>0</v>
      </c>
      <c r="N174" s="13">
        <v>4</v>
      </c>
      <c r="O174" s="13">
        <v>4</v>
      </c>
      <c r="P174" s="21">
        <v>23</v>
      </c>
    </row>
    <row r="175" spans="1:16" x14ac:dyDescent="0.25">
      <c r="A175" s="27" t="s">
        <v>634</v>
      </c>
      <c r="B175" s="27" t="s">
        <v>635</v>
      </c>
      <c r="C175" s="13">
        <v>34</v>
      </c>
      <c r="D175" s="13">
        <v>42</v>
      </c>
      <c r="E175" s="28">
        <v>-0.19047619047618999</v>
      </c>
      <c r="F175" s="13">
        <v>2</v>
      </c>
      <c r="G175" s="13">
        <v>0</v>
      </c>
      <c r="H175" s="13">
        <v>15</v>
      </c>
      <c r="I175" s="13">
        <v>7</v>
      </c>
      <c r="J175" s="13">
        <v>1</v>
      </c>
      <c r="K175" s="13">
        <v>0</v>
      </c>
      <c r="L175" s="13">
        <v>0</v>
      </c>
      <c r="M175" s="13">
        <v>0</v>
      </c>
      <c r="N175" s="13">
        <v>0</v>
      </c>
      <c r="O175" s="13">
        <v>4</v>
      </c>
      <c r="P175" s="21">
        <v>8</v>
      </c>
    </row>
    <row r="176" spans="1:16" ht="22.5" x14ac:dyDescent="0.25">
      <c r="A176" s="27" t="s">
        <v>636</v>
      </c>
      <c r="B176" s="27" t="s">
        <v>637</v>
      </c>
      <c r="C176" s="13">
        <v>0</v>
      </c>
      <c r="D176" s="13">
        <v>0</v>
      </c>
      <c r="E176" s="28">
        <v>0</v>
      </c>
      <c r="F176" s="13">
        <v>0</v>
      </c>
      <c r="G176" s="13">
        <v>0</v>
      </c>
      <c r="H176" s="13">
        <v>0</v>
      </c>
      <c r="I176" s="13">
        <v>1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21">
        <v>0</v>
      </c>
    </row>
    <row r="177" spans="1:16" x14ac:dyDescent="0.25">
      <c r="A177" s="27" t="s">
        <v>638</v>
      </c>
      <c r="B177" s="27" t="s">
        <v>639</v>
      </c>
      <c r="C177" s="13">
        <v>0</v>
      </c>
      <c r="D177" s="13">
        <v>0</v>
      </c>
      <c r="E177" s="28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21">
        <v>0</v>
      </c>
    </row>
    <row r="178" spans="1:16" x14ac:dyDescent="0.25">
      <c r="A178" s="185" t="s">
        <v>640</v>
      </c>
      <c r="B178" s="186"/>
      <c r="C178" s="24">
        <v>888</v>
      </c>
      <c r="D178" s="24">
        <v>825</v>
      </c>
      <c r="E178" s="25">
        <v>7.6363636363636397E-2</v>
      </c>
      <c r="F178" s="24">
        <v>2205</v>
      </c>
      <c r="G178" s="24">
        <v>2085</v>
      </c>
      <c r="H178" s="24">
        <v>484</v>
      </c>
      <c r="I178" s="24">
        <v>479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2474</v>
      </c>
    </row>
    <row r="179" spans="1:16" ht="22.5" x14ac:dyDescent="0.25">
      <c r="A179" s="27" t="s">
        <v>641</v>
      </c>
      <c r="B179" s="27" t="s">
        <v>642</v>
      </c>
      <c r="C179" s="13">
        <v>2</v>
      </c>
      <c r="D179" s="13">
        <v>7</v>
      </c>
      <c r="E179" s="28">
        <v>-0.71428571428571397</v>
      </c>
      <c r="F179" s="13">
        <v>6</v>
      </c>
      <c r="G179" s="13">
        <v>8</v>
      </c>
      <c r="H179" s="13">
        <v>2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21">
        <v>5</v>
      </c>
    </row>
    <row r="180" spans="1:16" ht="22.5" x14ac:dyDescent="0.25">
      <c r="A180" s="27" t="s">
        <v>643</v>
      </c>
      <c r="B180" s="27" t="s">
        <v>644</v>
      </c>
      <c r="C180" s="13">
        <v>542</v>
      </c>
      <c r="D180" s="13">
        <v>494</v>
      </c>
      <c r="E180" s="28">
        <v>9.7165991902833995E-2</v>
      </c>
      <c r="F180" s="13">
        <v>1277</v>
      </c>
      <c r="G180" s="13">
        <v>1188</v>
      </c>
      <c r="H180" s="13">
        <v>258</v>
      </c>
      <c r="I180" s="13">
        <v>214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21">
        <v>1390</v>
      </c>
    </row>
    <row r="181" spans="1:16" x14ac:dyDescent="0.25">
      <c r="A181" s="27" t="s">
        <v>645</v>
      </c>
      <c r="B181" s="27" t="s">
        <v>646</v>
      </c>
      <c r="C181" s="13">
        <v>52</v>
      </c>
      <c r="D181" s="13">
        <v>40</v>
      </c>
      <c r="E181" s="28">
        <v>0.3</v>
      </c>
      <c r="F181" s="13">
        <v>17</v>
      </c>
      <c r="G181" s="13">
        <v>16</v>
      </c>
      <c r="H181" s="13">
        <v>26</v>
      </c>
      <c r="I181" s="13">
        <v>40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21">
        <v>44</v>
      </c>
    </row>
    <row r="182" spans="1:16" ht="22.5" x14ac:dyDescent="0.25">
      <c r="A182" s="27" t="s">
        <v>647</v>
      </c>
      <c r="B182" s="27" t="s">
        <v>648</v>
      </c>
      <c r="C182" s="13">
        <v>1</v>
      </c>
      <c r="D182" s="13">
        <v>1</v>
      </c>
      <c r="E182" s="28">
        <v>0</v>
      </c>
      <c r="F182" s="13">
        <v>1</v>
      </c>
      <c r="G182" s="13">
        <v>2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21">
        <v>1</v>
      </c>
    </row>
    <row r="183" spans="1:16" ht="22.5" x14ac:dyDescent="0.25">
      <c r="A183" s="27" t="s">
        <v>649</v>
      </c>
      <c r="B183" s="27" t="s">
        <v>650</v>
      </c>
      <c r="C183" s="13">
        <v>18</v>
      </c>
      <c r="D183" s="13">
        <v>15</v>
      </c>
      <c r="E183" s="28">
        <v>0.2</v>
      </c>
      <c r="F183" s="13">
        <v>30</v>
      </c>
      <c r="G183" s="13">
        <v>60</v>
      </c>
      <c r="H183" s="13">
        <v>14</v>
      </c>
      <c r="I183" s="13">
        <v>38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21">
        <v>93</v>
      </c>
    </row>
    <row r="184" spans="1:16" ht="22.5" x14ac:dyDescent="0.25">
      <c r="A184" s="27" t="s">
        <v>651</v>
      </c>
      <c r="B184" s="27" t="s">
        <v>652</v>
      </c>
      <c r="C184" s="13">
        <v>257</v>
      </c>
      <c r="D184" s="13">
        <v>261</v>
      </c>
      <c r="E184" s="28">
        <v>-1.5325670498084301E-2</v>
      </c>
      <c r="F184" s="13">
        <v>872</v>
      </c>
      <c r="G184" s="13">
        <v>811</v>
      </c>
      <c r="H184" s="13">
        <v>182</v>
      </c>
      <c r="I184" s="13">
        <v>187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21">
        <v>940</v>
      </c>
    </row>
    <row r="185" spans="1:16" ht="22.5" x14ac:dyDescent="0.25">
      <c r="A185" s="27" t="s">
        <v>653</v>
      </c>
      <c r="B185" s="27" t="s">
        <v>654</v>
      </c>
      <c r="C185" s="13">
        <v>16</v>
      </c>
      <c r="D185" s="13">
        <v>7</v>
      </c>
      <c r="E185" s="28">
        <v>1.28571428571429</v>
      </c>
      <c r="F185" s="13">
        <v>2</v>
      </c>
      <c r="G185" s="13">
        <v>0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21">
        <v>1</v>
      </c>
    </row>
    <row r="186" spans="1:16" x14ac:dyDescent="0.25">
      <c r="A186" s="185" t="s">
        <v>655</v>
      </c>
      <c r="B186" s="186"/>
      <c r="C186" s="24">
        <v>395</v>
      </c>
      <c r="D186" s="24">
        <v>462</v>
      </c>
      <c r="E186" s="25">
        <v>-0.145021645021645</v>
      </c>
      <c r="F186" s="24">
        <v>15</v>
      </c>
      <c r="G186" s="24">
        <v>16</v>
      </c>
      <c r="H186" s="24">
        <v>79</v>
      </c>
      <c r="I186" s="24">
        <v>82</v>
      </c>
      <c r="J186" s="24">
        <v>2</v>
      </c>
      <c r="K186" s="24">
        <v>0</v>
      </c>
      <c r="L186" s="24">
        <v>0</v>
      </c>
      <c r="M186" s="24">
        <v>0</v>
      </c>
      <c r="N186" s="24">
        <v>22</v>
      </c>
      <c r="O186" s="24">
        <v>3</v>
      </c>
      <c r="P186" s="26">
        <v>64</v>
      </c>
    </row>
    <row r="187" spans="1:16" x14ac:dyDescent="0.25">
      <c r="A187" s="27" t="s">
        <v>656</v>
      </c>
      <c r="B187" s="27" t="s">
        <v>657</v>
      </c>
      <c r="C187" s="13">
        <v>17</v>
      </c>
      <c r="D187" s="13">
        <v>14</v>
      </c>
      <c r="E187" s="28">
        <v>0.214285714285714</v>
      </c>
      <c r="F187" s="13">
        <v>0</v>
      </c>
      <c r="G187" s="13">
        <v>0</v>
      </c>
      <c r="H187" s="13">
        <v>0</v>
      </c>
      <c r="I187" s="13">
        <v>0</v>
      </c>
      <c r="J187" s="13">
        <v>1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21">
        <v>0</v>
      </c>
    </row>
    <row r="188" spans="1:16" ht="22.5" x14ac:dyDescent="0.25">
      <c r="A188" s="27" t="s">
        <v>658</v>
      </c>
      <c r="B188" s="27" t="s">
        <v>659</v>
      </c>
      <c r="C188" s="13">
        <v>0</v>
      </c>
      <c r="D188" s="13">
        <v>1</v>
      </c>
      <c r="E188" s="28">
        <v>-1</v>
      </c>
      <c r="F188" s="13">
        <v>0</v>
      </c>
      <c r="G188" s="13">
        <v>0</v>
      </c>
      <c r="H188" s="13">
        <v>0</v>
      </c>
      <c r="I188" s="13">
        <v>0</v>
      </c>
      <c r="J188" s="13">
        <v>1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21">
        <v>0</v>
      </c>
    </row>
    <row r="189" spans="1:16" ht="22.5" x14ac:dyDescent="0.25">
      <c r="A189" s="27" t="s">
        <v>660</v>
      </c>
      <c r="B189" s="27" t="s">
        <v>661</v>
      </c>
      <c r="C189" s="13">
        <v>151</v>
      </c>
      <c r="D189" s="13">
        <v>201</v>
      </c>
      <c r="E189" s="28">
        <v>-0.248756218905473</v>
      </c>
      <c r="F189" s="13">
        <v>11</v>
      </c>
      <c r="G189" s="13">
        <v>7</v>
      </c>
      <c r="H189" s="13">
        <v>47</v>
      </c>
      <c r="I189" s="13">
        <v>35</v>
      </c>
      <c r="J189" s="13">
        <v>0</v>
      </c>
      <c r="K189" s="13">
        <v>0</v>
      </c>
      <c r="L189" s="13">
        <v>0</v>
      </c>
      <c r="M189" s="13">
        <v>0</v>
      </c>
      <c r="N189" s="13">
        <v>14</v>
      </c>
      <c r="O189" s="13">
        <v>3</v>
      </c>
      <c r="P189" s="21">
        <v>29</v>
      </c>
    </row>
    <row r="190" spans="1:16" ht="22.5" x14ac:dyDescent="0.25">
      <c r="A190" s="27" t="s">
        <v>662</v>
      </c>
      <c r="B190" s="27" t="s">
        <v>663</v>
      </c>
      <c r="C190" s="13">
        <v>0</v>
      </c>
      <c r="D190" s="13">
        <v>2</v>
      </c>
      <c r="E190" s="28">
        <v>-1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21">
        <v>0</v>
      </c>
    </row>
    <row r="191" spans="1:16" ht="33.75" x14ac:dyDescent="0.25">
      <c r="A191" s="27" t="s">
        <v>664</v>
      </c>
      <c r="B191" s="27" t="s">
        <v>665</v>
      </c>
      <c r="C191" s="13">
        <v>30</v>
      </c>
      <c r="D191" s="13">
        <v>21</v>
      </c>
      <c r="E191" s="28">
        <v>0.42857142857142799</v>
      </c>
      <c r="F191" s="13">
        <v>3</v>
      </c>
      <c r="G191" s="13">
        <v>6</v>
      </c>
      <c r="H191" s="13">
        <v>13</v>
      </c>
      <c r="I191" s="13">
        <v>35</v>
      </c>
      <c r="J191" s="13">
        <v>0</v>
      </c>
      <c r="K191" s="13">
        <v>0</v>
      </c>
      <c r="L191" s="13">
        <v>0</v>
      </c>
      <c r="M191" s="13">
        <v>0</v>
      </c>
      <c r="N191" s="13">
        <v>2</v>
      </c>
      <c r="O191" s="13">
        <v>0</v>
      </c>
      <c r="P191" s="21">
        <v>20</v>
      </c>
    </row>
    <row r="192" spans="1:16" ht="22.5" x14ac:dyDescent="0.25">
      <c r="A192" s="27" t="s">
        <v>666</v>
      </c>
      <c r="B192" s="27" t="s">
        <v>667</v>
      </c>
      <c r="C192" s="13">
        <v>0</v>
      </c>
      <c r="D192" s="13">
        <v>0</v>
      </c>
      <c r="E192" s="28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21">
        <v>0</v>
      </c>
    </row>
    <row r="193" spans="1:16" ht="22.5" x14ac:dyDescent="0.25">
      <c r="A193" s="27" t="s">
        <v>668</v>
      </c>
      <c r="B193" s="27" t="s">
        <v>669</v>
      </c>
      <c r="C193" s="13">
        <v>27</v>
      </c>
      <c r="D193" s="13">
        <v>43</v>
      </c>
      <c r="E193" s="28">
        <v>-0.372093023255814</v>
      </c>
      <c r="F193" s="13">
        <v>0</v>
      </c>
      <c r="G193" s="13">
        <v>0</v>
      </c>
      <c r="H193" s="13">
        <v>6</v>
      </c>
      <c r="I193" s="13">
        <v>6</v>
      </c>
      <c r="J193" s="13">
        <v>0</v>
      </c>
      <c r="K193" s="13">
        <v>0</v>
      </c>
      <c r="L193" s="13">
        <v>0</v>
      </c>
      <c r="M193" s="13">
        <v>0</v>
      </c>
      <c r="N193" s="13">
        <v>4</v>
      </c>
      <c r="O193" s="13">
        <v>0</v>
      </c>
      <c r="P193" s="21">
        <v>9</v>
      </c>
    </row>
    <row r="194" spans="1:16" x14ac:dyDescent="0.25">
      <c r="A194" s="27" t="s">
        <v>670</v>
      </c>
      <c r="B194" s="27" t="s">
        <v>671</v>
      </c>
      <c r="C194" s="13">
        <v>3</v>
      </c>
      <c r="D194" s="13">
        <v>0</v>
      </c>
      <c r="E194" s="28">
        <v>0</v>
      </c>
      <c r="F194" s="13">
        <v>0</v>
      </c>
      <c r="G194" s="13">
        <v>0</v>
      </c>
      <c r="H194" s="13">
        <v>1</v>
      </c>
      <c r="I194" s="13">
        <v>1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21">
        <v>1</v>
      </c>
    </row>
    <row r="195" spans="1:16" ht="22.5" x14ac:dyDescent="0.25">
      <c r="A195" s="27" t="s">
        <v>672</v>
      </c>
      <c r="B195" s="27" t="s">
        <v>673</v>
      </c>
      <c r="C195" s="13">
        <v>0</v>
      </c>
      <c r="D195" s="13">
        <v>0</v>
      </c>
      <c r="E195" s="28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21">
        <v>0</v>
      </c>
    </row>
    <row r="196" spans="1:16" ht="22.5" x14ac:dyDescent="0.25">
      <c r="A196" s="27" t="s">
        <v>674</v>
      </c>
      <c r="B196" s="27" t="s">
        <v>675</v>
      </c>
      <c r="C196" s="13">
        <v>3</v>
      </c>
      <c r="D196" s="13">
        <v>3</v>
      </c>
      <c r="E196" s="28">
        <v>0</v>
      </c>
      <c r="F196" s="13">
        <v>0</v>
      </c>
      <c r="G196" s="13">
        <v>1</v>
      </c>
      <c r="H196" s="13">
        <v>0</v>
      </c>
      <c r="I196" s="13">
        <v>1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21">
        <v>2</v>
      </c>
    </row>
    <row r="197" spans="1:16" x14ac:dyDescent="0.25">
      <c r="A197" s="27" t="s">
        <v>676</v>
      </c>
      <c r="B197" s="27" t="s">
        <v>677</v>
      </c>
      <c r="C197" s="13">
        <v>151</v>
      </c>
      <c r="D197" s="13">
        <v>161</v>
      </c>
      <c r="E197" s="28">
        <v>-6.2111801242236003E-2</v>
      </c>
      <c r="F197" s="13">
        <v>0</v>
      </c>
      <c r="G197" s="13">
        <v>1</v>
      </c>
      <c r="H197" s="13">
        <v>10</v>
      </c>
      <c r="I197" s="13">
        <v>1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21">
        <v>0</v>
      </c>
    </row>
    <row r="198" spans="1:16" ht="22.5" x14ac:dyDescent="0.25">
      <c r="A198" s="27" t="s">
        <v>678</v>
      </c>
      <c r="B198" s="27" t="s">
        <v>679</v>
      </c>
      <c r="C198" s="13">
        <v>1</v>
      </c>
      <c r="D198" s="13">
        <v>3</v>
      </c>
      <c r="E198" s="28">
        <v>-0.66666666666666696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1</v>
      </c>
      <c r="O198" s="13">
        <v>0</v>
      </c>
      <c r="P198" s="21">
        <v>0</v>
      </c>
    </row>
    <row r="199" spans="1:16" x14ac:dyDescent="0.25">
      <c r="A199" s="27" t="s">
        <v>680</v>
      </c>
      <c r="B199" s="27" t="s">
        <v>681</v>
      </c>
      <c r="C199" s="13">
        <v>10</v>
      </c>
      <c r="D199" s="13">
        <v>10</v>
      </c>
      <c r="E199" s="28">
        <v>0</v>
      </c>
      <c r="F199" s="13">
        <v>1</v>
      </c>
      <c r="G199" s="13">
        <v>1</v>
      </c>
      <c r="H199" s="13">
        <v>2</v>
      </c>
      <c r="I199" s="13">
        <v>3</v>
      </c>
      <c r="J199" s="13">
        <v>0</v>
      </c>
      <c r="K199" s="13">
        <v>0</v>
      </c>
      <c r="L199" s="13">
        <v>0</v>
      </c>
      <c r="M199" s="13">
        <v>0</v>
      </c>
      <c r="N199" s="13">
        <v>1</v>
      </c>
      <c r="O199" s="13">
        <v>0</v>
      </c>
      <c r="P199" s="21">
        <v>3</v>
      </c>
    </row>
    <row r="200" spans="1:16" ht="22.5" x14ac:dyDescent="0.25">
      <c r="A200" s="27" t="s">
        <v>682</v>
      </c>
      <c r="B200" s="27" t="s">
        <v>683</v>
      </c>
      <c r="C200" s="13">
        <v>2</v>
      </c>
      <c r="D200" s="13">
        <v>3</v>
      </c>
      <c r="E200" s="28">
        <v>-0.33333333333333298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21">
        <v>0</v>
      </c>
    </row>
    <row r="201" spans="1:16" x14ac:dyDescent="0.25">
      <c r="A201" s="185" t="s">
        <v>684</v>
      </c>
      <c r="B201" s="186"/>
      <c r="C201" s="24">
        <v>69</v>
      </c>
      <c r="D201" s="24">
        <v>26</v>
      </c>
      <c r="E201" s="25">
        <v>1.65384615384615</v>
      </c>
      <c r="F201" s="24">
        <v>1</v>
      </c>
      <c r="G201" s="24">
        <v>5</v>
      </c>
      <c r="H201" s="24">
        <v>9</v>
      </c>
      <c r="I201" s="24">
        <v>12</v>
      </c>
      <c r="J201" s="24">
        <v>0</v>
      </c>
      <c r="K201" s="24">
        <v>0</v>
      </c>
      <c r="L201" s="24">
        <v>2</v>
      </c>
      <c r="M201" s="24">
        <v>3</v>
      </c>
      <c r="N201" s="24">
        <v>29</v>
      </c>
      <c r="O201" s="24">
        <v>0</v>
      </c>
      <c r="P201" s="26">
        <v>23</v>
      </c>
    </row>
    <row r="202" spans="1:16" x14ac:dyDescent="0.25">
      <c r="A202" s="27" t="s">
        <v>685</v>
      </c>
      <c r="B202" s="27" t="s">
        <v>686</v>
      </c>
      <c r="C202" s="13">
        <v>36</v>
      </c>
      <c r="D202" s="13">
        <v>19</v>
      </c>
      <c r="E202" s="28">
        <v>0.89473684210526305</v>
      </c>
      <c r="F202" s="13">
        <v>0</v>
      </c>
      <c r="G202" s="13">
        <v>0</v>
      </c>
      <c r="H202" s="13">
        <v>0</v>
      </c>
      <c r="I202" s="13">
        <v>1</v>
      </c>
      <c r="J202" s="13">
        <v>0</v>
      </c>
      <c r="K202" s="13">
        <v>0</v>
      </c>
      <c r="L202" s="13">
        <v>0</v>
      </c>
      <c r="M202" s="13">
        <v>1</v>
      </c>
      <c r="N202" s="13">
        <v>26</v>
      </c>
      <c r="O202" s="13">
        <v>0</v>
      </c>
      <c r="P202" s="21">
        <v>3</v>
      </c>
    </row>
    <row r="203" spans="1:16" x14ac:dyDescent="0.25">
      <c r="A203" s="27" t="s">
        <v>687</v>
      </c>
      <c r="B203" s="27" t="s">
        <v>688</v>
      </c>
      <c r="C203" s="13">
        <v>0</v>
      </c>
      <c r="D203" s="13">
        <v>0</v>
      </c>
      <c r="E203" s="28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21">
        <v>0</v>
      </c>
    </row>
    <row r="204" spans="1:16" x14ac:dyDescent="0.25">
      <c r="A204" s="27" t="s">
        <v>689</v>
      </c>
      <c r="B204" s="27" t="s">
        <v>690</v>
      </c>
      <c r="C204" s="13">
        <v>0</v>
      </c>
      <c r="D204" s="13">
        <v>0</v>
      </c>
      <c r="E204" s="28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21">
        <v>0</v>
      </c>
    </row>
    <row r="205" spans="1:16" ht="22.5" x14ac:dyDescent="0.25">
      <c r="A205" s="27" t="s">
        <v>691</v>
      </c>
      <c r="B205" s="27" t="s">
        <v>692</v>
      </c>
      <c r="C205" s="13">
        <v>0</v>
      </c>
      <c r="D205" s="13">
        <v>1</v>
      </c>
      <c r="E205" s="28">
        <v>-1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21">
        <v>0</v>
      </c>
    </row>
    <row r="206" spans="1:16" ht="22.5" x14ac:dyDescent="0.25">
      <c r="A206" s="27" t="s">
        <v>693</v>
      </c>
      <c r="B206" s="27" t="s">
        <v>694</v>
      </c>
      <c r="C206" s="13">
        <v>13</v>
      </c>
      <c r="D206" s="13">
        <v>0</v>
      </c>
      <c r="E206" s="28">
        <v>0</v>
      </c>
      <c r="F206" s="13">
        <v>1</v>
      </c>
      <c r="G206" s="13">
        <v>5</v>
      </c>
      <c r="H206" s="13">
        <v>7</v>
      </c>
      <c r="I206" s="13">
        <v>8</v>
      </c>
      <c r="J206" s="13">
        <v>0</v>
      </c>
      <c r="K206" s="13">
        <v>0</v>
      </c>
      <c r="L206" s="13">
        <v>0</v>
      </c>
      <c r="M206" s="13">
        <v>0</v>
      </c>
      <c r="N206" s="13">
        <v>2</v>
      </c>
      <c r="O206" s="13">
        <v>0</v>
      </c>
      <c r="P206" s="21">
        <v>17</v>
      </c>
    </row>
    <row r="207" spans="1:16" ht="22.5" x14ac:dyDescent="0.25">
      <c r="A207" s="27" t="s">
        <v>695</v>
      </c>
      <c r="B207" s="27" t="s">
        <v>696</v>
      </c>
      <c r="C207" s="13">
        <v>0</v>
      </c>
      <c r="D207" s="13">
        <v>0</v>
      </c>
      <c r="E207" s="28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21">
        <v>0</v>
      </c>
    </row>
    <row r="208" spans="1:16" ht="22.5" x14ac:dyDescent="0.25">
      <c r="A208" s="27" t="s">
        <v>697</v>
      </c>
      <c r="B208" s="27" t="s">
        <v>698</v>
      </c>
      <c r="C208" s="13">
        <v>1</v>
      </c>
      <c r="D208" s="13">
        <v>0</v>
      </c>
      <c r="E208" s="28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1</v>
      </c>
      <c r="M208" s="13">
        <v>0</v>
      </c>
      <c r="N208" s="13">
        <v>0</v>
      </c>
      <c r="O208" s="13">
        <v>0</v>
      </c>
      <c r="P208" s="21">
        <v>0</v>
      </c>
    </row>
    <row r="209" spans="1:16" ht="22.5" x14ac:dyDescent="0.25">
      <c r="A209" s="27" t="s">
        <v>699</v>
      </c>
      <c r="B209" s="27" t="s">
        <v>700</v>
      </c>
      <c r="C209" s="13">
        <v>0</v>
      </c>
      <c r="D209" s="13">
        <v>0</v>
      </c>
      <c r="E209" s="28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1</v>
      </c>
      <c r="N209" s="13">
        <v>0</v>
      </c>
      <c r="O209" s="13">
        <v>0</v>
      </c>
      <c r="P209" s="21">
        <v>0</v>
      </c>
    </row>
    <row r="210" spans="1:16" ht="22.5" x14ac:dyDescent="0.25">
      <c r="A210" s="27" t="s">
        <v>701</v>
      </c>
      <c r="B210" s="27" t="s">
        <v>702</v>
      </c>
      <c r="C210" s="13">
        <v>0</v>
      </c>
      <c r="D210" s="13">
        <v>1</v>
      </c>
      <c r="E210" s="28">
        <v>-1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21">
        <v>0</v>
      </c>
    </row>
    <row r="211" spans="1:16" ht="22.5" x14ac:dyDescent="0.25">
      <c r="A211" s="27" t="s">
        <v>703</v>
      </c>
      <c r="B211" s="27" t="s">
        <v>704</v>
      </c>
      <c r="C211" s="13">
        <v>0</v>
      </c>
      <c r="D211" s="13">
        <v>0</v>
      </c>
      <c r="E211" s="28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21">
        <v>0</v>
      </c>
    </row>
    <row r="212" spans="1:16" x14ac:dyDescent="0.25">
      <c r="A212" s="27" t="s">
        <v>705</v>
      </c>
      <c r="B212" s="27" t="s">
        <v>706</v>
      </c>
      <c r="C212" s="13">
        <v>4</v>
      </c>
      <c r="D212" s="13">
        <v>1</v>
      </c>
      <c r="E212" s="28">
        <v>3</v>
      </c>
      <c r="F212" s="13">
        <v>0</v>
      </c>
      <c r="G212" s="13">
        <v>0</v>
      </c>
      <c r="H212" s="13">
        <v>0</v>
      </c>
      <c r="I212" s="13">
        <v>2</v>
      </c>
      <c r="J212" s="13">
        <v>0</v>
      </c>
      <c r="K212" s="13">
        <v>0</v>
      </c>
      <c r="L212" s="13">
        <v>1</v>
      </c>
      <c r="M212" s="13">
        <v>0</v>
      </c>
      <c r="N212" s="13">
        <v>0</v>
      </c>
      <c r="O212" s="13">
        <v>0</v>
      </c>
      <c r="P212" s="21">
        <v>0</v>
      </c>
    </row>
    <row r="213" spans="1:16" x14ac:dyDescent="0.25">
      <c r="A213" s="27" t="s">
        <v>707</v>
      </c>
      <c r="B213" s="27" t="s">
        <v>708</v>
      </c>
      <c r="C213" s="13">
        <v>12</v>
      </c>
      <c r="D213" s="13">
        <v>0</v>
      </c>
      <c r="E213" s="28">
        <v>0</v>
      </c>
      <c r="F213" s="13">
        <v>0</v>
      </c>
      <c r="G213" s="13">
        <v>0</v>
      </c>
      <c r="H213" s="13">
        <v>1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1</v>
      </c>
      <c r="O213" s="13">
        <v>0</v>
      </c>
      <c r="P213" s="21">
        <v>0</v>
      </c>
    </row>
    <row r="214" spans="1:16" x14ac:dyDescent="0.25">
      <c r="A214" s="27" t="s">
        <v>709</v>
      </c>
      <c r="B214" s="27" t="s">
        <v>710</v>
      </c>
      <c r="C214" s="13">
        <v>2</v>
      </c>
      <c r="D214" s="13">
        <v>3</v>
      </c>
      <c r="E214" s="28">
        <v>-0.33333333333333298</v>
      </c>
      <c r="F214" s="13">
        <v>0</v>
      </c>
      <c r="G214" s="13">
        <v>0</v>
      </c>
      <c r="H214" s="13">
        <v>1</v>
      </c>
      <c r="I214" s="13">
        <v>1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21">
        <v>1</v>
      </c>
    </row>
    <row r="215" spans="1:16" ht="22.5" x14ac:dyDescent="0.25">
      <c r="A215" s="27" t="s">
        <v>711</v>
      </c>
      <c r="B215" s="27" t="s">
        <v>712</v>
      </c>
      <c r="C215" s="13">
        <v>1</v>
      </c>
      <c r="D215" s="13">
        <v>0</v>
      </c>
      <c r="E215" s="28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1</v>
      </c>
      <c r="N215" s="13">
        <v>0</v>
      </c>
      <c r="O215" s="13">
        <v>0</v>
      </c>
      <c r="P215" s="21">
        <v>0</v>
      </c>
    </row>
    <row r="216" spans="1:16" x14ac:dyDescent="0.25">
      <c r="A216" s="27" t="s">
        <v>713</v>
      </c>
      <c r="B216" s="27" t="s">
        <v>714</v>
      </c>
      <c r="C216" s="13">
        <v>0</v>
      </c>
      <c r="D216" s="13">
        <v>0</v>
      </c>
      <c r="E216" s="28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21">
        <v>0</v>
      </c>
    </row>
    <row r="217" spans="1:16" ht="22.5" x14ac:dyDescent="0.25">
      <c r="A217" s="27" t="s">
        <v>715</v>
      </c>
      <c r="B217" s="27" t="s">
        <v>716</v>
      </c>
      <c r="C217" s="13">
        <v>0</v>
      </c>
      <c r="D217" s="13">
        <v>0</v>
      </c>
      <c r="E217" s="28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21">
        <v>0</v>
      </c>
    </row>
    <row r="218" spans="1:16" ht="33.75" x14ac:dyDescent="0.25">
      <c r="A218" s="27" t="s">
        <v>717</v>
      </c>
      <c r="B218" s="27" t="s">
        <v>718</v>
      </c>
      <c r="C218" s="13">
        <v>0</v>
      </c>
      <c r="D218" s="13">
        <v>1</v>
      </c>
      <c r="E218" s="28">
        <v>-1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21">
        <v>1</v>
      </c>
    </row>
    <row r="219" spans="1:16" ht="22.5" x14ac:dyDescent="0.25">
      <c r="A219" s="27" t="s">
        <v>719</v>
      </c>
      <c r="B219" s="27" t="s">
        <v>720</v>
      </c>
      <c r="C219" s="13">
        <v>0</v>
      </c>
      <c r="D219" s="13">
        <v>0</v>
      </c>
      <c r="E219" s="28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21">
        <v>0</v>
      </c>
    </row>
    <row r="220" spans="1:16" ht="33.75" x14ac:dyDescent="0.25">
      <c r="A220" s="27" t="s">
        <v>721</v>
      </c>
      <c r="B220" s="27" t="s">
        <v>722</v>
      </c>
      <c r="C220" s="13">
        <v>0</v>
      </c>
      <c r="D220" s="13">
        <v>0</v>
      </c>
      <c r="E220" s="28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21">
        <v>0</v>
      </c>
    </row>
    <row r="221" spans="1:16" ht="45" x14ac:dyDescent="0.25">
      <c r="A221" s="27" t="s">
        <v>723</v>
      </c>
      <c r="B221" s="27" t="s">
        <v>724</v>
      </c>
      <c r="C221" s="13">
        <v>0</v>
      </c>
      <c r="D221" s="13">
        <v>0</v>
      </c>
      <c r="E221" s="28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21">
        <v>0</v>
      </c>
    </row>
    <row r="222" spans="1:16" ht="45" x14ac:dyDescent="0.25">
      <c r="A222" s="27" t="s">
        <v>725</v>
      </c>
      <c r="B222" s="27" t="s">
        <v>726</v>
      </c>
      <c r="C222" s="13">
        <v>0</v>
      </c>
      <c r="D222" s="13">
        <v>0</v>
      </c>
      <c r="E222" s="28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21">
        <v>1</v>
      </c>
    </row>
    <row r="223" spans="1:16" x14ac:dyDescent="0.25">
      <c r="A223" s="185" t="s">
        <v>727</v>
      </c>
      <c r="B223" s="186"/>
      <c r="C223" s="24">
        <v>1111</v>
      </c>
      <c r="D223" s="24">
        <v>987</v>
      </c>
      <c r="E223" s="25">
        <v>0.12563323201621099</v>
      </c>
      <c r="F223" s="24">
        <v>222</v>
      </c>
      <c r="G223" s="24">
        <v>177</v>
      </c>
      <c r="H223" s="24">
        <v>440</v>
      </c>
      <c r="I223" s="24">
        <v>295</v>
      </c>
      <c r="J223" s="24">
        <v>0</v>
      </c>
      <c r="K223" s="24">
        <v>1</v>
      </c>
      <c r="L223" s="24">
        <v>1</v>
      </c>
      <c r="M223" s="24">
        <v>1</v>
      </c>
      <c r="N223" s="24">
        <v>4</v>
      </c>
      <c r="O223" s="24">
        <v>40</v>
      </c>
      <c r="P223" s="26">
        <v>388</v>
      </c>
    </row>
    <row r="224" spans="1:16" x14ac:dyDescent="0.25">
      <c r="A224" s="27" t="s">
        <v>728</v>
      </c>
      <c r="B224" s="27" t="s">
        <v>729</v>
      </c>
      <c r="C224" s="13">
        <v>1</v>
      </c>
      <c r="D224" s="13">
        <v>1</v>
      </c>
      <c r="E224" s="28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21">
        <v>0</v>
      </c>
    </row>
    <row r="225" spans="1:16" ht="22.5" x14ac:dyDescent="0.25">
      <c r="A225" s="27" t="s">
        <v>730</v>
      </c>
      <c r="B225" s="27" t="s">
        <v>731</v>
      </c>
      <c r="C225" s="13">
        <v>0</v>
      </c>
      <c r="D225" s="13">
        <v>0</v>
      </c>
      <c r="E225" s="28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21">
        <v>0</v>
      </c>
    </row>
    <row r="226" spans="1:16" ht="22.5" x14ac:dyDescent="0.25">
      <c r="A226" s="27" t="s">
        <v>732</v>
      </c>
      <c r="B226" s="27" t="s">
        <v>733</v>
      </c>
      <c r="C226" s="13">
        <v>0</v>
      </c>
      <c r="D226" s="13">
        <v>0</v>
      </c>
      <c r="E226" s="28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21">
        <v>0</v>
      </c>
    </row>
    <row r="227" spans="1:16" ht="22.5" x14ac:dyDescent="0.25">
      <c r="A227" s="27" t="s">
        <v>734</v>
      </c>
      <c r="B227" s="27" t="s">
        <v>735</v>
      </c>
      <c r="C227" s="13">
        <v>0</v>
      </c>
      <c r="D227" s="13">
        <v>0</v>
      </c>
      <c r="E227" s="28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21">
        <v>0</v>
      </c>
    </row>
    <row r="228" spans="1:16" ht="33.75" x14ac:dyDescent="0.25">
      <c r="A228" s="27" t="s">
        <v>736</v>
      </c>
      <c r="B228" s="27" t="s">
        <v>737</v>
      </c>
      <c r="C228" s="13">
        <v>0</v>
      </c>
      <c r="D228" s="13">
        <v>0</v>
      </c>
      <c r="E228" s="28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21">
        <v>0</v>
      </c>
    </row>
    <row r="229" spans="1:16" x14ac:dyDescent="0.25">
      <c r="A229" s="27" t="s">
        <v>738</v>
      </c>
      <c r="B229" s="27" t="s">
        <v>739</v>
      </c>
      <c r="C229" s="13">
        <v>0</v>
      </c>
      <c r="D229" s="13">
        <v>0</v>
      </c>
      <c r="E229" s="28">
        <v>0</v>
      </c>
      <c r="F229" s="13">
        <v>0</v>
      </c>
      <c r="G229" s="13">
        <v>0</v>
      </c>
      <c r="H229" s="13">
        <v>0</v>
      </c>
      <c r="I229" s="13">
        <v>2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21">
        <v>1</v>
      </c>
    </row>
    <row r="230" spans="1:16" ht="22.5" x14ac:dyDescent="0.25">
      <c r="A230" s="27" t="s">
        <v>740</v>
      </c>
      <c r="B230" s="27" t="s">
        <v>741</v>
      </c>
      <c r="C230" s="13">
        <v>1</v>
      </c>
      <c r="D230" s="13">
        <v>1</v>
      </c>
      <c r="E230" s="28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1</v>
      </c>
      <c r="L230" s="13">
        <v>0</v>
      </c>
      <c r="M230" s="13">
        <v>0</v>
      </c>
      <c r="N230" s="13">
        <v>0</v>
      </c>
      <c r="O230" s="13">
        <v>0</v>
      </c>
      <c r="P230" s="21">
        <v>3</v>
      </c>
    </row>
    <row r="231" spans="1:16" x14ac:dyDescent="0.25">
      <c r="A231" s="27" t="s">
        <v>742</v>
      </c>
      <c r="B231" s="27" t="s">
        <v>743</v>
      </c>
      <c r="C231" s="13">
        <v>64</v>
      </c>
      <c r="D231" s="13">
        <v>64</v>
      </c>
      <c r="E231" s="28">
        <v>0</v>
      </c>
      <c r="F231" s="13">
        <v>1</v>
      </c>
      <c r="G231" s="13">
        <v>1</v>
      </c>
      <c r="H231" s="13">
        <v>21</v>
      </c>
      <c r="I231" s="13">
        <v>10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21">
        <v>8</v>
      </c>
    </row>
    <row r="232" spans="1:16" x14ac:dyDescent="0.25">
      <c r="A232" s="27" t="s">
        <v>744</v>
      </c>
      <c r="B232" s="27" t="s">
        <v>745</v>
      </c>
      <c r="C232" s="13">
        <v>56</v>
      </c>
      <c r="D232" s="13">
        <v>32</v>
      </c>
      <c r="E232" s="28">
        <v>0.75</v>
      </c>
      <c r="F232" s="13">
        <v>1</v>
      </c>
      <c r="G232" s="13">
        <v>1</v>
      </c>
      <c r="H232" s="13">
        <v>16</v>
      </c>
      <c r="I232" s="13">
        <v>12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21">
        <v>13</v>
      </c>
    </row>
    <row r="233" spans="1:16" x14ac:dyDescent="0.25">
      <c r="A233" s="27" t="s">
        <v>746</v>
      </c>
      <c r="B233" s="27" t="s">
        <v>747</v>
      </c>
      <c r="C233" s="13">
        <v>26</v>
      </c>
      <c r="D233" s="13">
        <v>29</v>
      </c>
      <c r="E233" s="28">
        <v>-0.10344827586206901</v>
      </c>
      <c r="F233" s="13">
        <v>0</v>
      </c>
      <c r="G233" s="13">
        <v>0</v>
      </c>
      <c r="H233" s="13">
        <v>13</v>
      </c>
      <c r="I233" s="13">
        <v>10</v>
      </c>
      <c r="J233" s="13">
        <v>0</v>
      </c>
      <c r="K233" s="13">
        <v>0</v>
      </c>
      <c r="L233" s="13">
        <v>0</v>
      </c>
      <c r="M233" s="13">
        <v>0</v>
      </c>
      <c r="N233" s="13">
        <v>1</v>
      </c>
      <c r="O233" s="13">
        <v>0</v>
      </c>
      <c r="P233" s="21">
        <v>9</v>
      </c>
    </row>
    <row r="234" spans="1:16" ht="22.5" x14ac:dyDescent="0.25">
      <c r="A234" s="27" t="s">
        <v>748</v>
      </c>
      <c r="B234" s="27" t="s">
        <v>749</v>
      </c>
      <c r="C234" s="13">
        <v>6</v>
      </c>
      <c r="D234" s="13">
        <v>1</v>
      </c>
      <c r="E234" s="28">
        <v>5</v>
      </c>
      <c r="F234" s="13">
        <v>0</v>
      </c>
      <c r="G234" s="13">
        <v>0</v>
      </c>
      <c r="H234" s="13">
        <v>1</v>
      </c>
      <c r="I234" s="13">
        <v>1</v>
      </c>
      <c r="J234" s="13">
        <v>0</v>
      </c>
      <c r="K234" s="13">
        <v>0</v>
      </c>
      <c r="L234" s="13">
        <v>0</v>
      </c>
      <c r="M234" s="13">
        <v>0</v>
      </c>
      <c r="N234" s="13">
        <v>1</v>
      </c>
      <c r="O234" s="13">
        <v>0</v>
      </c>
      <c r="P234" s="21">
        <v>4</v>
      </c>
    </row>
    <row r="235" spans="1:16" ht="33.75" x14ac:dyDescent="0.25">
      <c r="A235" s="27" t="s">
        <v>750</v>
      </c>
      <c r="B235" s="27" t="s">
        <v>751</v>
      </c>
      <c r="C235" s="13">
        <v>4</v>
      </c>
      <c r="D235" s="13">
        <v>10</v>
      </c>
      <c r="E235" s="28">
        <v>-0.6</v>
      </c>
      <c r="F235" s="13">
        <v>0</v>
      </c>
      <c r="G235" s="13">
        <v>1</v>
      </c>
      <c r="H235" s="13">
        <v>3</v>
      </c>
      <c r="I235" s="13">
        <v>6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21">
        <v>7</v>
      </c>
    </row>
    <row r="236" spans="1:16" x14ac:dyDescent="0.25">
      <c r="A236" s="27" t="s">
        <v>752</v>
      </c>
      <c r="B236" s="27" t="s">
        <v>753</v>
      </c>
      <c r="C236" s="13">
        <v>3</v>
      </c>
      <c r="D236" s="13">
        <v>1</v>
      </c>
      <c r="E236" s="28">
        <v>2</v>
      </c>
      <c r="F236" s="13">
        <v>0</v>
      </c>
      <c r="G236" s="13">
        <v>0</v>
      </c>
      <c r="H236" s="13">
        <v>1</v>
      </c>
      <c r="I236" s="13">
        <v>2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21">
        <v>1</v>
      </c>
    </row>
    <row r="237" spans="1:16" ht="22.5" x14ac:dyDescent="0.25">
      <c r="A237" s="27" t="s">
        <v>754</v>
      </c>
      <c r="B237" s="27" t="s">
        <v>755</v>
      </c>
      <c r="C237" s="13">
        <v>0</v>
      </c>
      <c r="D237" s="13">
        <v>0</v>
      </c>
      <c r="E237" s="28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21">
        <v>0</v>
      </c>
    </row>
    <row r="238" spans="1:16" ht="33.75" x14ac:dyDescent="0.25">
      <c r="A238" s="27" t="s">
        <v>756</v>
      </c>
      <c r="B238" s="27" t="s">
        <v>757</v>
      </c>
      <c r="C238" s="13">
        <v>943</v>
      </c>
      <c r="D238" s="13">
        <v>844</v>
      </c>
      <c r="E238" s="28">
        <v>0.117298578199052</v>
      </c>
      <c r="F238" s="13">
        <v>219</v>
      </c>
      <c r="G238" s="13">
        <v>173</v>
      </c>
      <c r="H238" s="13">
        <v>384</v>
      </c>
      <c r="I238" s="13">
        <v>250</v>
      </c>
      <c r="J238" s="13">
        <v>0</v>
      </c>
      <c r="K238" s="13">
        <v>0</v>
      </c>
      <c r="L238" s="13">
        <v>1</v>
      </c>
      <c r="M238" s="13">
        <v>1</v>
      </c>
      <c r="N238" s="13">
        <v>2</v>
      </c>
      <c r="O238" s="13">
        <v>40</v>
      </c>
      <c r="P238" s="21">
        <v>341</v>
      </c>
    </row>
    <row r="239" spans="1:16" x14ac:dyDescent="0.25">
      <c r="A239" s="27" t="s">
        <v>758</v>
      </c>
      <c r="B239" s="27" t="s">
        <v>759</v>
      </c>
      <c r="C239" s="13">
        <v>0</v>
      </c>
      <c r="D239" s="13">
        <v>0</v>
      </c>
      <c r="E239" s="28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21">
        <v>0</v>
      </c>
    </row>
    <row r="240" spans="1:16" ht="22.5" x14ac:dyDescent="0.25">
      <c r="A240" s="27" t="s">
        <v>760</v>
      </c>
      <c r="B240" s="27" t="s">
        <v>761</v>
      </c>
      <c r="C240" s="13">
        <v>0</v>
      </c>
      <c r="D240" s="13">
        <v>0</v>
      </c>
      <c r="E240" s="28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21">
        <v>0</v>
      </c>
    </row>
    <row r="241" spans="1:16" ht="45" x14ac:dyDescent="0.25">
      <c r="A241" s="27" t="s">
        <v>762</v>
      </c>
      <c r="B241" s="27" t="s">
        <v>763</v>
      </c>
      <c r="C241" s="13">
        <v>0</v>
      </c>
      <c r="D241" s="13">
        <v>0</v>
      </c>
      <c r="E241" s="28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21">
        <v>1</v>
      </c>
    </row>
    <row r="242" spans="1:16" ht="45" x14ac:dyDescent="0.25">
      <c r="A242" s="27" t="s">
        <v>764</v>
      </c>
      <c r="B242" s="27" t="s">
        <v>765</v>
      </c>
      <c r="C242" s="13">
        <v>7</v>
      </c>
      <c r="D242" s="13">
        <v>4</v>
      </c>
      <c r="E242" s="28">
        <v>0.75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21">
        <v>0</v>
      </c>
    </row>
    <row r="243" spans="1:16" ht="33.75" x14ac:dyDescent="0.25">
      <c r="A243" s="27" t="s">
        <v>766</v>
      </c>
      <c r="B243" s="27" t="s">
        <v>767</v>
      </c>
      <c r="C243" s="13">
        <v>0</v>
      </c>
      <c r="D243" s="13">
        <v>0</v>
      </c>
      <c r="E243" s="28">
        <v>0</v>
      </c>
      <c r="F243" s="13">
        <v>1</v>
      </c>
      <c r="G243" s="13">
        <v>1</v>
      </c>
      <c r="H243" s="13">
        <v>1</v>
      </c>
      <c r="I243" s="13">
        <v>2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21">
        <v>0</v>
      </c>
    </row>
    <row r="244" spans="1:16" x14ac:dyDescent="0.25">
      <c r="A244" s="185" t="s">
        <v>768</v>
      </c>
      <c r="B244" s="186"/>
      <c r="C244" s="24">
        <v>3</v>
      </c>
      <c r="D244" s="24">
        <v>10</v>
      </c>
      <c r="E244" s="25">
        <v>-0.7</v>
      </c>
      <c r="F244" s="24">
        <v>0</v>
      </c>
      <c r="G244" s="24">
        <v>0</v>
      </c>
      <c r="H244" s="24">
        <v>0</v>
      </c>
      <c r="I244" s="24">
        <v>1</v>
      </c>
      <c r="J244" s="24">
        <v>0</v>
      </c>
      <c r="K244" s="24">
        <v>0</v>
      </c>
      <c r="L244" s="24">
        <v>0</v>
      </c>
      <c r="M244" s="24">
        <v>0</v>
      </c>
      <c r="N244" s="24">
        <v>7</v>
      </c>
      <c r="O244" s="24">
        <v>0</v>
      </c>
      <c r="P244" s="26">
        <v>3</v>
      </c>
    </row>
    <row r="245" spans="1:16" x14ac:dyDescent="0.25">
      <c r="A245" s="27" t="s">
        <v>769</v>
      </c>
      <c r="B245" s="27" t="s">
        <v>770</v>
      </c>
      <c r="C245" s="13">
        <v>0</v>
      </c>
      <c r="D245" s="13">
        <v>0</v>
      </c>
      <c r="E245" s="28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21">
        <v>0</v>
      </c>
    </row>
    <row r="246" spans="1:16" x14ac:dyDescent="0.25">
      <c r="A246" s="27" t="s">
        <v>771</v>
      </c>
      <c r="B246" s="27" t="s">
        <v>772</v>
      </c>
      <c r="C246" s="13">
        <v>0</v>
      </c>
      <c r="D246" s="13">
        <v>0</v>
      </c>
      <c r="E246" s="28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21">
        <v>0</v>
      </c>
    </row>
    <row r="247" spans="1:16" ht="22.5" x14ac:dyDescent="0.25">
      <c r="A247" s="27" t="s">
        <v>773</v>
      </c>
      <c r="B247" s="27" t="s">
        <v>774</v>
      </c>
      <c r="C247" s="13">
        <v>0</v>
      </c>
      <c r="D247" s="13">
        <v>0</v>
      </c>
      <c r="E247" s="28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2</v>
      </c>
      <c r="O247" s="13">
        <v>0</v>
      </c>
      <c r="P247" s="21">
        <v>0</v>
      </c>
    </row>
    <row r="248" spans="1:16" x14ac:dyDescent="0.25">
      <c r="A248" s="27" t="s">
        <v>775</v>
      </c>
      <c r="B248" s="27" t="s">
        <v>776</v>
      </c>
      <c r="C248" s="13">
        <v>0</v>
      </c>
      <c r="D248" s="13">
        <v>0</v>
      </c>
      <c r="E248" s="28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21">
        <v>0</v>
      </c>
    </row>
    <row r="249" spans="1:16" x14ac:dyDescent="0.25">
      <c r="A249" s="27" t="s">
        <v>777</v>
      </c>
      <c r="B249" s="27" t="s">
        <v>778</v>
      </c>
      <c r="C249" s="13">
        <v>2</v>
      </c>
      <c r="D249" s="13">
        <v>4</v>
      </c>
      <c r="E249" s="28">
        <v>-0.5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4</v>
      </c>
      <c r="O249" s="13">
        <v>0</v>
      </c>
      <c r="P249" s="21">
        <v>0</v>
      </c>
    </row>
    <row r="250" spans="1:16" ht="22.5" x14ac:dyDescent="0.25">
      <c r="A250" s="27" t="s">
        <v>779</v>
      </c>
      <c r="B250" s="27" t="s">
        <v>780</v>
      </c>
      <c r="C250" s="13">
        <v>0</v>
      </c>
      <c r="D250" s="13">
        <v>0</v>
      </c>
      <c r="E250" s="28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21">
        <v>0</v>
      </c>
    </row>
    <row r="251" spans="1:16" ht="22.5" x14ac:dyDescent="0.25">
      <c r="A251" s="27" t="s">
        <v>781</v>
      </c>
      <c r="B251" s="27" t="s">
        <v>782</v>
      </c>
      <c r="C251" s="13">
        <v>0</v>
      </c>
      <c r="D251" s="13">
        <v>0</v>
      </c>
      <c r="E251" s="28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21">
        <v>0</v>
      </c>
    </row>
    <row r="252" spans="1:16" x14ac:dyDescent="0.25">
      <c r="A252" s="27" t="s">
        <v>783</v>
      </c>
      <c r="B252" s="27" t="s">
        <v>784</v>
      </c>
      <c r="C252" s="13">
        <v>0</v>
      </c>
      <c r="D252" s="13">
        <v>0</v>
      </c>
      <c r="E252" s="28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21">
        <v>1</v>
      </c>
    </row>
    <row r="253" spans="1:16" ht="22.5" x14ac:dyDescent="0.25">
      <c r="A253" s="27" t="s">
        <v>785</v>
      </c>
      <c r="B253" s="27" t="s">
        <v>786</v>
      </c>
      <c r="C253" s="13">
        <v>0</v>
      </c>
      <c r="D253" s="13">
        <v>0</v>
      </c>
      <c r="E253" s="28">
        <v>0</v>
      </c>
      <c r="F253" s="13">
        <v>0</v>
      </c>
      <c r="G253" s="13">
        <v>0</v>
      </c>
      <c r="H253" s="13">
        <v>0</v>
      </c>
      <c r="I253" s="13">
        <v>1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21">
        <v>2</v>
      </c>
    </row>
    <row r="254" spans="1:16" ht="22.5" x14ac:dyDescent="0.25">
      <c r="A254" s="27" t="s">
        <v>787</v>
      </c>
      <c r="B254" s="27" t="s">
        <v>788</v>
      </c>
      <c r="C254" s="13">
        <v>0</v>
      </c>
      <c r="D254" s="13">
        <v>0</v>
      </c>
      <c r="E254" s="28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21">
        <v>0</v>
      </c>
    </row>
    <row r="255" spans="1:16" ht="22.5" x14ac:dyDescent="0.25">
      <c r="A255" s="27" t="s">
        <v>789</v>
      </c>
      <c r="B255" s="27" t="s">
        <v>790</v>
      </c>
      <c r="C255" s="13">
        <v>0</v>
      </c>
      <c r="D255" s="13">
        <v>0</v>
      </c>
      <c r="E255" s="28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21">
        <v>0</v>
      </c>
    </row>
    <row r="256" spans="1:16" x14ac:dyDescent="0.25">
      <c r="A256" s="27" t="s">
        <v>791</v>
      </c>
      <c r="B256" s="27" t="s">
        <v>792</v>
      </c>
      <c r="C256" s="13">
        <v>0</v>
      </c>
      <c r="D256" s="13">
        <v>0</v>
      </c>
      <c r="E256" s="28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21">
        <v>0</v>
      </c>
    </row>
    <row r="257" spans="1:16" ht="33.75" x14ac:dyDescent="0.25">
      <c r="A257" s="27" t="s">
        <v>793</v>
      </c>
      <c r="B257" s="27" t="s">
        <v>794</v>
      </c>
      <c r="C257" s="13">
        <v>0</v>
      </c>
      <c r="D257" s="13">
        <v>2</v>
      </c>
      <c r="E257" s="28">
        <v>-1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21">
        <v>0</v>
      </c>
    </row>
    <row r="258" spans="1:16" ht="22.5" x14ac:dyDescent="0.25">
      <c r="A258" s="27" t="s">
        <v>795</v>
      </c>
      <c r="B258" s="27" t="s">
        <v>796</v>
      </c>
      <c r="C258" s="13">
        <v>0</v>
      </c>
      <c r="D258" s="13">
        <v>2</v>
      </c>
      <c r="E258" s="28">
        <v>-1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21">
        <v>0</v>
      </c>
    </row>
    <row r="259" spans="1:16" ht="33.75" x14ac:dyDescent="0.25">
      <c r="A259" s="27" t="s">
        <v>797</v>
      </c>
      <c r="B259" s="27" t="s">
        <v>798</v>
      </c>
      <c r="C259" s="13">
        <v>0</v>
      </c>
      <c r="D259" s="13">
        <v>0</v>
      </c>
      <c r="E259" s="28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21">
        <v>0</v>
      </c>
    </row>
    <row r="260" spans="1:16" ht="22.5" x14ac:dyDescent="0.25">
      <c r="A260" s="27" t="s">
        <v>799</v>
      </c>
      <c r="B260" s="27" t="s">
        <v>800</v>
      </c>
      <c r="C260" s="13">
        <v>0</v>
      </c>
      <c r="D260" s="13">
        <v>0</v>
      </c>
      <c r="E260" s="28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21">
        <v>0</v>
      </c>
    </row>
    <row r="261" spans="1:16" ht="33.75" x14ac:dyDescent="0.25">
      <c r="A261" s="27" t="s">
        <v>801</v>
      </c>
      <c r="B261" s="27" t="s">
        <v>802</v>
      </c>
      <c r="C261" s="13">
        <v>1</v>
      </c>
      <c r="D261" s="13">
        <v>1</v>
      </c>
      <c r="E261" s="28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1</v>
      </c>
      <c r="O261" s="13">
        <v>0</v>
      </c>
      <c r="P261" s="21">
        <v>0</v>
      </c>
    </row>
    <row r="262" spans="1:16" ht="33.75" x14ac:dyDescent="0.25">
      <c r="A262" s="27" t="s">
        <v>803</v>
      </c>
      <c r="B262" s="27" t="s">
        <v>804</v>
      </c>
      <c r="C262" s="13">
        <v>0</v>
      </c>
      <c r="D262" s="13">
        <v>0</v>
      </c>
      <c r="E262" s="28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21">
        <v>0</v>
      </c>
    </row>
    <row r="263" spans="1:16" ht="33.75" x14ac:dyDescent="0.25">
      <c r="A263" s="27" t="s">
        <v>805</v>
      </c>
      <c r="B263" s="27" t="s">
        <v>806</v>
      </c>
      <c r="C263" s="13">
        <v>0</v>
      </c>
      <c r="D263" s="13">
        <v>0</v>
      </c>
      <c r="E263" s="28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21">
        <v>0</v>
      </c>
    </row>
    <row r="264" spans="1:16" ht="22.5" x14ac:dyDescent="0.25">
      <c r="A264" s="27" t="s">
        <v>807</v>
      </c>
      <c r="B264" s="27" t="s">
        <v>808</v>
      </c>
      <c r="C264" s="13">
        <v>0</v>
      </c>
      <c r="D264" s="13">
        <v>0</v>
      </c>
      <c r="E264" s="28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21">
        <v>0</v>
      </c>
    </row>
    <row r="265" spans="1:16" x14ac:dyDescent="0.25">
      <c r="A265" s="27" t="s">
        <v>809</v>
      </c>
      <c r="B265" s="27" t="s">
        <v>810</v>
      </c>
      <c r="C265" s="13">
        <v>0</v>
      </c>
      <c r="D265" s="13">
        <v>0</v>
      </c>
      <c r="E265" s="28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21">
        <v>0</v>
      </c>
    </row>
    <row r="266" spans="1:16" ht="33.75" x14ac:dyDescent="0.25">
      <c r="A266" s="27" t="s">
        <v>811</v>
      </c>
      <c r="B266" s="27" t="s">
        <v>812</v>
      </c>
      <c r="C266" s="13">
        <v>0</v>
      </c>
      <c r="D266" s="13">
        <v>0</v>
      </c>
      <c r="E266" s="28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21">
        <v>0</v>
      </c>
    </row>
    <row r="267" spans="1:16" ht="22.5" x14ac:dyDescent="0.25">
      <c r="A267" s="27" t="s">
        <v>813</v>
      </c>
      <c r="B267" s="27" t="s">
        <v>814</v>
      </c>
      <c r="C267" s="13">
        <v>0</v>
      </c>
      <c r="D267" s="13">
        <v>0</v>
      </c>
      <c r="E267" s="28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21">
        <v>0</v>
      </c>
    </row>
    <row r="268" spans="1:16" x14ac:dyDescent="0.25">
      <c r="A268" s="27" t="s">
        <v>815</v>
      </c>
      <c r="B268" s="27" t="s">
        <v>816</v>
      </c>
      <c r="C268" s="13">
        <v>0</v>
      </c>
      <c r="D268" s="13">
        <v>0</v>
      </c>
      <c r="E268" s="28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21">
        <v>0</v>
      </c>
    </row>
    <row r="269" spans="1:16" ht="33.75" x14ac:dyDescent="0.25">
      <c r="A269" s="27" t="s">
        <v>817</v>
      </c>
      <c r="B269" s="27" t="s">
        <v>818</v>
      </c>
      <c r="C269" s="13">
        <v>0</v>
      </c>
      <c r="D269" s="13">
        <v>0</v>
      </c>
      <c r="E269" s="28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21">
        <v>0</v>
      </c>
    </row>
    <row r="270" spans="1:16" ht="22.5" x14ac:dyDescent="0.25">
      <c r="A270" s="27" t="s">
        <v>819</v>
      </c>
      <c r="B270" s="27" t="s">
        <v>820</v>
      </c>
      <c r="C270" s="13">
        <v>0</v>
      </c>
      <c r="D270" s="13">
        <v>1</v>
      </c>
      <c r="E270" s="28">
        <v>-1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21">
        <v>0</v>
      </c>
    </row>
    <row r="271" spans="1:16" x14ac:dyDescent="0.25">
      <c r="A271" s="185" t="s">
        <v>821</v>
      </c>
      <c r="B271" s="186"/>
      <c r="C271" s="24">
        <v>282</v>
      </c>
      <c r="D271" s="24">
        <v>287</v>
      </c>
      <c r="E271" s="25">
        <v>-1.74216027874564E-2</v>
      </c>
      <c r="F271" s="24">
        <v>60</v>
      </c>
      <c r="G271" s="24">
        <v>48</v>
      </c>
      <c r="H271" s="24">
        <v>181</v>
      </c>
      <c r="I271" s="24">
        <v>217</v>
      </c>
      <c r="J271" s="24">
        <v>0</v>
      </c>
      <c r="K271" s="24">
        <v>1</v>
      </c>
      <c r="L271" s="24">
        <v>0</v>
      </c>
      <c r="M271" s="24">
        <v>2</v>
      </c>
      <c r="N271" s="24">
        <v>1</v>
      </c>
      <c r="O271" s="24">
        <v>3</v>
      </c>
      <c r="P271" s="26">
        <v>241</v>
      </c>
    </row>
    <row r="272" spans="1:16" x14ac:dyDescent="0.25">
      <c r="A272" s="27" t="s">
        <v>822</v>
      </c>
      <c r="B272" s="27" t="s">
        <v>823</v>
      </c>
      <c r="C272" s="13">
        <v>0</v>
      </c>
      <c r="D272" s="13">
        <v>0</v>
      </c>
      <c r="E272" s="28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21">
        <v>0</v>
      </c>
    </row>
    <row r="273" spans="1:16" x14ac:dyDescent="0.25">
      <c r="A273" s="27" t="s">
        <v>824</v>
      </c>
      <c r="B273" s="27" t="s">
        <v>825</v>
      </c>
      <c r="C273" s="13">
        <v>88</v>
      </c>
      <c r="D273" s="13">
        <v>91</v>
      </c>
      <c r="E273" s="28">
        <v>-3.2967032967033003E-2</v>
      </c>
      <c r="F273" s="13">
        <v>17</v>
      </c>
      <c r="G273" s="13">
        <v>24</v>
      </c>
      <c r="H273" s="13">
        <v>70</v>
      </c>
      <c r="I273" s="13">
        <v>117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1</v>
      </c>
      <c r="P273" s="21">
        <v>96</v>
      </c>
    </row>
    <row r="274" spans="1:16" ht="33.75" x14ac:dyDescent="0.25">
      <c r="A274" s="27" t="s">
        <v>826</v>
      </c>
      <c r="B274" s="27" t="s">
        <v>827</v>
      </c>
      <c r="C274" s="13">
        <v>165</v>
      </c>
      <c r="D274" s="13">
        <v>177</v>
      </c>
      <c r="E274" s="28">
        <v>-6.7796610169491497E-2</v>
      </c>
      <c r="F274" s="13">
        <v>41</v>
      </c>
      <c r="G274" s="13">
        <v>23</v>
      </c>
      <c r="H274" s="13">
        <v>102</v>
      </c>
      <c r="I274" s="13">
        <v>82</v>
      </c>
      <c r="J274" s="13">
        <v>0</v>
      </c>
      <c r="K274" s="13">
        <v>0</v>
      </c>
      <c r="L274" s="13">
        <v>0</v>
      </c>
      <c r="M274" s="13">
        <v>1</v>
      </c>
      <c r="N274" s="13">
        <v>0</v>
      </c>
      <c r="O274" s="13">
        <v>1</v>
      </c>
      <c r="P274" s="21">
        <v>127</v>
      </c>
    </row>
    <row r="275" spans="1:16" ht="22.5" x14ac:dyDescent="0.25">
      <c r="A275" s="27" t="s">
        <v>828</v>
      </c>
      <c r="B275" s="27" t="s">
        <v>829</v>
      </c>
      <c r="C275" s="13">
        <v>0</v>
      </c>
      <c r="D275" s="13">
        <v>2</v>
      </c>
      <c r="E275" s="28">
        <v>-1</v>
      </c>
      <c r="F275" s="13">
        <v>1</v>
      </c>
      <c r="G275" s="13">
        <v>0</v>
      </c>
      <c r="H275" s="13">
        <v>0</v>
      </c>
      <c r="I275" s="13">
        <v>2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21">
        <v>3</v>
      </c>
    </row>
    <row r="276" spans="1:16" x14ac:dyDescent="0.25">
      <c r="A276" s="27" t="s">
        <v>830</v>
      </c>
      <c r="B276" s="27" t="s">
        <v>831</v>
      </c>
      <c r="C276" s="13">
        <v>2</v>
      </c>
      <c r="D276" s="13">
        <v>3</v>
      </c>
      <c r="E276" s="28">
        <v>-0.33333333333333298</v>
      </c>
      <c r="F276" s="13">
        <v>0</v>
      </c>
      <c r="G276" s="13">
        <v>0</v>
      </c>
      <c r="H276" s="13">
        <v>0</v>
      </c>
      <c r="I276" s="13">
        <v>1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21">
        <v>0</v>
      </c>
    </row>
    <row r="277" spans="1:16" ht="22.5" x14ac:dyDescent="0.25">
      <c r="A277" s="27" t="s">
        <v>832</v>
      </c>
      <c r="B277" s="27" t="s">
        <v>833</v>
      </c>
      <c r="C277" s="13">
        <v>6</v>
      </c>
      <c r="D277" s="13">
        <v>3</v>
      </c>
      <c r="E277" s="28">
        <v>1</v>
      </c>
      <c r="F277" s="13">
        <v>1</v>
      </c>
      <c r="G277" s="13">
        <v>0</v>
      </c>
      <c r="H277" s="13">
        <v>1</v>
      </c>
      <c r="I277" s="13">
        <v>3</v>
      </c>
      <c r="J277" s="13">
        <v>0</v>
      </c>
      <c r="K277" s="13">
        <v>0</v>
      </c>
      <c r="L277" s="13">
        <v>0</v>
      </c>
      <c r="M277" s="13">
        <v>0</v>
      </c>
      <c r="N277" s="13">
        <v>1</v>
      </c>
      <c r="O277" s="13">
        <v>0</v>
      </c>
      <c r="P277" s="21">
        <v>2</v>
      </c>
    </row>
    <row r="278" spans="1:16" ht="22.5" x14ac:dyDescent="0.25">
      <c r="A278" s="27" t="s">
        <v>834</v>
      </c>
      <c r="B278" s="27" t="s">
        <v>835</v>
      </c>
      <c r="C278" s="13">
        <v>17</v>
      </c>
      <c r="D278" s="13">
        <v>8</v>
      </c>
      <c r="E278" s="28">
        <v>1.125</v>
      </c>
      <c r="F278" s="13">
        <v>0</v>
      </c>
      <c r="G278" s="13">
        <v>1</v>
      </c>
      <c r="H278" s="13">
        <v>7</v>
      </c>
      <c r="I278" s="13">
        <v>6</v>
      </c>
      <c r="J278" s="13">
        <v>0</v>
      </c>
      <c r="K278" s="13">
        <v>0</v>
      </c>
      <c r="L278" s="13">
        <v>0</v>
      </c>
      <c r="M278" s="13">
        <v>1</v>
      </c>
      <c r="N278" s="13">
        <v>0</v>
      </c>
      <c r="O278" s="13">
        <v>1</v>
      </c>
      <c r="P278" s="21">
        <v>4</v>
      </c>
    </row>
    <row r="279" spans="1:16" ht="22.5" x14ac:dyDescent="0.25">
      <c r="A279" s="27" t="s">
        <v>836</v>
      </c>
      <c r="B279" s="27" t="s">
        <v>837</v>
      </c>
      <c r="C279" s="13">
        <v>3</v>
      </c>
      <c r="D279" s="13">
        <v>0</v>
      </c>
      <c r="E279" s="28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21">
        <v>2</v>
      </c>
    </row>
    <row r="280" spans="1:16" ht="22.5" x14ac:dyDescent="0.25">
      <c r="A280" s="27" t="s">
        <v>838</v>
      </c>
      <c r="B280" s="27" t="s">
        <v>839</v>
      </c>
      <c r="C280" s="13">
        <v>0</v>
      </c>
      <c r="D280" s="13">
        <v>0</v>
      </c>
      <c r="E280" s="28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21">
        <v>0</v>
      </c>
    </row>
    <row r="281" spans="1:16" ht="22.5" x14ac:dyDescent="0.25">
      <c r="A281" s="27" t="s">
        <v>840</v>
      </c>
      <c r="B281" s="27" t="s">
        <v>841</v>
      </c>
      <c r="C281" s="13">
        <v>0</v>
      </c>
      <c r="D281" s="13">
        <v>0</v>
      </c>
      <c r="E281" s="28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21">
        <v>0</v>
      </c>
    </row>
    <row r="282" spans="1:16" ht="22.5" x14ac:dyDescent="0.25">
      <c r="A282" s="27" t="s">
        <v>842</v>
      </c>
      <c r="B282" s="27" t="s">
        <v>843</v>
      </c>
      <c r="C282" s="13">
        <v>0</v>
      </c>
      <c r="D282" s="13">
        <v>0</v>
      </c>
      <c r="E282" s="28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21">
        <v>0</v>
      </c>
    </row>
    <row r="283" spans="1:16" ht="33.75" x14ac:dyDescent="0.25">
      <c r="A283" s="27" t="s">
        <v>844</v>
      </c>
      <c r="B283" s="27" t="s">
        <v>845</v>
      </c>
      <c r="C283" s="13">
        <v>0</v>
      </c>
      <c r="D283" s="13">
        <v>1</v>
      </c>
      <c r="E283" s="28">
        <v>-1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21">
        <v>0</v>
      </c>
    </row>
    <row r="284" spans="1:16" x14ac:dyDescent="0.25">
      <c r="A284" s="27" t="s">
        <v>846</v>
      </c>
      <c r="B284" s="27" t="s">
        <v>847</v>
      </c>
      <c r="C284" s="13">
        <v>0</v>
      </c>
      <c r="D284" s="13">
        <v>0</v>
      </c>
      <c r="E284" s="28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21">
        <v>0</v>
      </c>
    </row>
    <row r="285" spans="1:16" ht="22.5" x14ac:dyDescent="0.25">
      <c r="A285" s="27" t="s">
        <v>848</v>
      </c>
      <c r="B285" s="27" t="s">
        <v>849</v>
      </c>
      <c r="C285" s="13">
        <v>0</v>
      </c>
      <c r="D285" s="13">
        <v>0</v>
      </c>
      <c r="E285" s="28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21">
        <v>0</v>
      </c>
    </row>
    <row r="286" spans="1:16" x14ac:dyDescent="0.25">
      <c r="A286" s="27" t="s">
        <v>850</v>
      </c>
      <c r="B286" s="27" t="s">
        <v>851</v>
      </c>
      <c r="C286" s="13">
        <v>0</v>
      </c>
      <c r="D286" s="13">
        <v>0</v>
      </c>
      <c r="E286" s="28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21">
        <v>0</v>
      </c>
    </row>
    <row r="287" spans="1:16" ht="33.75" x14ac:dyDescent="0.25">
      <c r="A287" s="27" t="s">
        <v>852</v>
      </c>
      <c r="B287" s="27" t="s">
        <v>853</v>
      </c>
      <c r="C287" s="13">
        <v>0</v>
      </c>
      <c r="D287" s="13">
        <v>0</v>
      </c>
      <c r="E287" s="28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21">
        <v>0</v>
      </c>
    </row>
    <row r="288" spans="1:16" x14ac:dyDescent="0.25">
      <c r="A288" s="27" t="s">
        <v>854</v>
      </c>
      <c r="B288" s="27" t="s">
        <v>855</v>
      </c>
      <c r="C288" s="13">
        <v>0</v>
      </c>
      <c r="D288" s="13">
        <v>0</v>
      </c>
      <c r="E288" s="28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21">
        <v>0</v>
      </c>
    </row>
    <row r="289" spans="1:16" ht="22.5" x14ac:dyDescent="0.25">
      <c r="A289" s="27" t="s">
        <v>856</v>
      </c>
      <c r="B289" s="27" t="s">
        <v>857</v>
      </c>
      <c r="C289" s="13">
        <v>0</v>
      </c>
      <c r="D289" s="13">
        <v>0</v>
      </c>
      <c r="E289" s="28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21">
        <v>0</v>
      </c>
    </row>
    <row r="290" spans="1:16" ht="22.5" x14ac:dyDescent="0.25">
      <c r="A290" s="27" t="s">
        <v>858</v>
      </c>
      <c r="B290" s="27" t="s">
        <v>859</v>
      </c>
      <c r="C290" s="13">
        <v>0</v>
      </c>
      <c r="D290" s="13">
        <v>0</v>
      </c>
      <c r="E290" s="28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21">
        <v>0</v>
      </c>
    </row>
    <row r="291" spans="1:16" ht="22.5" x14ac:dyDescent="0.25">
      <c r="A291" s="27" t="s">
        <v>860</v>
      </c>
      <c r="B291" s="27" t="s">
        <v>861</v>
      </c>
      <c r="C291" s="13">
        <v>0</v>
      </c>
      <c r="D291" s="13">
        <v>0</v>
      </c>
      <c r="E291" s="28">
        <v>0</v>
      </c>
      <c r="F291" s="13">
        <v>0</v>
      </c>
      <c r="G291" s="13">
        <v>0</v>
      </c>
      <c r="H291" s="13">
        <v>1</v>
      </c>
      <c r="I291" s="13">
        <v>3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21">
        <v>1</v>
      </c>
    </row>
    <row r="292" spans="1:16" ht="22.5" x14ac:dyDescent="0.25">
      <c r="A292" s="27" t="s">
        <v>862</v>
      </c>
      <c r="B292" s="27" t="s">
        <v>863</v>
      </c>
      <c r="C292" s="13">
        <v>0</v>
      </c>
      <c r="D292" s="13">
        <v>0</v>
      </c>
      <c r="E292" s="28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21">
        <v>0</v>
      </c>
    </row>
    <row r="293" spans="1:16" x14ac:dyDescent="0.25">
      <c r="A293" s="27" t="s">
        <v>864</v>
      </c>
      <c r="B293" s="27" t="s">
        <v>865</v>
      </c>
      <c r="C293" s="13">
        <v>0</v>
      </c>
      <c r="D293" s="13">
        <v>0</v>
      </c>
      <c r="E293" s="28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21">
        <v>0</v>
      </c>
    </row>
    <row r="294" spans="1:16" ht="33.75" x14ac:dyDescent="0.25">
      <c r="A294" s="27" t="s">
        <v>866</v>
      </c>
      <c r="B294" s="27" t="s">
        <v>867</v>
      </c>
      <c r="C294" s="13">
        <v>0</v>
      </c>
      <c r="D294" s="13">
        <v>2</v>
      </c>
      <c r="E294" s="28">
        <v>-1</v>
      </c>
      <c r="F294" s="13">
        <v>0</v>
      </c>
      <c r="G294" s="13">
        <v>0</v>
      </c>
      <c r="H294" s="13">
        <v>0</v>
      </c>
      <c r="I294" s="13">
        <v>3</v>
      </c>
      <c r="J294" s="13">
        <v>0</v>
      </c>
      <c r="K294" s="13">
        <v>1</v>
      </c>
      <c r="L294" s="13">
        <v>0</v>
      </c>
      <c r="M294" s="13">
        <v>0</v>
      </c>
      <c r="N294" s="13">
        <v>0</v>
      </c>
      <c r="O294" s="13">
        <v>0</v>
      </c>
      <c r="P294" s="21">
        <v>6</v>
      </c>
    </row>
    <row r="295" spans="1:16" ht="22.5" x14ac:dyDescent="0.25">
      <c r="A295" s="27" t="s">
        <v>868</v>
      </c>
      <c r="B295" s="27" t="s">
        <v>869</v>
      </c>
      <c r="C295" s="13">
        <v>0</v>
      </c>
      <c r="D295" s="13">
        <v>0</v>
      </c>
      <c r="E295" s="28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21">
        <v>0</v>
      </c>
    </row>
    <row r="296" spans="1:16" ht="22.5" x14ac:dyDescent="0.25">
      <c r="A296" s="27" t="s">
        <v>870</v>
      </c>
      <c r="B296" s="27" t="s">
        <v>871</v>
      </c>
      <c r="C296" s="13">
        <v>1</v>
      </c>
      <c r="D296" s="13">
        <v>0</v>
      </c>
      <c r="E296" s="28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21">
        <v>0</v>
      </c>
    </row>
    <row r="297" spans="1:16" x14ac:dyDescent="0.25">
      <c r="A297" s="27" t="s">
        <v>872</v>
      </c>
      <c r="B297" s="27" t="s">
        <v>873</v>
      </c>
      <c r="C297" s="13">
        <v>0</v>
      </c>
      <c r="D297" s="13">
        <v>0</v>
      </c>
      <c r="E297" s="28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21">
        <v>0</v>
      </c>
    </row>
    <row r="298" spans="1:16" x14ac:dyDescent="0.25">
      <c r="A298" s="27" t="s">
        <v>874</v>
      </c>
      <c r="B298" s="27" t="s">
        <v>875</v>
      </c>
      <c r="C298" s="13">
        <v>0</v>
      </c>
      <c r="D298" s="13">
        <v>0</v>
      </c>
      <c r="E298" s="28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21">
        <v>0</v>
      </c>
    </row>
    <row r="299" spans="1:16" ht="22.5" x14ac:dyDescent="0.25">
      <c r="A299" s="27" t="s">
        <v>876</v>
      </c>
      <c r="B299" s="27" t="s">
        <v>877</v>
      </c>
      <c r="C299" s="13">
        <v>0</v>
      </c>
      <c r="D299" s="13">
        <v>0</v>
      </c>
      <c r="E299" s="28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21">
        <v>0</v>
      </c>
    </row>
    <row r="300" spans="1:16" ht="22.5" x14ac:dyDescent="0.25">
      <c r="A300" s="27" t="s">
        <v>878</v>
      </c>
      <c r="B300" s="27" t="s">
        <v>879</v>
      </c>
      <c r="C300" s="13">
        <v>0</v>
      </c>
      <c r="D300" s="13">
        <v>0</v>
      </c>
      <c r="E300" s="28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21">
        <v>0</v>
      </c>
    </row>
    <row r="301" spans="1:16" x14ac:dyDescent="0.25">
      <c r="A301" s="185" t="s">
        <v>880</v>
      </c>
      <c r="B301" s="186"/>
      <c r="C301" s="24">
        <v>2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881</v>
      </c>
      <c r="B302" s="27" t="s">
        <v>882</v>
      </c>
      <c r="C302" s="13">
        <v>0</v>
      </c>
      <c r="D302" s="13">
        <v>0</v>
      </c>
      <c r="E302" s="28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21">
        <v>0</v>
      </c>
    </row>
    <row r="303" spans="1:16" ht="22.5" x14ac:dyDescent="0.25">
      <c r="A303" s="27" t="s">
        <v>883</v>
      </c>
      <c r="B303" s="27" t="s">
        <v>884</v>
      </c>
      <c r="C303" s="13">
        <v>0</v>
      </c>
      <c r="D303" s="13">
        <v>0</v>
      </c>
      <c r="E303" s="28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21">
        <v>0</v>
      </c>
    </row>
    <row r="304" spans="1:16" ht="33.75" x14ac:dyDescent="0.25">
      <c r="A304" s="27" t="s">
        <v>885</v>
      </c>
      <c r="B304" s="27" t="s">
        <v>886</v>
      </c>
      <c r="C304" s="13">
        <v>2</v>
      </c>
      <c r="D304" s="13">
        <v>0</v>
      </c>
      <c r="E304" s="28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21">
        <v>0</v>
      </c>
    </row>
    <row r="305" spans="1:16" x14ac:dyDescent="0.25">
      <c r="A305" s="185" t="s">
        <v>887</v>
      </c>
      <c r="B305" s="186"/>
      <c r="C305" s="24">
        <v>0</v>
      </c>
      <c r="D305" s="24">
        <v>1</v>
      </c>
      <c r="E305" s="25">
        <v>-1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2</v>
      </c>
      <c r="O305" s="24">
        <v>0</v>
      </c>
      <c r="P305" s="26">
        <v>0</v>
      </c>
    </row>
    <row r="306" spans="1:16" x14ac:dyDescent="0.25">
      <c r="A306" s="27" t="s">
        <v>888</v>
      </c>
      <c r="B306" s="27" t="s">
        <v>889</v>
      </c>
      <c r="C306" s="13">
        <v>0</v>
      </c>
      <c r="D306" s="13">
        <v>1</v>
      </c>
      <c r="E306" s="28">
        <v>-1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2</v>
      </c>
      <c r="O306" s="13">
        <v>0</v>
      </c>
      <c r="P306" s="21">
        <v>0</v>
      </c>
    </row>
    <row r="307" spans="1:16" x14ac:dyDescent="0.25">
      <c r="A307" s="27" t="s">
        <v>890</v>
      </c>
      <c r="B307" s="27" t="s">
        <v>891</v>
      </c>
      <c r="C307" s="13">
        <v>0</v>
      </c>
      <c r="D307" s="13">
        <v>0</v>
      </c>
      <c r="E307" s="28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21">
        <v>0</v>
      </c>
    </row>
    <row r="308" spans="1:16" x14ac:dyDescent="0.25">
      <c r="A308" s="27" t="s">
        <v>892</v>
      </c>
      <c r="B308" s="27" t="s">
        <v>893</v>
      </c>
      <c r="C308" s="13">
        <v>0</v>
      </c>
      <c r="D308" s="13">
        <v>0</v>
      </c>
      <c r="E308" s="28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21">
        <v>0</v>
      </c>
    </row>
    <row r="309" spans="1:16" ht="22.5" x14ac:dyDescent="0.25">
      <c r="A309" s="27" t="s">
        <v>894</v>
      </c>
      <c r="B309" s="27" t="s">
        <v>895</v>
      </c>
      <c r="C309" s="13">
        <v>0</v>
      </c>
      <c r="D309" s="13">
        <v>0</v>
      </c>
      <c r="E309" s="28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21">
        <v>0</v>
      </c>
    </row>
    <row r="310" spans="1:16" ht="22.5" x14ac:dyDescent="0.25">
      <c r="A310" s="27" t="s">
        <v>896</v>
      </c>
      <c r="B310" s="27" t="s">
        <v>897</v>
      </c>
      <c r="C310" s="13">
        <v>0</v>
      </c>
      <c r="D310" s="13">
        <v>0</v>
      </c>
      <c r="E310" s="28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21">
        <v>0</v>
      </c>
    </row>
    <row r="311" spans="1:16" x14ac:dyDescent="0.25">
      <c r="A311" s="27" t="s">
        <v>898</v>
      </c>
      <c r="B311" s="27" t="s">
        <v>899</v>
      </c>
      <c r="C311" s="13">
        <v>0</v>
      </c>
      <c r="D311" s="13">
        <v>0</v>
      </c>
      <c r="E311" s="28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21">
        <v>0</v>
      </c>
    </row>
    <row r="312" spans="1:16" x14ac:dyDescent="0.25">
      <c r="A312" s="185" t="s">
        <v>900</v>
      </c>
      <c r="B312" s="186"/>
      <c r="C312" s="24">
        <v>0</v>
      </c>
      <c r="D312" s="24">
        <v>4</v>
      </c>
      <c r="E312" s="25">
        <v>-1</v>
      </c>
      <c r="F312" s="24">
        <v>0</v>
      </c>
      <c r="G312" s="24">
        <v>0</v>
      </c>
      <c r="H312" s="24">
        <v>4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2</v>
      </c>
    </row>
    <row r="313" spans="1:16" x14ac:dyDescent="0.25">
      <c r="A313" s="27" t="s">
        <v>901</v>
      </c>
      <c r="B313" s="27" t="s">
        <v>902</v>
      </c>
      <c r="C313" s="13">
        <v>0</v>
      </c>
      <c r="D313" s="13">
        <v>1</v>
      </c>
      <c r="E313" s="28">
        <v>-1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21">
        <v>1</v>
      </c>
    </row>
    <row r="314" spans="1:16" ht="33.75" x14ac:dyDescent="0.25">
      <c r="A314" s="27" t="s">
        <v>903</v>
      </c>
      <c r="B314" s="27" t="s">
        <v>904</v>
      </c>
      <c r="C314" s="13">
        <v>0</v>
      </c>
      <c r="D314" s="13">
        <v>0</v>
      </c>
      <c r="E314" s="28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21">
        <v>0</v>
      </c>
    </row>
    <row r="315" spans="1:16" ht="22.5" x14ac:dyDescent="0.25">
      <c r="A315" s="27" t="s">
        <v>905</v>
      </c>
      <c r="B315" s="27" t="s">
        <v>906</v>
      </c>
      <c r="C315" s="13">
        <v>0</v>
      </c>
      <c r="D315" s="13">
        <v>3</v>
      </c>
      <c r="E315" s="28">
        <v>-1</v>
      </c>
      <c r="F315" s="13">
        <v>0</v>
      </c>
      <c r="G315" s="13">
        <v>0</v>
      </c>
      <c r="H315" s="13">
        <v>4</v>
      </c>
      <c r="I315" s="13">
        <v>1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21">
        <v>1</v>
      </c>
    </row>
    <row r="316" spans="1:16" ht="33.75" x14ac:dyDescent="0.25">
      <c r="A316" s="27" t="s">
        <v>907</v>
      </c>
      <c r="B316" s="27" t="s">
        <v>908</v>
      </c>
      <c r="C316" s="13">
        <v>0</v>
      </c>
      <c r="D316" s="13">
        <v>0</v>
      </c>
      <c r="E316" s="28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21">
        <v>0</v>
      </c>
    </row>
    <row r="317" spans="1:16" x14ac:dyDescent="0.25">
      <c r="A317" s="27" t="s">
        <v>909</v>
      </c>
      <c r="B317" s="27" t="s">
        <v>910</v>
      </c>
      <c r="C317" s="13">
        <v>0</v>
      </c>
      <c r="D317" s="13">
        <v>0</v>
      </c>
      <c r="E317" s="28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21">
        <v>0</v>
      </c>
    </row>
    <row r="318" spans="1:16" x14ac:dyDescent="0.25">
      <c r="A318" s="185" t="s">
        <v>911</v>
      </c>
      <c r="B318" s="186"/>
      <c r="C318" s="24">
        <v>0</v>
      </c>
      <c r="D318" s="24">
        <v>1</v>
      </c>
      <c r="E318" s="25">
        <v>-1</v>
      </c>
      <c r="F318" s="24">
        <v>0</v>
      </c>
      <c r="G318" s="24">
        <v>0</v>
      </c>
      <c r="H318" s="24">
        <v>1</v>
      </c>
      <c r="I318" s="24">
        <v>1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912</v>
      </c>
      <c r="B319" s="27" t="s">
        <v>913</v>
      </c>
      <c r="C319" s="13">
        <v>0</v>
      </c>
      <c r="D319" s="13">
        <v>1</v>
      </c>
      <c r="E319" s="28">
        <v>-1</v>
      </c>
      <c r="F319" s="13">
        <v>0</v>
      </c>
      <c r="G319" s="13">
        <v>0</v>
      </c>
      <c r="H319" s="13">
        <v>1</v>
      </c>
      <c r="I319" s="13">
        <v>1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21">
        <v>0</v>
      </c>
    </row>
    <row r="320" spans="1:16" x14ac:dyDescent="0.25">
      <c r="A320" s="185" t="s">
        <v>914</v>
      </c>
      <c r="B320" s="186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915</v>
      </c>
      <c r="B321" s="27" t="s">
        <v>916</v>
      </c>
      <c r="C321" s="13">
        <v>0</v>
      </c>
      <c r="D321" s="13">
        <v>0</v>
      </c>
      <c r="E321" s="28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21">
        <v>0</v>
      </c>
    </row>
    <row r="322" spans="1:16" ht="22.5" x14ac:dyDescent="0.25">
      <c r="A322" s="27" t="s">
        <v>917</v>
      </c>
      <c r="B322" s="27" t="s">
        <v>918</v>
      </c>
      <c r="C322" s="13">
        <v>0</v>
      </c>
      <c r="D322" s="13">
        <v>0</v>
      </c>
      <c r="E322" s="28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21">
        <v>0</v>
      </c>
    </row>
    <row r="323" spans="1:16" x14ac:dyDescent="0.25">
      <c r="A323" s="185" t="s">
        <v>919</v>
      </c>
      <c r="B323" s="186"/>
      <c r="C323" s="24">
        <v>5925</v>
      </c>
      <c r="D323" s="24">
        <v>5555</v>
      </c>
      <c r="E323" s="25">
        <v>6.6606660666066603E-2</v>
      </c>
      <c r="F323" s="24">
        <v>16</v>
      </c>
      <c r="G323" s="24">
        <v>0</v>
      </c>
      <c r="H323" s="24">
        <v>77</v>
      </c>
      <c r="I323" s="24">
        <v>0</v>
      </c>
      <c r="J323" s="24">
        <v>2</v>
      </c>
      <c r="K323" s="24">
        <v>0</v>
      </c>
      <c r="L323" s="24">
        <v>0</v>
      </c>
      <c r="M323" s="24">
        <v>0</v>
      </c>
      <c r="N323" s="24">
        <v>68</v>
      </c>
      <c r="O323" s="24">
        <v>3</v>
      </c>
      <c r="P323" s="26">
        <v>10</v>
      </c>
    </row>
    <row r="324" spans="1:16" x14ac:dyDescent="0.25">
      <c r="A324" s="27" t="s">
        <v>920</v>
      </c>
      <c r="B324" s="27" t="s">
        <v>921</v>
      </c>
      <c r="C324" s="13">
        <v>5925</v>
      </c>
      <c r="D324" s="13">
        <v>5555</v>
      </c>
      <c r="E324" s="28">
        <v>6.6606660666066603E-2</v>
      </c>
      <c r="F324" s="13">
        <v>16</v>
      </c>
      <c r="G324" s="13">
        <v>0</v>
      </c>
      <c r="H324" s="13">
        <v>77</v>
      </c>
      <c r="I324" s="13">
        <v>0</v>
      </c>
      <c r="J324" s="13">
        <v>2</v>
      </c>
      <c r="K324" s="13">
        <v>0</v>
      </c>
      <c r="L324" s="13">
        <v>0</v>
      </c>
      <c r="M324" s="13">
        <v>0</v>
      </c>
      <c r="N324" s="13">
        <v>68</v>
      </c>
      <c r="O324" s="13">
        <v>3</v>
      </c>
      <c r="P324" s="21">
        <v>10</v>
      </c>
    </row>
    <row r="325" spans="1:16" x14ac:dyDescent="0.25">
      <c r="A325" s="185" t="s">
        <v>922</v>
      </c>
      <c r="B325" s="186"/>
      <c r="C325" s="24">
        <v>0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923</v>
      </c>
      <c r="B326" s="27" t="s">
        <v>924</v>
      </c>
      <c r="C326" s="13">
        <v>0</v>
      </c>
      <c r="D326" s="13">
        <v>0</v>
      </c>
      <c r="E326" s="28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21">
        <v>0</v>
      </c>
    </row>
    <row r="327" spans="1:16" ht="56.25" x14ac:dyDescent="0.25">
      <c r="A327" s="27" t="s">
        <v>925</v>
      </c>
      <c r="B327" s="27" t="s">
        <v>926</v>
      </c>
      <c r="C327" s="13">
        <v>0</v>
      </c>
      <c r="D327" s="13">
        <v>0</v>
      </c>
      <c r="E327" s="28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21">
        <v>0</v>
      </c>
    </row>
    <row r="328" spans="1:16" ht="22.5" x14ac:dyDescent="0.25">
      <c r="A328" s="27" t="s">
        <v>927</v>
      </c>
      <c r="B328" s="27" t="s">
        <v>928</v>
      </c>
      <c r="C328" s="13">
        <v>0</v>
      </c>
      <c r="D328" s="13">
        <v>0</v>
      </c>
      <c r="E328" s="28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21">
        <v>0</v>
      </c>
    </row>
    <row r="329" spans="1:16" ht="33.75" x14ac:dyDescent="0.25">
      <c r="A329" s="27" t="s">
        <v>929</v>
      </c>
      <c r="B329" s="27" t="s">
        <v>930</v>
      </c>
      <c r="C329" s="13">
        <v>0</v>
      </c>
      <c r="D329" s="13">
        <v>0</v>
      </c>
      <c r="E329" s="28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21">
        <v>0</v>
      </c>
    </row>
    <row r="330" spans="1:16" ht="33.75" x14ac:dyDescent="0.25">
      <c r="A330" s="27" t="s">
        <v>931</v>
      </c>
      <c r="B330" s="27" t="s">
        <v>932</v>
      </c>
      <c r="C330" s="13">
        <v>0</v>
      </c>
      <c r="D330" s="13">
        <v>0</v>
      </c>
      <c r="E330" s="28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21">
        <v>0</v>
      </c>
    </row>
    <row r="331" spans="1:16" ht="45" x14ac:dyDescent="0.25">
      <c r="A331" s="27" t="s">
        <v>933</v>
      </c>
      <c r="B331" s="27" t="s">
        <v>934</v>
      </c>
      <c r="C331" s="13">
        <v>0</v>
      </c>
      <c r="D331" s="13">
        <v>0</v>
      </c>
      <c r="E331" s="28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21">
        <v>0</v>
      </c>
    </row>
    <row r="332" spans="1:16" ht="45" x14ac:dyDescent="0.25">
      <c r="A332" s="27" t="s">
        <v>935</v>
      </c>
      <c r="B332" s="27" t="s">
        <v>936</v>
      </c>
      <c r="C332" s="13">
        <v>0</v>
      </c>
      <c r="D332" s="13">
        <v>0</v>
      </c>
      <c r="E332" s="28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21">
        <v>0</v>
      </c>
    </row>
    <row r="333" spans="1:16" ht="45" x14ac:dyDescent="0.25">
      <c r="A333" s="27" t="s">
        <v>937</v>
      </c>
      <c r="B333" s="27" t="s">
        <v>938</v>
      </c>
      <c r="C333" s="13">
        <v>0</v>
      </c>
      <c r="D333" s="13">
        <v>0</v>
      </c>
      <c r="E333" s="28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21">
        <v>0</v>
      </c>
    </row>
    <row r="334" spans="1:16" ht="33.75" x14ac:dyDescent="0.25">
      <c r="A334" s="27" t="s">
        <v>939</v>
      </c>
      <c r="B334" s="27" t="s">
        <v>940</v>
      </c>
      <c r="C334" s="13">
        <v>0</v>
      </c>
      <c r="D334" s="13">
        <v>0</v>
      </c>
      <c r="E334" s="28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21">
        <v>0</v>
      </c>
    </row>
    <row r="335" spans="1:16" ht="45" x14ac:dyDescent="0.25">
      <c r="A335" s="27" t="s">
        <v>941</v>
      </c>
      <c r="B335" s="27" t="s">
        <v>942</v>
      </c>
      <c r="C335" s="13">
        <v>0</v>
      </c>
      <c r="D335" s="13">
        <v>0</v>
      </c>
      <c r="E335" s="28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21">
        <v>0</v>
      </c>
    </row>
    <row r="336" spans="1:16" ht="22.5" x14ac:dyDescent="0.25">
      <c r="A336" s="27" t="s">
        <v>943</v>
      </c>
      <c r="B336" s="27" t="s">
        <v>944</v>
      </c>
      <c r="C336" s="13">
        <v>0</v>
      </c>
      <c r="D336" s="13">
        <v>0</v>
      </c>
      <c r="E336" s="28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21">
        <v>0</v>
      </c>
    </row>
    <row r="337" spans="1:16" x14ac:dyDescent="0.25">
      <c r="A337" s="185" t="s">
        <v>945</v>
      </c>
      <c r="B337" s="186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946</v>
      </c>
      <c r="B338" s="27" t="s">
        <v>947</v>
      </c>
      <c r="C338" s="13">
        <v>0</v>
      </c>
      <c r="D338" s="13">
        <v>0</v>
      </c>
      <c r="E338" s="28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21">
        <v>0</v>
      </c>
    </row>
    <row r="339" spans="1:16" x14ac:dyDescent="0.25">
      <c r="A339" s="185" t="s">
        <v>948</v>
      </c>
      <c r="B339" s="186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949</v>
      </c>
      <c r="B340" s="27" t="s">
        <v>950</v>
      </c>
      <c r="C340" s="13">
        <v>0</v>
      </c>
      <c r="D340" s="13">
        <v>0</v>
      </c>
      <c r="E340" s="28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21">
        <v>0</v>
      </c>
    </row>
    <row r="341" spans="1:16" x14ac:dyDescent="0.25">
      <c r="A341" s="187" t="s">
        <v>951</v>
      </c>
      <c r="B341" s="188"/>
      <c r="C341" s="29">
        <v>25667</v>
      </c>
      <c r="D341" s="29">
        <v>22980</v>
      </c>
      <c r="E341" s="30">
        <v>0.116927763272411</v>
      </c>
      <c r="F341" s="29">
        <v>3815</v>
      </c>
      <c r="G341" s="29">
        <v>3078</v>
      </c>
      <c r="H341" s="29">
        <v>3972</v>
      </c>
      <c r="I341" s="29">
        <v>3497</v>
      </c>
      <c r="J341" s="29">
        <v>45</v>
      </c>
      <c r="K341" s="29">
        <v>48</v>
      </c>
      <c r="L341" s="29">
        <v>14</v>
      </c>
      <c r="M341" s="29">
        <v>22</v>
      </c>
      <c r="N341" s="29">
        <v>268</v>
      </c>
      <c r="O341" s="29">
        <v>250</v>
      </c>
      <c r="P341" s="29">
        <v>5949</v>
      </c>
    </row>
  </sheetData>
  <sheetProtection algorithmName="SHA-512" hashValue="ko/BCxZEFW/UThTlFjcy3ppYcbijaeb6SzHzLaiGBx5hHokqal8zLJWXA2EsdDgu+GBGuTWPmYhQrId8+/B2xQ==" saltValue="y9BYf/ZWPT5zB7Rvvr7vS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6" t="s">
        <v>952</v>
      </c>
    </row>
    <row r="3" spans="1:3" x14ac:dyDescent="0.25">
      <c r="A3" s="7" t="s">
        <v>953</v>
      </c>
    </row>
    <row r="4" spans="1:3" x14ac:dyDescent="0.25">
      <c r="A4" s="8" t="s">
        <v>9</v>
      </c>
      <c r="B4" s="8" t="s">
        <v>10</v>
      </c>
      <c r="C4" s="10" t="s">
        <v>4</v>
      </c>
    </row>
    <row r="5" spans="1:3" x14ac:dyDescent="0.25">
      <c r="A5" s="178" t="s">
        <v>954</v>
      </c>
      <c r="B5" s="12" t="s">
        <v>955</v>
      </c>
      <c r="C5" s="21">
        <v>1</v>
      </c>
    </row>
    <row r="6" spans="1:3" x14ac:dyDescent="0.25">
      <c r="A6" s="180"/>
      <c r="B6" s="12" t="s">
        <v>329</v>
      </c>
      <c r="C6" s="21">
        <v>309</v>
      </c>
    </row>
    <row r="7" spans="1:3" x14ac:dyDescent="0.25">
      <c r="A7" s="180"/>
      <c r="B7" s="12" t="s">
        <v>956</v>
      </c>
      <c r="C7" s="21">
        <v>19</v>
      </c>
    </row>
    <row r="8" spans="1:3" x14ac:dyDescent="0.25">
      <c r="A8" s="180"/>
      <c r="B8" s="12" t="s">
        <v>957</v>
      </c>
      <c r="C8" s="21">
        <v>44</v>
      </c>
    </row>
    <row r="9" spans="1:3" x14ac:dyDescent="0.25">
      <c r="A9" s="180"/>
      <c r="B9" s="12" t="s">
        <v>958</v>
      </c>
      <c r="C9" s="21">
        <v>48</v>
      </c>
    </row>
    <row r="10" spans="1:3" x14ac:dyDescent="0.25">
      <c r="A10" s="180"/>
      <c r="B10" s="12" t="s">
        <v>959</v>
      </c>
      <c r="C10" s="21">
        <v>27</v>
      </c>
    </row>
    <row r="11" spans="1:3" x14ac:dyDescent="0.25">
      <c r="A11" s="180"/>
      <c r="B11" s="12" t="s">
        <v>960</v>
      </c>
      <c r="C11" s="21">
        <v>158</v>
      </c>
    </row>
    <row r="12" spans="1:3" x14ac:dyDescent="0.25">
      <c r="A12" s="180"/>
      <c r="B12" s="12" t="s">
        <v>513</v>
      </c>
      <c r="C12" s="21">
        <v>82</v>
      </c>
    </row>
    <row r="13" spans="1:3" x14ac:dyDescent="0.25">
      <c r="A13" s="180"/>
      <c r="B13" s="12" t="s">
        <v>961</v>
      </c>
      <c r="C13" s="21">
        <v>46</v>
      </c>
    </row>
    <row r="14" spans="1:3" x14ac:dyDescent="0.25">
      <c r="A14" s="180"/>
      <c r="B14" s="12" t="s">
        <v>962</v>
      </c>
      <c r="C14" s="21">
        <v>0</v>
      </c>
    </row>
    <row r="15" spans="1:3" x14ac:dyDescent="0.25">
      <c r="A15" s="180"/>
      <c r="B15" s="12" t="s">
        <v>646</v>
      </c>
      <c r="C15" s="21">
        <v>0</v>
      </c>
    </row>
    <row r="16" spans="1:3" x14ac:dyDescent="0.25">
      <c r="A16" s="180"/>
      <c r="B16" s="12" t="s">
        <v>963</v>
      </c>
      <c r="C16" s="21">
        <v>28</v>
      </c>
    </row>
    <row r="17" spans="1:3" x14ac:dyDescent="0.25">
      <c r="A17" s="180"/>
      <c r="B17" s="12" t="s">
        <v>964</v>
      </c>
      <c r="C17" s="21">
        <v>93</v>
      </c>
    </row>
    <row r="18" spans="1:3" x14ac:dyDescent="0.25">
      <c r="A18" s="180"/>
      <c r="B18" s="12" t="s">
        <v>965</v>
      </c>
      <c r="C18" s="21">
        <v>21</v>
      </c>
    </row>
    <row r="19" spans="1:3" x14ac:dyDescent="0.25">
      <c r="A19" s="179"/>
      <c r="B19" s="12" t="s">
        <v>106</v>
      </c>
      <c r="C19" s="21">
        <v>208</v>
      </c>
    </row>
    <row r="20" spans="1:3" x14ac:dyDescent="0.25">
      <c r="A20" s="178" t="s">
        <v>966</v>
      </c>
      <c r="B20" s="12" t="s">
        <v>967</v>
      </c>
      <c r="C20" s="21">
        <v>21</v>
      </c>
    </row>
    <row r="21" spans="1:3" x14ac:dyDescent="0.25">
      <c r="A21" s="179"/>
      <c r="B21" s="12" t="s">
        <v>968</v>
      </c>
      <c r="C21" s="21">
        <v>32</v>
      </c>
    </row>
    <row r="22" spans="1:3" x14ac:dyDescent="0.25">
      <c r="A22" s="178" t="s">
        <v>969</v>
      </c>
      <c r="B22" s="12" t="s">
        <v>970</v>
      </c>
      <c r="C22" s="21">
        <v>0</v>
      </c>
    </row>
    <row r="23" spans="1:3" x14ac:dyDescent="0.25">
      <c r="A23" s="180"/>
      <c r="B23" s="12" t="s">
        <v>971</v>
      </c>
      <c r="C23" s="21">
        <v>0</v>
      </c>
    </row>
    <row r="24" spans="1:3" x14ac:dyDescent="0.25">
      <c r="A24" s="179"/>
      <c r="B24" s="12" t="s">
        <v>972</v>
      </c>
      <c r="C24" s="21">
        <v>0</v>
      </c>
    </row>
    <row r="25" spans="1:3" x14ac:dyDescent="0.25">
      <c r="A25" s="3"/>
    </row>
    <row r="26" spans="1:3" x14ac:dyDescent="0.25">
      <c r="A26" s="7" t="s">
        <v>973</v>
      </c>
    </row>
    <row r="27" spans="1:3" x14ac:dyDescent="0.25">
      <c r="A27" s="8" t="s">
        <v>9</v>
      </c>
      <c r="B27" s="8" t="s">
        <v>10</v>
      </c>
      <c r="C27" s="10" t="s">
        <v>4</v>
      </c>
    </row>
    <row r="28" spans="1:3" x14ac:dyDescent="0.25">
      <c r="A28" s="11" t="s">
        <v>974</v>
      </c>
      <c r="B28" s="15"/>
      <c r="C28" s="21">
        <v>184</v>
      </c>
    </row>
    <row r="29" spans="1:3" x14ac:dyDescent="0.25">
      <c r="A29" s="178" t="s">
        <v>975</v>
      </c>
      <c r="B29" s="12" t="s">
        <v>976</v>
      </c>
      <c r="C29" s="21">
        <v>18</v>
      </c>
    </row>
    <row r="30" spans="1:3" x14ac:dyDescent="0.25">
      <c r="A30" s="180"/>
      <c r="B30" s="12" t="s">
        <v>977</v>
      </c>
      <c r="C30" s="21">
        <v>42</v>
      </c>
    </row>
    <row r="31" spans="1:3" x14ac:dyDescent="0.25">
      <c r="A31" s="180"/>
      <c r="B31" s="12" t="s">
        <v>978</v>
      </c>
      <c r="C31" s="21">
        <v>3</v>
      </c>
    </row>
    <row r="32" spans="1:3" x14ac:dyDescent="0.25">
      <c r="A32" s="179"/>
      <c r="B32" s="12" t="s">
        <v>979</v>
      </c>
      <c r="C32" s="21">
        <v>16</v>
      </c>
    </row>
    <row r="33" spans="1:3" x14ac:dyDescent="0.25">
      <c r="A33" s="11" t="s">
        <v>980</v>
      </c>
      <c r="B33" s="15"/>
      <c r="C33" s="21">
        <v>0</v>
      </c>
    </row>
    <row r="34" spans="1:3" x14ac:dyDescent="0.25">
      <c r="A34" s="11" t="s">
        <v>981</v>
      </c>
      <c r="B34" s="15"/>
      <c r="C34" s="21">
        <v>113</v>
      </c>
    </row>
    <row r="35" spans="1:3" x14ac:dyDescent="0.25">
      <c r="A35" s="11" t="s">
        <v>982</v>
      </c>
      <c r="B35" s="15"/>
      <c r="C35" s="21">
        <v>5</v>
      </c>
    </row>
    <row r="36" spans="1:3" x14ac:dyDescent="0.25">
      <c r="A36" s="11" t="s">
        <v>983</v>
      </c>
      <c r="B36" s="15"/>
      <c r="C36" s="21">
        <v>0</v>
      </c>
    </row>
    <row r="37" spans="1:3" x14ac:dyDescent="0.25">
      <c r="A37" s="11" t="s">
        <v>984</v>
      </c>
      <c r="B37" s="15"/>
      <c r="C37" s="21">
        <v>1</v>
      </c>
    </row>
    <row r="38" spans="1:3" x14ac:dyDescent="0.25">
      <c r="A38" s="11" t="s">
        <v>985</v>
      </c>
      <c r="B38" s="15"/>
      <c r="C38" s="21">
        <v>0</v>
      </c>
    </row>
    <row r="39" spans="1:3" x14ac:dyDescent="0.25">
      <c r="A39" s="11" t="s">
        <v>972</v>
      </c>
      <c r="B39" s="15"/>
      <c r="C39" s="21">
        <v>52</v>
      </c>
    </row>
    <row r="40" spans="1:3" x14ac:dyDescent="0.25">
      <c r="A40" s="178" t="s">
        <v>986</v>
      </c>
      <c r="B40" s="12" t="s">
        <v>987</v>
      </c>
      <c r="C40" s="21">
        <v>50</v>
      </c>
    </row>
    <row r="41" spans="1:3" x14ac:dyDescent="0.25">
      <c r="A41" s="180"/>
      <c r="B41" s="12" t="s">
        <v>988</v>
      </c>
      <c r="C41" s="21">
        <v>28</v>
      </c>
    </row>
    <row r="42" spans="1:3" x14ac:dyDescent="0.25">
      <c r="A42" s="180"/>
      <c r="B42" s="12" t="s">
        <v>989</v>
      </c>
      <c r="C42" s="21">
        <v>0</v>
      </c>
    </row>
    <row r="43" spans="1:3" x14ac:dyDescent="0.25">
      <c r="A43" s="180"/>
      <c r="B43" s="12" t="s">
        <v>990</v>
      </c>
      <c r="C43" s="21">
        <v>0</v>
      </c>
    </row>
    <row r="44" spans="1:3" x14ac:dyDescent="0.25">
      <c r="A44" s="179"/>
      <c r="B44" s="12" t="s">
        <v>991</v>
      </c>
      <c r="C44" s="21">
        <v>0</v>
      </c>
    </row>
    <row r="45" spans="1:3" x14ac:dyDescent="0.25">
      <c r="A45" s="3"/>
    </row>
    <row r="46" spans="1:3" x14ac:dyDescent="0.25">
      <c r="A46" s="7" t="s">
        <v>992</v>
      </c>
    </row>
    <row r="47" spans="1:3" x14ac:dyDescent="0.25">
      <c r="A47" s="8" t="s">
        <v>9</v>
      </c>
      <c r="B47" s="8" t="s">
        <v>10</v>
      </c>
      <c r="C47" s="10" t="s">
        <v>4</v>
      </c>
    </row>
    <row r="48" spans="1:3" x14ac:dyDescent="0.25">
      <c r="A48" s="11" t="s">
        <v>77</v>
      </c>
      <c r="B48" s="15"/>
      <c r="C48" s="21">
        <v>17</v>
      </c>
    </row>
    <row r="49" spans="1:3" x14ac:dyDescent="0.25">
      <c r="A49" s="178" t="s">
        <v>76</v>
      </c>
      <c r="B49" s="12" t="s">
        <v>993</v>
      </c>
      <c r="C49" s="21">
        <v>179</v>
      </c>
    </row>
    <row r="50" spans="1:3" x14ac:dyDescent="0.25">
      <c r="A50" s="179"/>
      <c r="B50" s="12" t="s">
        <v>994</v>
      </c>
      <c r="C50" s="21">
        <v>69</v>
      </c>
    </row>
    <row r="51" spans="1:3" x14ac:dyDescent="0.25">
      <c r="A51" s="178" t="s">
        <v>995</v>
      </c>
      <c r="B51" s="12" t="s">
        <v>996</v>
      </c>
      <c r="C51" s="21">
        <v>0</v>
      </c>
    </row>
    <row r="52" spans="1:3" x14ac:dyDescent="0.25">
      <c r="A52" s="179"/>
      <c r="B52" s="12" t="s">
        <v>997</v>
      </c>
      <c r="C52" s="21">
        <v>0</v>
      </c>
    </row>
    <row r="53" spans="1:3" x14ac:dyDescent="0.25">
      <c r="A53" s="3"/>
    </row>
    <row r="54" spans="1:3" x14ac:dyDescent="0.25">
      <c r="A54" s="7" t="s">
        <v>998</v>
      </c>
    </row>
    <row r="55" spans="1:3" x14ac:dyDescent="0.25">
      <c r="A55" s="8" t="s">
        <v>9</v>
      </c>
      <c r="B55" s="8" t="s">
        <v>10</v>
      </c>
      <c r="C55" s="10" t="s">
        <v>4</v>
      </c>
    </row>
    <row r="56" spans="1:3" x14ac:dyDescent="0.25">
      <c r="A56" s="178" t="s">
        <v>240</v>
      </c>
      <c r="B56" s="12" t="s">
        <v>15</v>
      </c>
      <c r="C56" s="21">
        <v>815</v>
      </c>
    </row>
    <row r="57" spans="1:3" x14ac:dyDescent="0.25">
      <c r="A57" s="180"/>
      <c r="B57" s="12" t="s">
        <v>999</v>
      </c>
      <c r="C57" s="21">
        <v>112</v>
      </c>
    </row>
    <row r="58" spans="1:3" x14ac:dyDescent="0.25">
      <c r="A58" s="180"/>
      <c r="B58" s="12" t="s">
        <v>1000</v>
      </c>
      <c r="C58" s="21">
        <v>85</v>
      </c>
    </row>
    <row r="59" spans="1:3" x14ac:dyDescent="0.25">
      <c r="A59" s="180"/>
      <c r="B59" s="12" t="s">
        <v>1001</v>
      </c>
      <c r="C59" s="21">
        <v>194</v>
      </c>
    </row>
    <row r="60" spans="1:3" x14ac:dyDescent="0.25">
      <c r="A60" s="179"/>
      <c r="B60" s="12" t="s">
        <v>1002</v>
      </c>
      <c r="C60" s="21">
        <v>42</v>
      </c>
    </row>
    <row r="61" spans="1:3" x14ac:dyDescent="0.25">
      <c r="A61" s="178" t="s">
        <v>1003</v>
      </c>
      <c r="B61" s="12" t="s">
        <v>1004</v>
      </c>
      <c r="C61" s="21">
        <v>313</v>
      </c>
    </row>
    <row r="62" spans="1:3" x14ac:dyDescent="0.25">
      <c r="A62" s="180"/>
      <c r="B62" s="12" t="s">
        <v>1005</v>
      </c>
      <c r="C62" s="21">
        <v>17</v>
      </c>
    </row>
    <row r="63" spans="1:3" x14ac:dyDescent="0.25">
      <c r="A63" s="180"/>
      <c r="B63" s="12" t="s">
        <v>1006</v>
      </c>
      <c r="C63" s="21">
        <v>15</v>
      </c>
    </row>
    <row r="64" spans="1:3" x14ac:dyDescent="0.25">
      <c r="A64" s="180"/>
      <c r="B64" s="12" t="s">
        <v>1007</v>
      </c>
      <c r="C64" s="21">
        <v>253</v>
      </c>
    </row>
    <row r="65" spans="1:3" x14ac:dyDescent="0.25">
      <c r="A65" s="179"/>
      <c r="B65" s="12" t="s">
        <v>1002</v>
      </c>
      <c r="C65" s="21">
        <v>45</v>
      </c>
    </row>
    <row r="66" spans="1:3" x14ac:dyDescent="0.25">
      <c r="A66" s="3"/>
    </row>
    <row r="67" spans="1:3" x14ac:dyDescent="0.25">
      <c r="A67" s="7" t="s">
        <v>1008</v>
      </c>
    </row>
    <row r="68" spans="1:3" x14ac:dyDescent="0.25">
      <c r="A68" s="8" t="s">
        <v>9</v>
      </c>
      <c r="B68" s="8" t="s">
        <v>10</v>
      </c>
      <c r="C68" s="10" t="s">
        <v>4</v>
      </c>
    </row>
    <row r="69" spans="1:3" ht="22.5" x14ac:dyDescent="0.25">
      <c r="A69" s="11" t="s">
        <v>1009</v>
      </c>
      <c r="B69" s="15"/>
      <c r="C69" s="21">
        <v>136</v>
      </c>
    </row>
    <row r="70" spans="1:3" ht="22.5" x14ac:dyDescent="0.25">
      <c r="A70" s="11" t="s">
        <v>1010</v>
      </c>
      <c r="B70" s="15"/>
      <c r="C70" s="21">
        <v>171</v>
      </c>
    </row>
    <row r="71" spans="1:3" ht="22.5" x14ac:dyDescent="0.25">
      <c r="A71" s="11" t="s">
        <v>1011</v>
      </c>
      <c r="B71" s="15"/>
      <c r="C71" s="21">
        <v>720</v>
      </c>
    </row>
    <row r="72" spans="1:3" x14ac:dyDescent="0.25">
      <c r="A72" s="178" t="s">
        <v>1012</v>
      </c>
      <c r="B72" s="12" t="s">
        <v>1013</v>
      </c>
      <c r="C72" s="21">
        <v>0</v>
      </c>
    </row>
    <row r="73" spans="1:3" x14ac:dyDescent="0.25">
      <c r="A73" s="179"/>
      <c r="B73" s="12" t="s">
        <v>1014</v>
      </c>
      <c r="C73" s="21">
        <v>22</v>
      </c>
    </row>
    <row r="74" spans="1:3" x14ac:dyDescent="0.25">
      <c r="A74" s="11" t="s">
        <v>1015</v>
      </c>
      <c r="B74" s="15"/>
      <c r="C74" s="21">
        <v>0</v>
      </c>
    </row>
    <row r="75" spans="1:3" x14ac:dyDescent="0.25">
      <c r="A75" s="11" t="s">
        <v>1016</v>
      </c>
      <c r="B75" s="15"/>
      <c r="C75" s="21">
        <v>30</v>
      </c>
    </row>
    <row r="76" spans="1:3" ht="22.5" x14ac:dyDescent="0.25">
      <c r="A76" s="11" t="s">
        <v>1017</v>
      </c>
      <c r="B76" s="15"/>
      <c r="C76" s="21">
        <v>0</v>
      </c>
    </row>
    <row r="77" spans="1:3" x14ac:dyDescent="0.25">
      <c r="A77" s="11" t="s">
        <v>1018</v>
      </c>
      <c r="B77" s="15"/>
      <c r="C77" s="21">
        <v>24</v>
      </c>
    </row>
    <row r="78" spans="1:3" x14ac:dyDescent="0.25">
      <c r="A78" s="11" t="s">
        <v>1019</v>
      </c>
      <c r="B78" s="15"/>
      <c r="C78" s="21">
        <v>0</v>
      </c>
    </row>
    <row r="79" spans="1:3" x14ac:dyDescent="0.25">
      <c r="A79" s="11" t="s">
        <v>1020</v>
      </c>
      <c r="B79" s="15"/>
      <c r="C79" s="21">
        <v>0</v>
      </c>
    </row>
  </sheetData>
  <sheetProtection algorithmName="SHA-512" hashValue="LLXAKoG8aodCdr653JWGdsy3Ph1E/ThQ/RZMtf1P6ObiME/AJyBQe6QYOzda//tedEfcBRtTpw3DCwTJothr8g==" saltValue="rXmgBZkTmiFszqnPHlqV6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4" t="s">
        <v>1021</v>
      </c>
    </row>
    <row r="3" spans="1:3" x14ac:dyDescent="0.25">
      <c r="A3" s="31" t="s">
        <v>1022</v>
      </c>
    </row>
    <row r="4" spans="1:3" x14ac:dyDescent="0.25">
      <c r="A4" s="32" t="s">
        <v>9</v>
      </c>
      <c r="B4" s="32" t="s">
        <v>10</v>
      </c>
      <c r="C4" s="33" t="s">
        <v>4</v>
      </c>
    </row>
    <row r="5" spans="1:3" x14ac:dyDescent="0.25">
      <c r="A5" s="191" t="s">
        <v>1023</v>
      </c>
      <c r="B5" s="35" t="s">
        <v>1024</v>
      </c>
      <c r="C5" s="36">
        <v>13</v>
      </c>
    </row>
    <row r="6" spans="1:3" x14ac:dyDescent="0.25">
      <c r="A6" s="192"/>
      <c r="B6" s="35" t="s">
        <v>299</v>
      </c>
      <c r="C6" s="36">
        <v>370</v>
      </c>
    </row>
    <row r="7" spans="1:3" x14ac:dyDescent="0.25">
      <c r="A7" s="192"/>
      <c r="B7" s="35" t="s">
        <v>1025</v>
      </c>
      <c r="C7" s="36">
        <v>70</v>
      </c>
    </row>
    <row r="8" spans="1:3" x14ac:dyDescent="0.25">
      <c r="A8" s="192"/>
      <c r="B8" s="35" t="s">
        <v>1026</v>
      </c>
      <c r="C8" s="36">
        <v>1</v>
      </c>
    </row>
    <row r="9" spans="1:3" x14ac:dyDescent="0.25">
      <c r="A9" s="192"/>
      <c r="B9" s="35" t="s">
        <v>1027</v>
      </c>
      <c r="C9" s="36">
        <v>0</v>
      </c>
    </row>
    <row r="10" spans="1:3" x14ac:dyDescent="0.25">
      <c r="A10" s="192"/>
      <c r="B10" s="35" t="s">
        <v>1028</v>
      </c>
      <c r="C10" s="36">
        <v>0</v>
      </c>
    </row>
    <row r="11" spans="1:3" x14ac:dyDescent="0.25">
      <c r="A11" s="193"/>
      <c r="B11" s="35" t="s">
        <v>1029</v>
      </c>
      <c r="C11" s="36">
        <v>0</v>
      </c>
    </row>
    <row r="12" spans="1:3" x14ac:dyDescent="0.25">
      <c r="A12" s="191" t="s">
        <v>1030</v>
      </c>
      <c r="B12" s="35" t="s">
        <v>60</v>
      </c>
      <c r="C12" s="36">
        <v>279</v>
      </c>
    </row>
    <row r="13" spans="1:3" x14ac:dyDescent="0.25">
      <c r="A13" s="192"/>
      <c r="B13" s="35" t="s">
        <v>1031</v>
      </c>
      <c r="C13" s="36">
        <v>78</v>
      </c>
    </row>
    <row r="14" spans="1:3" x14ac:dyDescent="0.25">
      <c r="A14" s="192"/>
      <c r="B14" s="35" t="s">
        <v>1032</v>
      </c>
      <c r="C14" s="36">
        <v>16</v>
      </c>
    </row>
    <row r="15" spans="1:3" x14ac:dyDescent="0.25">
      <c r="A15" s="193"/>
      <c r="B15" s="35" t="s">
        <v>1033</v>
      </c>
      <c r="C15" s="36">
        <v>24</v>
      </c>
    </row>
    <row r="16" spans="1:3" x14ac:dyDescent="0.25">
      <c r="A16" s="3"/>
    </row>
    <row r="17" spans="1:3" x14ac:dyDescent="0.25">
      <c r="A17" s="31" t="s">
        <v>1034</v>
      </c>
    </row>
    <row r="18" spans="1:3" x14ac:dyDescent="0.25">
      <c r="A18" s="32" t="s">
        <v>9</v>
      </c>
      <c r="B18" s="32" t="s">
        <v>10</v>
      </c>
      <c r="C18" s="33" t="s">
        <v>4</v>
      </c>
    </row>
    <row r="19" spans="1:3" x14ac:dyDescent="0.25">
      <c r="A19" s="34" t="s">
        <v>1035</v>
      </c>
      <c r="B19" s="37"/>
      <c r="C19" s="36">
        <v>7</v>
      </c>
    </row>
    <row r="20" spans="1:3" x14ac:dyDescent="0.25">
      <c r="A20" s="34" t="s">
        <v>1036</v>
      </c>
      <c r="B20" s="37"/>
      <c r="C20" s="36">
        <v>12</v>
      </c>
    </row>
    <row r="21" spans="1:3" x14ac:dyDescent="0.25">
      <c r="A21" s="34" t="s">
        <v>1037</v>
      </c>
      <c r="B21" s="37"/>
      <c r="C21" s="36">
        <v>14</v>
      </c>
    </row>
    <row r="22" spans="1:3" x14ac:dyDescent="0.25">
      <c r="A22" s="34" t="s">
        <v>1038</v>
      </c>
      <c r="B22" s="37"/>
      <c r="C22" s="36">
        <v>16</v>
      </c>
    </row>
    <row r="23" spans="1:3" x14ac:dyDescent="0.25">
      <c r="A23" s="34" t="s">
        <v>1039</v>
      </c>
      <c r="B23" s="37"/>
      <c r="C23" s="36">
        <v>116</v>
      </c>
    </row>
    <row r="24" spans="1:3" x14ac:dyDescent="0.25">
      <c r="A24" s="34" t="s">
        <v>1040</v>
      </c>
      <c r="B24" s="37"/>
      <c r="C24" s="36">
        <v>50</v>
      </c>
    </row>
    <row r="25" spans="1:3" x14ac:dyDescent="0.25">
      <c r="A25" s="34" t="s">
        <v>1041</v>
      </c>
      <c r="B25" s="37"/>
      <c r="C25" s="36">
        <v>18</v>
      </c>
    </row>
    <row r="26" spans="1:3" x14ac:dyDescent="0.25">
      <c r="A26" s="34" t="s">
        <v>1042</v>
      </c>
      <c r="B26" s="37"/>
      <c r="C26" s="36">
        <v>2</v>
      </c>
    </row>
    <row r="27" spans="1:3" x14ac:dyDescent="0.25">
      <c r="A27" s="34" t="s">
        <v>1043</v>
      </c>
      <c r="B27" s="37"/>
      <c r="C27" s="36">
        <v>0</v>
      </c>
    </row>
    <row r="28" spans="1:3" x14ac:dyDescent="0.25">
      <c r="A28" s="34" t="s">
        <v>1044</v>
      </c>
      <c r="B28" s="37"/>
      <c r="C28" s="36">
        <v>18</v>
      </c>
    </row>
    <row r="29" spans="1:3" x14ac:dyDescent="0.25">
      <c r="A29" s="3"/>
    </row>
    <row r="30" spans="1:3" x14ac:dyDescent="0.25">
      <c r="A30" s="31" t="s">
        <v>1045</v>
      </c>
    </row>
    <row r="31" spans="1:3" x14ac:dyDescent="0.25">
      <c r="A31" s="32" t="s">
        <v>9</v>
      </c>
      <c r="B31" s="32" t="s">
        <v>10</v>
      </c>
      <c r="C31" s="33" t="s">
        <v>4</v>
      </c>
    </row>
    <row r="32" spans="1:3" x14ac:dyDescent="0.25">
      <c r="A32" s="34" t="s">
        <v>1046</v>
      </c>
      <c r="B32" s="37"/>
      <c r="C32" s="36">
        <v>6</v>
      </c>
    </row>
    <row r="33" spans="1:6" x14ac:dyDescent="0.25">
      <c r="A33" s="34" t="s">
        <v>1047</v>
      </c>
      <c r="B33" s="37"/>
      <c r="C33" s="36">
        <v>21</v>
      </c>
    </row>
    <row r="34" spans="1:6" x14ac:dyDescent="0.25">
      <c r="A34" s="34" t="s">
        <v>1048</v>
      </c>
      <c r="B34" s="37"/>
      <c r="C34" s="36">
        <v>61</v>
      </c>
    </row>
    <row r="35" spans="1:6" x14ac:dyDescent="0.25">
      <c r="A35" s="34" t="s">
        <v>1049</v>
      </c>
      <c r="B35" s="37"/>
      <c r="C35" s="36">
        <v>61</v>
      </c>
    </row>
    <row r="36" spans="1:6" x14ac:dyDescent="0.25">
      <c r="A36" s="34" t="s">
        <v>1050</v>
      </c>
      <c r="B36" s="37"/>
      <c r="C36" s="36">
        <v>21</v>
      </c>
    </row>
    <row r="37" spans="1:6" x14ac:dyDescent="0.25">
      <c r="A37" s="34" t="s">
        <v>1051</v>
      </c>
      <c r="B37" s="37"/>
      <c r="C37" s="36">
        <v>32</v>
      </c>
    </row>
    <row r="38" spans="1:6" x14ac:dyDescent="0.25">
      <c r="A38" s="34" t="s">
        <v>1052</v>
      </c>
      <c r="B38" s="37"/>
      <c r="C38" s="36">
        <v>6</v>
      </c>
    </row>
    <row r="39" spans="1:6" x14ac:dyDescent="0.25">
      <c r="A39" s="34" t="s">
        <v>1053</v>
      </c>
      <c r="B39" s="37"/>
      <c r="C39" s="36">
        <v>2</v>
      </c>
    </row>
    <row r="40" spans="1:6" x14ac:dyDescent="0.25">
      <c r="A40" s="3"/>
    </row>
    <row r="41" spans="1:6" x14ac:dyDescent="0.25">
      <c r="A41" s="31" t="s">
        <v>1054</v>
      </c>
    </row>
    <row r="42" spans="1:6" x14ac:dyDescent="0.25">
      <c r="A42" s="32" t="s">
        <v>9</v>
      </c>
      <c r="B42" s="32" t="s">
        <v>10</v>
      </c>
      <c r="C42" s="33" t="s">
        <v>4</v>
      </c>
    </row>
    <row r="43" spans="1:6" x14ac:dyDescent="0.25">
      <c r="A43" s="34" t="s">
        <v>99</v>
      </c>
      <c r="B43" s="37"/>
      <c r="C43" s="36">
        <v>84</v>
      </c>
    </row>
    <row r="44" spans="1:6" x14ac:dyDescent="0.25">
      <c r="A44" s="34" t="s">
        <v>109</v>
      </c>
      <c r="B44" s="37"/>
      <c r="C44" s="36">
        <v>29</v>
      </c>
    </row>
    <row r="45" spans="1:6" x14ac:dyDescent="0.25">
      <c r="A45" s="34" t="s">
        <v>1055</v>
      </c>
      <c r="B45" s="37"/>
      <c r="C45" s="36">
        <v>54</v>
      </c>
    </row>
    <row r="46" spans="1:6" x14ac:dyDescent="0.25">
      <c r="A46" s="31" t="s">
        <v>1056</v>
      </c>
    </row>
    <row r="47" spans="1:6" ht="45" x14ac:dyDescent="0.25">
      <c r="A47" s="32" t="s">
        <v>9</v>
      </c>
      <c r="B47" s="32" t="s">
        <v>10</v>
      </c>
      <c r="C47" s="38" t="s">
        <v>99</v>
      </c>
      <c r="D47" s="38" t="s">
        <v>1057</v>
      </c>
      <c r="E47" s="38" t="s">
        <v>1032</v>
      </c>
      <c r="F47" s="38" t="s">
        <v>1031</v>
      </c>
    </row>
    <row r="48" spans="1:6" x14ac:dyDescent="0.25">
      <c r="A48" s="194" t="s">
        <v>954</v>
      </c>
      <c r="B48" s="40" t="s">
        <v>1058</v>
      </c>
      <c r="C48" s="41">
        <v>0</v>
      </c>
      <c r="D48" s="41">
        <v>1</v>
      </c>
      <c r="E48" s="41">
        <v>0</v>
      </c>
      <c r="F48" s="36">
        <v>0</v>
      </c>
    </row>
    <row r="49" spans="1:6" x14ac:dyDescent="0.25">
      <c r="A49" s="195"/>
      <c r="B49" s="40" t="s">
        <v>1059</v>
      </c>
      <c r="C49" s="41">
        <v>0</v>
      </c>
      <c r="D49" s="41">
        <v>0</v>
      </c>
      <c r="E49" s="41">
        <v>0</v>
      </c>
      <c r="F49" s="36">
        <v>0</v>
      </c>
    </row>
    <row r="50" spans="1:6" x14ac:dyDescent="0.25">
      <c r="A50" s="195"/>
      <c r="B50" s="40" t="s">
        <v>1060</v>
      </c>
      <c r="C50" s="41">
        <v>0</v>
      </c>
      <c r="D50" s="41">
        <v>0</v>
      </c>
      <c r="E50" s="41">
        <v>0</v>
      </c>
      <c r="F50" s="36">
        <v>0</v>
      </c>
    </row>
    <row r="51" spans="1:6" x14ac:dyDescent="0.25">
      <c r="A51" s="195"/>
      <c r="B51" s="40" t="s">
        <v>1061</v>
      </c>
      <c r="C51" s="41">
        <v>3</v>
      </c>
      <c r="D51" s="41">
        <v>0</v>
      </c>
      <c r="E51" s="41">
        <v>0</v>
      </c>
      <c r="F51" s="36">
        <v>0</v>
      </c>
    </row>
    <row r="52" spans="1:6" x14ac:dyDescent="0.25">
      <c r="A52" s="195"/>
      <c r="B52" s="40" t="s">
        <v>329</v>
      </c>
      <c r="C52" s="41">
        <v>9</v>
      </c>
      <c r="D52" s="41">
        <v>23</v>
      </c>
      <c r="E52" s="41">
        <v>9</v>
      </c>
      <c r="F52" s="36">
        <v>6</v>
      </c>
    </row>
    <row r="53" spans="1:6" x14ac:dyDescent="0.25">
      <c r="A53" s="195"/>
      <c r="B53" s="40" t="s">
        <v>1062</v>
      </c>
      <c r="C53" s="41">
        <v>354</v>
      </c>
      <c r="D53" s="41">
        <v>122</v>
      </c>
      <c r="E53" s="41">
        <v>24</v>
      </c>
      <c r="F53" s="36">
        <v>54</v>
      </c>
    </row>
    <row r="54" spans="1:6" x14ac:dyDescent="0.25">
      <c r="A54" s="195"/>
      <c r="B54" s="40" t="s">
        <v>1063</v>
      </c>
      <c r="C54" s="41">
        <v>63</v>
      </c>
      <c r="D54" s="41">
        <v>20</v>
      </c>
      <c r="E54" s="41">
        <v>0</v>
      </c>
      <c r="F54" s="36">
        <v>48</v>
      </c>
    </row>
    <row r="55" spans="1:6" x14ac:dyDescent="0.25">
      <c r="A55" s="195"/>
      <c r="B55" s="40" t="s">
        <v>1064</v>
      </c>
      <c r="C55" s="41">
        <v>0</v>
      </c>
      <c r="D55" s="41">
        <v>4</v>
      </c>
      <c r="E55" s="41">
        <v>0</v>
      </c>
      <c r="F55" s="36">
        <v>0</v>
      </c>
    </row>
    <row r="56" spans="1:6" x14ac:dyDescent="0.25">
      <c r="A56" s="195"/>
      <c r="B56" s="40" t="s">
        <v>1065</v>
      </c>
      <c r="C56" s="41">
        <v>0</v>
      </c>
      <c r="D56" s="41">
        <v>0</v>
      </c>
      <c r="E56" s="41">
        <v>0</v>
      </c>
      <c r="F56" s="36">
        <v>0</v>
      </c>
    </row>
    <row r="57" spans="1:6" x14ac:dyDescent="0.25">
      <c r="A57" s="195"/>
      <c r="B57" s="40" t="s">
        <v>1066</v>
      </c>
      <c r="C57" s="41">
        <v>7</v>
      </c>
      <c r="D57" s="41">
        <v>12</v>
      </c>
      <c r="E57" s="41">
        <v>1</v>
      </c>
      <c r="F57" s="36">
        <v>6</v>
      </c>
    </row>
    <row r="58" spans="1:6" x14ac:dyDescent="0.25">
      <c r="A58" s="195"/>
      <c r="B58" s="40" t="s">
        <v>1067</v>
      </c>
      <c r="C58" s="41">
        <v>1</v>
      </c>
      <c r="D58" s="41">
        <v>5</v>
      </c>
      <c r="E58" s="41">
        <v>2</v>
      </c>
      <c r="F58" s="36">
        <v>5</v>
      </c>
    </row>
    <row r="59" spans="1:6" x14ac:dyDescent="0.25">
      <c r="A59" s="195"/>
      <c r="B59" s="40" t="s">
        <v>1068</v>
      </c>
      <c r="C59" s="41">
        <v>0</v>
      </c>
      <c r="D59" s="41">
        <v>0</v>
      </c>
      <c r="E59" s="41">
        <v>0</v>
      </c>
      <c r="F59" s="36">
        <v>0</v>
      </c>
    </row>
    <row r="60" spans="1:6" x14ac:dyDescent="0.25">
      <c r="A60" s="195"/>
      <c r="B60" s="40" t="s">
        <v>400</v>
      </c>
      <c r="C60" s="41">
        <v>1</v>
      </c>
      <c r="D60" s="41">
        <v>0</v>
      </c>
      <c r="E60" s="41">
        <v>0</v>
      </c>
      <c r="F60" s="36">
        <v>0</v>
      </c>
    </row>
    <row r="61" spans="1:6" x14ac:dyDescent="0.25">
      <c r="A61" s="195"/>
      <c r="B61" s="40" t="s">
        <v>1069</v>
      </c>
      <c r="C61" s="41">
        <v>0</v>
      </c>
      <c r="D61" s="41">
        <v>0</v>
      </c>
      <c r="E61" s="41">
        <v>1</v>
      </c>
      <c r="F61" s="36">
        <v>0</v>
      </c>
    </row>
    <row r="62" spans="1:6" x14ac:dyDescent="0.25">
      <c r="A62" s="195"/>
      <c r="B62" s="40" t="s">
        <v>1070</v>
      </c>
      <c r="C62" s="41">
        <v>0</v>
      </c>
      <c r="D62" s="41">
        <v>0</v>
      </c>
      <c r="E62" s="41">
        <v>0</v>
      </c>
      <c r="F62" s="36">
        <v>0</v>
      </c>
    </row>
    <row r="63" spans="1:6" x14ac:dyDescent="0.25">
      <c r="A63" s="195"/>
      <c r="B63" s="40" t="s">
        <v>1071</v>
      </c>
      <c r="C63" s="41">
        <v>0</v>
      </c>
      <c r="D63" s="41">
        <v>0</v>
      </c>
      <c r="E63" s="41">
        <v>0</v>
      </c>
      <c r="F63" s="36">
        <v>0</v>
      </c>
    </row>
    <row r="64" spans="1:6" x14ac:dyDescent="0.25">
      <c r="A64" s="195"/>
      <c r="B64" s="40" t="s">
        <v>1072</v>
      </c>
      <c r="C64" s="41">
        <v>22</v>
      </c>
      <c r="D64" s="41">
        <v>36</v>
      </c>
      <c r="E64" s="41">
        <v>5</v>
      </c>
      <c r="F64" s="36">
        <v>13</v>
      </c>
    </row>
    <row r="65" spans="1:6" x14ac:dyDescent="0.25">
      <c r="A65" s="195"/>
      <c r="B65" s="40" t="s">
        <v>1073</v>
      </c>
      <c r="C65" s="41">
        <v>0</v>
      </c>
      <c r="D65" s="41">
        <v>2</v>
      </c>
      <c r="E65" s="41">
        <v>0</v>
      </c>
      <c r="F65" s="36">
        <v>0</v>
      </c>
    </row>
    <row r="66" spans="1:6" x14ac:dyDescent="0.25">
      <c r="A66" s="196"/>
      <c r="B66" s="40" t="s">
        <v>1074</v>
      </c>
      <c r="C66" s="41">
        <v>0</v>
      </c>
      <c r="D66" s="41">
        <v>0</v>
      </c>
      <c r="E66" s="41">
        <v>0</v>
      </c>
      <c r="F66" s="36">
        <v>0</v>
      </c>
    </row>
    <row r="67" spans="1:6" x14ac:dyDescent="0.25">
      <c r="A67" s="189" t="s">
        <v>1075</v>
      </c>
      <c r="B67" s="190"/>
      <c r="C67" s="42">
        <v>460</v>
      </c>
      <c r="D67" s="42">
        <v>225</v>
      </c>
      <c r="E67" s="42">
        <v>42</v>
      </c>
      <c r="F67" s="42">
        <v>132</v>
      </c>
    </row>
    <row r="68" spans="1:6" x14ac:dyDescent="0.25">
      <c r="A68" s="194" t="s">
        <v>969</v>
      </c>
      <c r="B68" s="40" t="s">
        <v>1076</v>
      </c>
      <c r="C68" s="41">
        <v>2</v>
      </c>
      <c r="D68" s="41">
        <v>0</v>
      </c>
      <c r="E68" s="41">
        <v>0</v>
      </c>
      <c r="F68" s="36">
        <v>0</v>
      </c>
    </row>
    <row r="69" spans="1:6" x14ac:dyDescent="0.25">
      <c r="A69" s="195"/>
      <c r="B69" s="40" t="s">
        <v>1077</v>
      </c>
      <c r="C69" s="41">
        <v>0</v>
      </c>
      <c r="D69" s="41">
        <v>0</v>
      </c>
      <c r="E69" s="41">
        <v>0</v>
      </c>
      <c r="F69" s="36">
        <v>0</v>
      </c>
    </row>
    <row r="70" spans="1:6" x14ac:dyDescent="0.25">
      <c r="A70" s="196"/>
      <c r="B70" s="40" t="s">
        <v>106</v>
      </c>
      <c r="C70" s="41">
        <v>2</v>
      </c>
      <c r="D70" s="41">
        <v>0</v>
      </c>
      <c r="E70" s="41">
        <v>0</v>
      </c>
      <c r="F70" s="36">
        <v>0</v>
      </c>
    </row>
    <row r="71" spans="1:6" x14ac:dyDescent="0.25">
      <c r="A71" s="189" t="s">
        <v>1078</v>
      </c>
      <c r="B71" s="190"/>
      <c r="C71" s="42">
        <v>4</v>
      </c>
      <c r="D71" s="42">
        <v>0</v>
      </c>
      <c r="E71" s="42">
        <v>0</v>
      </c>
      <c r="F71" s="42">
        <v>0</v>
      </c>
    </row>
  </sheetData>
  <sheetProtection algorithmName="SHA-512" hashValue="IjZGxU4TmxJ5v6vXfN1mtA6UWTfHrmT/jZG2Gg6CIoR6xSB+4Ocqt62O7DMcFmukTLv3cryhrMDFhviPh+sDqw==" saltValue="5DY0/Ot3rdUlMYihdkg16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6" t="s">
        <v>1079</v>
      </c>
    </row>
    <row r="3" spans="1:3" x14ac:dyDescent="0.25">
      <c r="A3" s="7" t="s">
        <v>1080</v>
      </c>
    </row>
    <row r="4" spans="1:3" x14ac:dyDescent="0.25">
      <c r="A4" s="8" t="s">
        <v>9</v>
      </c>
      <c r="B4" s="43" t="s">
        <v>10</v>
      </c>
      <c r="C4" s="10" t="s">
        <v>4</v>
      </c>
    </row>
    <row r="5" spans="1:3" x14ac:dyDescent="0.25">
      <c r="A5" s="175" t="s">
        <v>1081</v>
      </c>
      <c r="B5" s="12" t="s">
        <v>1082</v>
      </c>
      <c r="C5" s="21">
        <v>1193</v>
      </c>
    </row>
    <row r="6" spans="1:3" x14ac:dyDescent="0.25">
      <c r="A6" s="176"/>
      <c r="B6" s="12" t="s">
        <v>1024</v>
      </c>
      <c r="C6" s="21">
        <v>299</v>
      </c>
    </row>
    <row r="7" spans="1:3" x14ac:dyDescent="0.25">
      <c r="A7" s="176"/>
      <c r="B7" s="12" t="s">
        <v>1083</v>
      </c>
      <c r="C7" s="21">
        <v>1486</v>
      </c>
    </row>
    <row r="8" spans="1:3" x14ac:dyDescent="0.25">
      <c r="A8" s="176"/>
      <c r="B8" s="12" t="s">
        <v>1084</v>
      </c>
      <c r="C8" s="21">
        <v>331</v>
      </c>
    </row>
    <row r="9" spans="1:3" x14ac:dyDescent="0.25">
      <c r="A9" s="176"/>
      <c r="B9" s="12" t="s">
        <v>1026</v>
      </c>
      <c r="C9" s="21">
        <v>7</v>
      </c>
    </row>
    <row r="10" spans="1:3" x14ac:dyDescent="0.25">
      <c r="A10" s="176"/>
      <c r="B10" s="12" t="s">
        <v>1027</v>
      </c>
      <c r="C10" s="21">
        <v>3</v>
      </c>
    </row>
    <row r="11" spans="1:3" x14ac:dyDescent="0.25">
      <c r="A11" s="176"/>
      <c r="B11" s="12" t="s">
        <v>1085</v>
      </c>
      <c r="C11" s="21">
        <v>5</v>
      </c>
    </row>
    <row r="12" spans="1:3" x14ac:dyDescent="0.25">
      <c r="A12" s="177"/>
      <c r="B12" s="12" t="s">
        <v>1086</v>
      </c>
      <c r="C12" s="21">
        <v>3</v>
      </c>
    </row>
    <row r="13" spans="1:3" x14ac:dyDescent="0.25">
      <c r="A13" s="3"/>
    </row>
    <row r="14" spans="1:3" x14ac:dyDescent="0.25">
      <c r="A14" s="7" t="s">
        <v>1087</v>
      </c>
    </row>
    <row r="15" spans="1:3" x14ac:dyDescent="0.25">
      <c r="A15" s="8" t="s">
        <v>9</v>
      </c>
      <c r="B15" s="43" t="s">
        <v>10</v>
      </c>
      <c r="C15" s="10" t="s">
        <v>4</v>
      </c>
    </row>
    <row r="16" spans="1:3" x14ac:dyDescent="0.25">
      <c r="A16" s="20" t="s">
        <v>1088</v>
      </c>
      <c r="B16" s="15"/>
      <c r="C16" s="21">
        <v>1499</v>
      </c>
    </row>
    <row r="17" spans="1:3" x14ac:dyDescent="0.25">
      <c r="A17" s="20" t="s">
        <v>1089</v>
      </c>
      <c r="B17" s="15"/>
      <c r="C17" s="21">
        <v>186</v>
      </c>
    </row>
    <row r="18" spans="1:3" x14ac:dyDescent="0.25">
      <c r="A18" s="20" t="s">
        <v>1090</v>
      </c>
      <c r="B18" s="15"/>
      <c r="C18" s="21">
        <v>482</v>
      </c>
    </row>
    <row r="19" spans="1:3" x14ac:dyDescent="0.25">
      <c r="A19" s="20" t="s">
        <v>1091</v>
      </c>
      <c r="B19" s="15"/>
      <c r="C19" s="21">
        <v>111</v>
      </c>
    </row>
    <row r="20" spans="1:3" x14ac:dyDescent="0.25">
      <c r="A20" s="3"/>
    </row>
    <row r="21" spans="1:3" x14ac:dyDescent="0.25">
      <c r="A21" s="7" t="s">
        <v>1092</v>
      </c>
    </row>
    <row r="22" spans="1:3" x14ac:dyDescent="0.25">
      <c r="A22" s="8" t="s">
        <v>9</v>
      </c>
      <c r="B22" s="43" t="s">
        <v>10</v>
      </c>
      <c r="C22" s="10" t="s">
        <v>4</v>
      </c>
    </row>
    <row r="23" spans="1:3" x14ac:dyDescent="0.25">
      <c r="A23" s="20" t="s">
        <v>1093</v>
      </c>
      <c r="B23" s="15"/>
      <c r="C23" s="21">
        <v>14</v>
      </c>
    </row>
    <row r="24" spans="1:3" x14ac:dyDescent="0.25">
      <c r="A24" s="20" t="s">
        <v>1094</v>
      </c>
      <c r="B24" s="15"/>
      <c r="C24" s="21">
        <v>44</v>
      </c>
    </row>
    <row r="25" spans="1:3" x14ac:dyDescent="0.25">
      <c r="A25" s="20" t="s">
        <v>1095</v>
      </c>
      <c r="B25" s="15"/>
      <c r="C25" s="21">
        <v>3</v>
      </c>
    </row>
    <row r="26" spans="1:3" x14ac:dyDescent="0.25">
      <c r="A26" s="20" t="s">
        <v>1096</v>
      </c>
      <c r="B26" s="15"/>
      <c r="C26" s="21">
        <v>1</v>
      </c>
    </row>
    <row r="27" spans="1:3" x14ac:dyDescent="0.25">
      <c r="A27" s="20" t="s">
        <v>1097</v>
      </c>
      <c r="B27" s="15"/>
      <c r="C27" s="21">
        <v>13</v>
      </c>
    </row>
    <row r="28" spans="1:3" x14ac:dyDescent="0.25">
      <c r="A28" s="20" t="s">
        <v>1098</v>
      </c>
      <c r="B28" s="15"/>
      <c r="C28" s="21">
        <v>2</v>
      </c>
    </row>
    <row r="29" spans="1:3" x14ac:dyDescent="0.25">
      <c r="A29" s="3"/>
    </row>
    <row r="30" spans="1:3" x14ac:dyDescent="0.25">
      <c r="A30" s="7" t="s">
        <v>1099</v>
      </c>
    </row>
    <row r="31" spans="1:3" x14ac:dyDescent="0.25">
      <c r="A31" s="8" t="s">
        <v>9</v>
      </c>
      <c r="B31" s="43" t="s">
        <v>10</v>
      </c>
      <c r="C31" s="10" t="s">
        <v>4</v>
      </c>
    </row>
    <row r="32" spans="1:3" x14ac:dyDescent="0.25">
      <c r="A32" s="20" t="s">
        <v>1100</v>
      </c>
      <c r="B32" s="15"/>
      <c r="C32" s="21">
        <v>0</v>
      </c>
    </row>
    <row r="33" spans="1:3" x14ac:dyDescent="0.25">
      <c r="A33" s="20" t="s">
        <v>1101</v>
      </c>
      <c r="B33" s="15"/>
      <c r="C33" s="21">
        <v>4</v>
      </c>
    </row>
    <row r="34" spans="1:3" x14ac:dyDescent="0.25">
      <c r="A34" s="3"/>
    </row>
    <row r="35" spans="1:3" x14ac:dyDescent="0.25">
      <c r="A35" s="7" t="s">
        <v>1045</v>
      </c>
    </row>
    <row r="36" spans="1:3" x14ac:dyDescent="0.25">
      <c r="A36" s="8" t="s">
        <v>9</v>
      </c>
      <c r="B36" s="43" t="s">
        <v>10</v>
      </c>
      <c r="C36" s="10" t="s">
        <v>4</v>
      </c>
    </row>
    <row r="37" spans="1:3" x14ac:dyDescent="0.25">
      <c r="A37" s="20" t="s">
        <v>1102</v>
      </c>
      <c r="B37" s="15"/>
      <c r="C37" s="21">
        <v>56</v>
      </c>
    </row>
    <row r="38" spans="1:3" x14ac:dyDescent="0.25">
      <c r="A38" s="20" t="s">
        <v>1103</v>
      </c>
      <c r="B38" s="15"/>
      <c r="C38" s="21">
        <v>59</v>
      </c>
    </row>
    <row r="39" spans="1:3" x14ac:dyDescent="0.25">
      <c r="A39" s="20" t="s">
        <v>1104</v>
      </c>
      <c r="B39" s="15"/>
      <c r="C39" s="21">
        <v>561</v>
      </c>
    </row>
    <row r="40" spans="1:3" x14ac:dyDescent="0.25">
      <c r="A40" s="20" t="s">
        <v>1105</v>
      </c>
      <c r="B40" s="15"/>
      <c r="C40" s="21">
        <v>229</v>
      </c>
    </row>
    <row r="41" spans="1:3" x14ac:dyDescent="0.25">
      <c r="A41" s="20" t="s">
        <v>1106</v>
      </c>
      <c r="B41" s="15"/>
      <c r="C41" s="21">
        <v>211</v>
      </c>
    </row>
    <row r="42" spans="1:3" x14ac:dyDescent="0.25">
      <c r="A42" s="20" t="s">
        <v>1107</v>
      </c>
      <c r="B42" s="15"/>
      <c r="C42" s="21">
        <v>113</v>
      </c>
    </row>
    <row r="43" spans="1:3" x14ac:dyDescent="0.25">
      <c r="A43" s="3"/>
    </row>
    <row r="44" spans="1:3" x14ac:dyDescent="0.25">
      <c r="A44" s="7" t="s">
        <v>1108</v>
      </c>
    </row>
    <row r="45" spans="1:3" x14ac:dyDescent="0.25">
      <c r="A45" s="8" t="s">
        <v>9</v>
      </c>
      <c r="B45" s="43" t="s">
        <v>10</v>
      </c>
      <c r="C45" s="10" t="s">
        <v>4</v>
      </c>
    </row>
    <row r="46" spans="1:3" x14ac:dyDescent="0.25">
      <c r="A46" s="20" t="s">
        <v>1109</v>
      </c>
      <c r="B46" s="15"/>
      <c r="C46" s="21">
        <v>23</v>
      </c>
    </row>
    <row r="47" spans="1:3" x14ac:dyDescent="0.25">
      <c r="A47" s="20" t="s">
        <v>1110</v>
      </c>
      <c r="B47" s="15"/>
      <c r="C47" s="21">
        <v>47</v>
      </c>
    </row>
    <row r="48" spans="1:3" x14ac:dyDescent="0.25">
      <c r="A48" s="3"/>
    </row>
    <row r="49" spans="1:6" x14ac:dyDescent="0.25">
      <c r="A49" s="7" t="s">
        <v>1111</v>
      </c>
    </row>
    <row r="50" spans="1:6" x14ac:dyDescent="0.25">
      <c r="A50" s="8" t="s">
        <v>9</v>
      </c>
      <c r="B50" s="43" t="s">
        <v>10</v>
      </c>
      <c r="C50" s="10" t="s">
        <v>4</v>
      </c>
    </row>
    <row r="51" spans="1:6" x14ac:dyDescent="0.25">
      <c r="A51" s="175" t="s">
        <v>1112</v>
      </c>
      <c r="B51" s="12" t="s">
        <v>1113</v>
      </c>
      <c r="C51" s="21">
        <v>245</v>
      </c>
    </row>
    <row r="52" spans="1:6" x14ac:dyDescent="0.25">
      <c r="A52" s="176"/>
      <c r="B52" s="12" t="s">
        <v>1114</v>
      </c>
      <c r="C52" s="21">
        <v>263</v>
      </c>
    </row>
    <row r="53" spans="1:6" x14ac:dyDescent="0.25">
      <c r="A53" s="176"/>
      <c r="B53" s="12" t="s">
        <v>1115</v>
      </c>
      <c r="C53" s="21">
        <v>279</v>
      </c>
    </row>
    <row r="54" spans="1:6" x14ac:dyDescent="0.25">
      <c r="A54" s="177"/>
      <c r="B54" s="12" t="s">
        <v>1116</v>
      </c>
      <c r="C54" s="21">
        <v>5</v>
      </c>
    </row>
    <row r="55" spans="1:6" x14ac:dyDescent="0.25">
      <c r="A55" s="3"/>
    </row>
    <row r="56" spans="1:6" x14ac:dyDescent="0.25">
      <c r="A56" s="7" t="s">
        <v>1054</v>
      </c>
    </row>
    <row r="57" spans="1:6" x14ac:dyDescent="0.25">
      <c r="A57" s="8" t="s">
        <v>9</v>
      </c>
      <c r="B57" s="43" t="s">
        <v>10</v>
      </c>
      <c r="C57" s="10" t="s">
        <v>4</v>
      </c>
    </row>
    <row r="58" spans="1:6" x14ac:dyDescent="0.25">
      <c r="A58" s="20" t="s">
        <v>99</v>
      </c>
      <c r="B58" s="15"/>
      <c r="C58" s="21">
        <v>7</v>
      </c>
    </row>
    <row r="59" spans="1:6" x14ac:dyDescent="0.25">
      <c r="A59" s="20" t="s">
        <v>109</v>
      </c>
      <c r="B59" s="15"/>
      <c r="C59" s="21">
        <v>5</v>
      </c>
    </row>
    <row r="60" spans="1:6" x14ac:dyDescent="0.25">
      <c r="A60" s="20" t="s">
        <v>1055</v>
      </c>
      <c r="B60" s="15"/>
      <c r="C60" s="21">
        <v>1</v>
      </c>
    </row>
    <row r="61" spans="1:6" x14ac:dyDescent="0.25">
      <c r="A61" s="7" t="s">
        <v>1056</v>
      </c>
    </row>
    <row r="62" spans="1:6" ht="33.75" x14ac:dyDescent="0.25">
      <c r="A62" s="8" t="s">
        <v>9</v>
      </c>
      <c r="B62" s="43" t="s">
        <v>10</v>
      </c>
      <c r="C62" s="23" t="s">
        <v>99</v>
      </c>
      <c r="D62" s="23" t="s">
        <v>1057</v>
      </c>
      <c r="E62" s="23" t="s">
        <v>1032</v>
      </c>
      <c r="F62" s="23" t="s">
        <v>1031</v>
      </c>
    </row>
    <row r="63" spans="1:6" x14ac:dyDescent="0.25">
      <c r="A63" s="175" t="s">
        <v>954</v>
      </c>
      <c r="B63" s="12" t="s">
        <v>1058</v>
      </c>
      <c r="C63" s="13">
        <v>0</v>
      </c>
      <c r="D63" s="13">
        <v>0</v>
      </c>
      <c r="E63" s="13">
        <v>0</v>
      </c>
      <c r="F63" s="21">
        <v>0</v>
      </c>
    </row>
    <row r="64" spans="1:6" x14ac:dyDescent="0.25">
      <c r="A64" s="176"/>
      <c r="B64" s="12" t="s">
        <v>1059</v>
      </c>
      <c r="C64" s="13">
        <v>0</v>
      </c>
      <c r="D64" s="13">
        <v>0</v>
      </c>
      <c r="E64" s="13">
        <v>0</v>
      </c>
      <c r="F64" s="21">
        <v>0</v>
      </c>
    </row>
    <row r="65" spans="1:6" x14ac:dyDescent="0.25">
      <c r="A65" s="176"/>
      <c r="B65" s="12" t="s">
        <v>1060</v>
      </c>
      <c r="C65" s="13">
        <v>0</v>
      </c>
      <c r="D65" s="13">
        <v>0</v>
      </c>
      <c r="E65" s="13">
        <v>0</v>
      </c>
      <c r="F65" s="21">
        <v>0</v>
      </c>
    </row>
    <row r="66" spans="1:6" x14ac:dyDescent="0.25">
      <c r="A66" s="176"/>
      <c r="B66" s="12" t="s">
        <v>1061</v>
      </c>
      <c r="C66" s="13">
        <v>3</v>
      </c>
      <c r="D66" s="13">
        <v>0</v>
      </c>
      <c r="E66" s="13">
        <v>0</v>
      </c>
      <c r="F66" s="21">
        <v>0</v>
      </c>
    </row>
    <row r="67" spans="1:6" x14ac:dyDescent="0.25">
      <c r="A67" s="176"/>
      <c r="B67" s="12" t="s">
        <v>329</v>
      </c>
      <c r="C67" s="13">
        <v>17</v>
      </c>
      <c r="D67" s="13">
        <v>38</v>
      </c>
      <c r="E67" s="13">
        <v>15</v>
      </c>
      <c r="F67" s="21">
        <v>22</v>
      </c>
    </row>
    <row r="68" spans="1:6" x14ac:dyDescent="0.25">
      <c r="A68" s="176"/>
      <c r="B68" s="12" t="s">
        <v>1117</v>
      </c>
      <c r="C68" s="13">
        <v>1298</v>
      </c>
      <c r="D68" s="13">
        <v>451</v>
      </c>
      <c r="E68" s="13">
        <v>92</v>
      </c>
      <c r="F68" s="21">
        <v>228</v>
      </c>
    </row>
    <row r="69" spans="1:6" x14ac:dyDescent="0.25">
      <c r="A69" s="176"/>
      <c r="B69" s="12" t="s">
        <v>1118</v>
      </c>
      <c r="C69" s="13">
        <v>471</v>
      </c>
      <c r="D69" s="13">
        <v>146</v>
      </c>
      <c r="E69" s="13">
        <v>51</v>
      </c>
      <c r="F69" s="21">
        <v>76</v>
      </c>
    </row>
    <row r="70" spans="1:6" x14ac:dyDescent="0.25">
      <c r="A70" s="176"/>
      <c r="B70" s="12" t="s">
        <v>1064</v>
      </c>
      <c r="C70" s="13">
        <v>8</v>
      </c>
      <c r="D70" s="13">
        <v>6</v>
      </c>
      <c r="E70" s="13">
        <v>6</v>
      </c>
      <c r="F70" s="21">
        <v>19</v>
      </c>
    </row>
    <row r="71" spans="1:6" x14ac:dyDescent="0.25">
      <c r="A71" s="176"/>
      <c r="B71" s="12" t="s">
        <v>1119</v>
      </c>
      <c r="C71" s="13">
        <v>0</v>
      </c>
      <c r="D71" s="13">
        <v>3</v>
      </c>
      <c r="E71" s="13">
        <v>0</v>
      </c>
      <c r="F71" s="21">
        <v>0</v>
      </c>
    </row>
    <row r="72" spans="1:6" x14ac:dyDescent="0.25">
      <c r="A72" s="176"/>
      <c r="B72" s="12" t="s">
        <v>1120</v>
      </c>
      <c r="C72" s="13">
        <v>44</v>
      </c>
      <c r="D72" s="13">
        <v>119</v>
      </c>
      <c r="E72" s="13">
        <v>29</v>
      </c>
      <c r="F72" s="21">
        <v>58</v>
      </c>
    </row>
    <row r="73" spans="1:6" x14ac:dyDescent="0.25">
      <c r="A73" s="176"/>
      <c r="B73" s="12" t="s">
        <v>1121</v>
      </c>
      <c r="C73" s="13">
        <v>8</v>
      </c>
      <c r="D73" s="13">
        <v>69</v>
      </c>
      <c r="E73" s="13">
        <v>3</v>
      </c>
      <c r="F73" s="21">
        <v>24</v>
      </c>
    </row>
    <row r="74" spans="1:6" x14ac:dyDescent="0.25">
      <c r="A74" s="176"/>
      <c r="B74" s="12" t="s">
        <v>1068</v>
      </c>
      <c r="C74" s="13">
        <v>10</v>
      </c>
      <c r="D74" s="13">
        <v>0</v>
      </c>
      <c r="E74" s="13">
        <v>1</v>
      </c>
      <c r="F74" s="21">
        <v>1</v>
      </c>
    </row>
    <row r="75" spans="1:6" x14ac:dyDescent="0.25">
      <c r="A75" s="176"/>
      <c r="B75" s="12" t="s">
        <v>400</v>
      </c>
      <c r="C75" s="13">
        <v>0</v>
      </c>
      <c r="D75" s="13">
        <v>0</v>
      </c>
      <c r="E75" s="13">
        <v>0</v>
      </c>
      <c r="F75" s="21">
        <v>0</v>
      </c>
    </row>
    <row r="76" spans="1:6" x14ac:dyDescent="0.25">
      <c r="A76" s="176"/>
      <c r="B76" s="12" t="s">
        <v>1069</v>
      </c>
      <c r="C76" s="13">
        <v>1</v>
      </c>
      <c r="D76" s="13">
        <v>2</v>
      </c>
      <c r="E76" s="13">
        <v>0</v>
      </c>
      <c r="F76" s="21">
        <v>2</v>
      </c>
    </row>
    <row r="77" spans="1:6" x14ac:dyDescent="0.25">
      <c r="A77" s="176"/>
      <c r="B77" s="12" t="s">
        <v>1070</v>
      </c>
      <c r="C77" s="13">
        <v>4</v>
      </c>
      <c r="D77" s="13">
        <v>2</v>
      </c>
      <c r="E77" s="13">
        <v>1</v>
      </c>
      <c r="F77" s="21">
        <v>1</v>
      </c>
    </row>
    <row r="78" spans="1:6" x14ac:dyDescent="0.25">
      <c r="A78" s="176"/>
      <c r="B78" s="12" t="s">
        <v>1071</v>
      </c>
      <c r="C78" s="13">
        <v>0</v>
      </c>
      <c r="D78" s="13">
        <v>1</v>
      </c>
      <c r="E78" s="13">
        <v>0</v>
      </c>
      <c r="F78" s="21">
        <v>1</v>
      </c>
    </row>
    <row r="79" spans="1:6" x14ac:dyDescent="0.25">
      <c r="A79" s="176"/>
      <c r="B79" s="12" t="s">
        <v>1072</v>
      </c>
      <c r="C79" s="13">
        <v>293</v>
      </c>
      <c r="D79" s="13">
        <v>230</v>
      </c>
      <c r="E79" s="13">
        <v>80</v>
      </c>
      <c r="F79" s="21">
        <v>95</v>
      </c>
    </row>
    <row r="80" spans="1:6" x14ac:dyDescent="0.25">
      <c r="A80" s="176"/>
      <c r="B80" s="12" t="s">
        <v>1073</v>
      </c>
      <c r="C80" s="13">
        <v>181</v>
      </c>
      <c r="D80" s="13">
        <v>33</v>
      </c>
      <c r="E80" s="13">
        <v>13</v>
      </c>
      <c r="F80" s="21">
        <v>17</v>
      </c>
    </row>
    <row r="81" spans="1:6" x14ac:dyDescent="0.25">
      <c r="A81" s="177"/>
      <c r="B81" s="12" t="s">
        <v>1074</v>
      </c>
      <c r="C81" s="13">
        <v>39</v>
      </c>
      <c r="D81" s="13">
        <v>9</v>
      </c>
      <c r="E81" s="13">
        <v>6</v>
      </c>
      <c r="F81" s="21">
        <v>4</v>
      </c>
    </row>
    <row r="82" spans="1:6" x14ac:dyDescent="0.25">
      <c r="A82" s="197" t="s">
        <v>1075</v>
      </c>
      <c r="B82" s="198"/>
      <c r="C82" s="29">
        <v>2377</v>
      </c>
      <c r="D82" s="29">
        <v>1109</v>
      </c>
      <c r="E82" s="29">
        <v>297</v>
      </c>
      <c r="F82" s="29">
        <v>548</v>
      </c>
    </row>
    <row r="83" spans="1:6" x14ac:dyDescent="0.25">
      <c r="A83" s="175" t="s">
        <v>1122</v>
      </c>
      <c r="B83" s="12" t="s">
        <v>1076</v>
      </c>
      <c r="C83" s="13">
        <v>0</v>
      </c>
      <c r="D83" s="13">
        <v>0</v>
      </c>
      <c r="E83" s="13">
        <v>0</v>
      </c>
      <c r="F83" s="21">
        <v>0</v>
      </c>
    </row>
    <row r="84" spans="1:6" x14ac:dyDescent="0.25">
      <c r="A84" s="176"/>
      <c r="B84" s="12" t="s">
        <v>1077</v>
      </c>
      <c r="C84" s="13">
        <v>0</v>
      </c>
      <c r="D84" s="13">
        <v>0</v>
      </c>
      <c r="E84" s="13">
        <v>0</v>
      </c>
      <c r="F84" s="21">
        <v>0</v>
      </c>
    </row>
    <row r="85" spans="1:6" x14ac:dyDescent="0.25">
      <c r="A85" s="177"/>
      <c r="B85" s="12" t="s">
        <v>106</v>
      </c>
      <c r="C85" s="13">
        <v>6</v>
      </c>
      <c r="D85" s="13">
        <v>84</v>
      </c>
      <c r="E85" s="13">
        <v>0</v>
      </c>
      <c r="F85" s="21">
        <v>0</v>
      </c>
    </row>
    <row r="86" spans="1:6" x14ac:dyDescent="0.25">
      <c r="A86" s="197" t="s">
        <v>1123</v>
      </c>
      <c r="B86" s="198"/>
      <c r="C86" s="29">
        <v>6</v>
      </c>
      <c r="D86" s="29">
        <v>84</v>
      </c>
      <c r="E86" s="29">
        <v>0</v>
      </c>
      <c r="F86" s="29">
        <v>0</v>
      </c>
    </row>
  </sheetData>
  <sheetProtection algorithmName="SHA-512" hashValue="HudL7atznF9FVn+Su6YPiLF+Aat+QEnNg0U7lDsKHYJGhu6hOWS5FoeKHGFeL8UxKDkZlqjoYVjD2Yv5MXXLtg==" saltValue="DCLKk+PDgHMyv7APB3fxo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6" t="s">
        <v>1124</v>
      </c>
    </row>
    <row r="3" spans="1:3" x14ac:dyDescent="0.25">
      <c r="A3" s="7" t="s">
        <v>1125</v>
      </c>
    </row>
    <row r="4" spans="1:3" x14ac:dyDescent="0.25">
      <c r="A4" s="8" t="s">
        <v>9</v>
      </c>
      <c r="B4" s="8" t="s">
        <v>10</v>
      </c>
      <c r="C4" s="10" t="s">
        <v>4</v>
      </c>
    </row>
    <row r="5" spans="1:3" x14ac:dyDescent="0.25">
      <c r="A5" s="11" t="s">
        <v>1126</v>
      </c>
      <c r="B5" s="15"/>
      <c r="C5" s="21">
        <v>1</v>
      </c>
    </row>
    <row r="6" spans="1:3" x14ac:dyDescent="0.25">
      <c r="A6" s="11" t="s">
        <v>1127</v>
      </c>
      <c r="B6" s="15"/>
      <c r="C6" s="21">
        <v>104</v>
      </c>
    </row>
    <row r="7" spans="1:3" x14ac:dyDescent="0.25">
      <c r="A7" s="11" t="s">
        <v>1128</v>
      </c>
      <c r="B7" s="15"/>
      <c r="C7" s="21">
        <v>23</v>
      </c>
    </row>
    <row r="8" spans="1:3" x14ac:dyDescent="0.25">
      <c r="A8" s="11" t="s">
        <v>1129</v>
      </c>
      <c r="B8" s="15"/>
      <c r="C8" s="21">
        <v>0</v>
      </c>
    </row>
    <row r="9" spans="1:3" x14ac:dyDescent="0.25">
      <c r="A9" s="11" t="s">
        <v>1130</v>
      </c>
      <c r="B9" s="15"/>
      <c r="C9" s="21">
        <v>0</v>
      </c>
    </row>
    <row r="10" spans="1:3" x14ac:dyDescent="0.25">
      <c r="A10" s="3"/>
    </row>
    <row r="11" spans="1:3" x14ac:dyDescent="0.25">
      <c r="A11" s="7" t="s">
        <v>1131</v>
      </c>
    </row>
    <row r="12" spans="1:3" x14ac:dyDescent="0.25">
      <c r="A12" s="8" t="s">
        <v>9</v>
      </c>
      <c r="B12" s="8" t="s">
        <v>10</v>
      </c>
      <c r="C12" s="10" t="s">
        <v>4</v>
      </c>
    </row>
    <row r="13" spans="1:3" x14ac:dyDescent="0.25">
      <c r="A13" s="11" t="s">
        <v>1126</v>
      </c>
      <c r="B13" s="15"/>
      <c r="C13" s="21">
        <v>10</v>
      </c>
    </row>
    <row r="14" spans="1:3" x14ac:dyDescent="0.25">
      <c r="A14" s="11" t="s">
        <v>1127</v>
      </c>
      <c r="B14" s="15"/>
      <c r="C14" s="21">
        <v>166</v>
      </c>
    </row>
    <row r="15" spans="1:3" x14ac:dyDescent="0.25">
      <c r="A15" s="11" t="s">
        <v>1132</v>
      </c>
      <c r="B15" s="15"/>
      <c r="C15" s="21">
        <v>51</v>
      </c>
    </row>
    <row r="16" spans="1:3" x14ac:dyDescent="0.25">
      <c r="A16" s="11" t="s">
        <v>1129</v>
      </c>
      <c r="B16" s="15"/>
      <c r="C16" s="21">
        <v>0</v>
      </c>
    </row>
    <row r="17" spans="1:3" x14ac:dyDescent="0.25">
      <c r="A17" s="11" t="s">
        <v>1130</v>
      </c>
      <c r="B17" s="15"/>
      <c r="C17" s="21">
        <v>0</v>
      </c>
    </row>
    <row r="18" spans="1:3" x14ac:dyDescent="0.25">
      <c r="A18" s="3"/>
    </row>
    <row r="19" spans="1:3" x14ac:dyDescent="0.25">
      <c r="A19" s="7" t="s">
        <v>1054</v>
      </c>
    </row>
    <row r="20" spans="1:3" x14ac:dyDescent="0.25">
      <c r="A20" s="8" t="s">
        <v>9</v>
      </c>
      <c r="B20" s="8" t="s">
        <v>10</v>
      </c>
      <c r="C20" s="10" t="s">
        <v>4</v>
      </c>
    </row>
    <row r="21" spans="1:3" x14ac:dyDescent="0.25">
      <c r="A21" s="11" t="s">
        <v>1133</v>
      </c>
      <c r="B21" s="15"/>
      <c r="C21" s="21">
        <v>6</v>
      </c>
    </row>
    <row r="22" spans="1:3" x14ac:dyDescent="0.25">
      <c r="A22" s="11" t="s">
        <v>1134</v>
      </c>
      <c r="B22" s="15"/>
      <c r="C22" s="21">
        <v>6</v>
      </c>
    </row>
    <row r="23" spans="1:3" x14ac:dyDescent="0.25">
      <c r="A23" s="11" t="s">
        <v>1135</v>
      </c>
      <c r="B23" s="15"/>
      <c r="C23" s="21">
        <v>0</v>
      </c>
    </row>
    <row r="24" spans="1:3" x14ac:dyDescent="0.25">
      <c r="A24" s="11" t="s">
        <v>1136</v>
      </c>
      <c r="B24" s="15"/>
      <c r="C24" s="21">
        <v>0</v>
      </c>
    </row>
    <row r="25" spans="1:3" x14ac:dyDescent="0.25">
      <c r="A25" s="3"/>
    </row>
    <row r="26" spans="1:3" x14ac:dyDescent="0.25">
      <c r="A26" s="7" t="s">
        <v>1137</v>
      </c>
    </row>
    <row r="27" spans="1:3" x14ac:dyDescent="0.25">
      <c r="A27" s="8" t="s">
        <v>9</v>
      </c>
      <c r="B27" s="8" t="s">
        <v>10</v>
      </c>
      <c r="C27" s="10" t="s">
        <v>4</v>
      </c>
    </row>
    <row r="28" spans="1:3" x14ac:dyDescent="0.25">
      <c r="A28" s="11" t="s">
        <v>1138</v>
      </c>
      <c r="B28" s="15"/>
      <c r="C28" s="21">
        <v>10</v>
      </c>
    </row>
    <row r="29" spans="1:3" x14ac:dyDescent="0.25">
      <c r="A29" s="11" t="s">
        <v>1139</v>
      </c>
      <c r="B29" s="15"/>
      <c r="C29" s="21">
        <v>0</v>
      </c>
    </row>
    <row r="30" spans="1:3" x14ac:dyDescent="0.25">
      <c r="A30" s="11" t="s">
        <v>1140</v>
      </c>
      <c r="B30" s="15"/>
      <c r="C30" s="21">
        <v>0</v>
      </c>
    </row>
    <row r="31" spans="1:3" x14ac:dyDescent="0.25">
      <c r="A31" s="3"/>
    </row>
    <row r="32" spans="1:3" x14ac:dyDescent="0.25">
      <c r="A32" s="7" t="s">
        <v>1141</v>
      </c>
    </row>
    <row r="33" spans="1:3" x14ac:dyDescent="0.25">
      <c r="A33" s="8" t="s">
        <v>9</v>
      </c>
      <c r="B33" s="8" t="s">
        <v>10</v>
      </c>
      <c r="C33" s="10" t="s">
        <v>4</v>
      </c>
    </row>
    <row r="34" spans="1:3" x14ac:dyDescent="0.25">
      <c r="A34" s="11" t="s">
        <v>1142</v>
      </c>
      <c r="B34" s="15"/>
      <c r="C34" s="21">
        <v>0</v>
      </c>
    </row>
    <row r="35" spans="1:3" x14ac:dyDescent="0.25">
      <c r="A35" s="11" t="s">
        <v>1143</v>
      </c>
      <c r="B35" s="15"/>
      <c r="C35" s="21">
        <v>10</v>
      </c>
    </row>
    <row r="36" spans="1:3" x14ac:dyDescent="0.25">
      <c r="A36" s="11" t="s">
        <v>1144</v>
      </c>
      <c r="B36" s="15"/>
      <c r="C36" s="21">
        <v>1</v>
      </c>
    </row>
  </sheetData>
  <sheetProtection algorithmName="SHA-512" hashValue="dYowNshHRsCUroo9Tt+q7Aur7RCxQHN1MG68Tn1m1rTSeMkG1kxHXiwcm9rCJkv/7aTTlN5CQCBdwgaBOdkAUw==" saltValue="GRopEXYsr2/Em9VQAmls6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6" t="s">
        <v>1145</v>
      </c>
    </row>
    <row r="3" spans="1:3" x14ac:dyDescent="0.25">
      <c r="A3" s="7" t="s">
        <v>1146</v>
      </c>
    </row>
    <row r="4" spans="1:3" x14ac:dyDescent="0.25">
      <c r="A4" s="8" t="s">
        <v>9</v>
      </c>
      <c r="B4" s="8" t="s">
        <v>10</v>
      </c>
      <c r="C4" s="10" t="s">
        <v>4</v>
      </c>
    </row>
    <row r="5" spans="1:3" x14ac:dyDescent="0.25">
      <c r="A5" s="11" t="s">
        <v>1147</v>
      </c>
      <c r="B5" s="15"/>
      <c r="C5" s="21">
        <v>12</v>
      </c>
    </row>
    <row r="6" spans="1:3" x14ac:dyDescent="0.25">
      <c r="A6" s="11" t="s">
        <v>1148</v>
      </c>
      <c r="B6" s="15"/>
      <c r="C6" s="21">
        <v>8</v>
      </c>
    </row>
    <row r="7" spans="1:3" x14ac:dyDescent="0.25">
      <c r="A7" s="11" t="s">
        <v>1149</v>
      </c>
      <c r="B7" s="15"/>
      <c r="C7" s="21">
        <v>0</v>
      </c>
    </row>
    <row r="8" spans="1:3" x14ac:dyDescent="0.25">
      <c r="A8" s="11" t="s">
        <v>1150</v>
      </c>
      <c r="B8" s="15"/>
      <c r="C8" s="21">
        <v>2</v>
      </c>
    </row>
    <row r="9" spans="1:3" x14ac:dyDescent="0.25">
      <c r="A9" s="11" t="s">
        <v>1151</v>
      </c>
      <c r="B9" s="15"/>
      <c r="C9" s="21">
        <v>11</v>
      </c>
    </row>
    <row r="10" spans="1:3" x14ac:dyDescent="0.25">
      <c r="A10" s="11" t="s">
        <v>1152</v>
      </c>
      <c r="B10" s="15"/>
      <c r="C10" s="21">
        <v>2</v>
      </c>
    </row>
    <row r="11" spans="1:3" x14ac:dyDescent="0.25">
      <c r="A11" s="3"/>
    </row>
    <row r="12" spans="1:3" x14ac:dyDescent="0.25">
      <c r="A12" s="7" t="s">
        <v>1153</v>
      </c>
    </row>
    <row r="13" spans="1:3" x14ac:dyDescent="0.25">
      <c r="A13" s="8" t="s">
        <v>9</v>
      </c>
      <c r="B13" s="8" t="s">
        <v>10</v>
      </c>
      <c r="C13" s="10" t="s">
        <v>4</v>
      </c>
    </row>
    <row r="14" spans="1:3" x14ac:dyDescent="0.25">
      <c r="A14" s="11" t="s">
        <v>1154</v>
      </c>
      <c r="B14" s="15"/>
      <c r="C14" s="21">
        <v>9</v>
      </c>
    </row>
    <row r="15" spans="1:3" x14ac:dyDescent="0.25">
      <c r="A15" s="11" t="s">
        <v>1155</v>
      </c>
      <c r="B15" s="15"/>
      <c r="C15" s="21">
        <v>2</v>
      </c>
    </row>
    <row r="16" spans="1:3" x14ac:dyDescent="0.25">
      <c r="A16" s="11" t="s">
        <v>1156</v>
      </c>
      <c r="B16" s="15"/>
      <c r="C16" s="21">
        <v>0</v>
      </c>
    </row>
    <row r="17" spans="1:3" x14ac:dyDescent="0.25">
      <c r="A17" s="3"/>
    </row>
    <row r="18" spans="1:3" x14ac:dyDescent="0.25">
      <c r="A18" s="7" t="s">
        <v>1157</v>
      </c>
    </row>
    <row r="19" spans="1:3" x14ac:dyDescent="0.25">
      <c r="A19" s="8" t="s">
        <v>9</v>
      </c>
      <c r="B19" s="8" t="s">
        <v>10</v>
      </c>
      <c r="C19" s="10" t="s">
        <v>4</v>
      </c>
    </row>
    <row r="20" spans="1:3" x14ac:dyDescent="0.25">
      <c r="A20" s="11" t="s">
        <v>1158</v>
      </c>
      <c r="B20" s="15"/>
      <c r="C20" s="21">
        <v>1</v>
      </c>
    </row>
    <row r="21" spans="1:3" x14ac:dyDescent="0.25">
      <c r="A21" s="11" t="s">
        <v>1159</v>
      </c>
      <c r="B21" s="15"/>
      <c r="C21" s="21">
        <v>3</v>
      </c>
    </row>
    <row r="22" spans="1:3" x14ac:dyDescent="0.25">
      <c r="A22" s="11" t="s">
        <v>1160</v>
      </c>
      <c r="B22" s="15"/>
      <c r="C22" s="21">
        <v>3</v>
      </c>
    </row>
    <row r="23" spans="1:3" x14ac:dyDescent="0.25">
      <c r="A23" s="3"/>
    </row>
    <row r="24" spans="1:3" x14ac:dyDescent="0.25">
      <c r="A24" s="7" t="s">
        <v>1161</v>
      </c>
    </row>
    <row r="25" spans="1:3" x14ac:dyDescent="0.25">
      <c r="A25" s="8" t="s">
        <v>9</v>
      </c>
      <c r="B25" s="8" t="s">
        <v>10</v>
      </c>
      <c r="C25" s="10" t="s">
        <v>4</v>
      </c>
    </row>
    <row r="26" spans="1:3" x14ac:dyDescent="0.25">
      <c r="A26" s="11" t="s">
        <v>1162</v>
      </c>
      <c r="B26" s="15"/>
      <c r="C26" s="21">
        <v>0</v>
      </c>
    </row>
    <row r="27" spans="1:3" x14ac:dyDescent="0.25">
      <c r="A27" s="11" t="s">
        <v>1163</v>
      </c>
      <c r="B27" s="15"/>
      <c r="C27" s="21">
        <v>0</v>
      </c>
    </row>
    <row r="28" spans="1:3" x14ac:dyDescent="0.25">
      <c r="A28" s="11" t="s">
        <v>1164</v>
      </c>
      <c r="B28" s="15"/>
      <c r="C28" s="21">
        <v>0</v>
      </c>
    </row>
    <row r="29" spans="1:3" x14ac:dyDescent="0.25">
      <c r="A29" s="11" t="s">
        <v>1165</v>
      </c>
      <c r="B29" s="15"/>
      <c r="C29" s="21">
        <v>0</v>
      </c>
    </row>
    <row r="30" spans="1:3" x14ac:dyDescent="0.25">
      <c r="A30" s="11" t="s">
        <v>1166</v>
      </c>
      <c r="B30" s="15"/>
      <c r="C30" s="21">
        <v>0</v>
      </c>
    </row>
    <row r="31" spans="1:3" x14ac:dyDescent="0.25">
      <c r="A31" s="3"/>
    </row>
    <row r="32" spans="1:3" x14ac:dyDescent="0.25">
      <c r="A32" s="7" t="s">
        <v>1167</v>
      </c>
    </row>
    <row r="33" spans="1:3" x14ac:dyDescent="0.25">
      <c r="A33" s="8" t="s">
        <v>9</v>
      </c>
      <c r="B33" s="8" t="s">
        <v>10</v>
      </c>
      <c r="C33" s="10" t="s">
        <v>4</v>
      </c>
    </row>
    <row r="34" spans="1:3" x14ac:dyDescent="0.25">
      <c r="A34" s="11" t="s">
        <v>1168</v>
      </c>
      <c r="B34" s="15"/>
      <c r="C34" s="21">
        <v>0</v>
      </c>
    </row>
    <row r="35" spans="1:3" x14ac:dyDescent="0.25">
      <c r="A35" s="11" t="s">
        <v>1169</v>
      </c>
      <c r="B35" s="15"/>
      <c r="C35" s="21">
        <v>0</v>
      </c>
    </row>
    <row r="36" spans="1:3" x14ac:dyDescent="0.25">
      <c r="A36" s="11" t="s">
        <v>1170</v>
      </c>
      <c r="B36" s="15"/>
      <c r="C36" s="21">
        <v>5</v>
      </c>
    </row>
    <row r="37" spans="1:3" x14ac:dyDescent="0.25">
      <c r="A37" s="11" t="s">
        <v>1088</v>
      </c>
      <c r="B37" s="15"/>
      <c r="C37" s="21">
        <v>0</v>
      </c>
    </row>
    <row r="38" spans="1:3" x14ac:dyDescent="0.25">
      <c r="A38" s="11" t="s">
        <v>1171</v>
      </c>
      <c r="B38" s="15"/>
      <c r="C38" s="21">
        <v>1</v>
      </c>
    </row>
    <row r="39" spans="1:3" x14ac:dyDescent="0.25">
      <c r="A39" s="11" t="s">
        <v>1172</v>
      </c>
      <c r="B39" s="15"/>
      <c r="C39" s="21">
        <v>0</v>
      </c>
    </row>
    <row r="40" spans="1:3" x14ac:dyDescent="0.25">
      <c r="A40" s="3"/>
    </row>
    <row r="41" spans="1:3" x14ac:dyDescent="0.25">
      <c r="A41" s="7" t="s">
        <v>1173</v>
      </c>
    </row>
    <row r="42" spans="1:3" x14ac:dyDescent="0.25">
      <c r="A42" s="8" t="s">
        <v>9</v>
      </c>
      <c r="B42" s="8" t="s">
        <v>10</v>
      </c>
      <c r="C42" s="10" t="s">
        <v>4</v>
      </c>
    </row>
    <row r="43" spans="1:3" x14ac:dyDescent="0.25">
      <c r="A43" s="11" t="s">
        <v>1168</v>
      </c>
      <c r="B43" s="15"/>
      <c r="C43" s="21">
        <v>0</v>
      </c>
    </row>
    <row r="44" spans="1:3" x14ac:dyDescent="0.25">
      <c r="A44" s="11" t="s">
        <v>1169</v>
      </c>
      <c r="B44" s="15"/>
      <c r="C44" s="21">
        <v>0</v>
      </c>
    </row>
    <row r="45" spans="1:3" x14ac:dyDescent="0.25">
      <c r="A45" s="11" t="s">
        <v>1170</v>
      </c>
      <c r="B45" s="15"/>
      <c r="C45" s="21">
        <v>2</v>
      </c>
    </row>
    <row r="46" spans="1:3" x14ac:dyDescent="0.25">
      <c r="A46" s="11" t="s">
        <v>1088</v>
      </c>
      <c r="B46" s="15"/>
      <c r="C46" s="21">
        <v>1</v>
      </c>
    </row>
    <row r="47" spans="1:3" x14ac:dyDescent="0.25">
      <c r="A47" s="11" t="s">
        <v>1171</v>
      </c>
      <c r="B47" s="15"/>
      <c r="C47" s="21">
        <v>3</v>
      </c>
    </row>
    <row r="48" spans="1:3" x14ac:dyDescent="0.25">
      <c r="A48" s="3"/>
    </row>
    <row r="49" spans="1:3" x14ac:dyDescent="0.25">
      <c r="A49" s="7" t="s">
        <v>1174</v>
      </c>
    </row>
    <row r="50" spans="1:3" x14ac:dyDescent="0.25">
      <c r="A50" s="8" t="s">
        <v>9</v>
      </c>
      <c r="B50" s="8" t="s">
        <v>10</v>
      </c>
      <c r="C50" s="10" t="s">
        <v>4</v>
      </c>
    </row>
    <row r="51" spans="1:3" x14ac:dyDescent="0.25">
      <c r="A51" s="11" t="s">
        <v>1168</v>
      </c>
      <c r="B51" s="15"/>
      <c r="C51" s="21">
        <v>1</v>
      </c>
    </row>
    <row r="52" spans="1:3" x14ac:dyDescent="0.25">
      <c r="A52" s="11" t="s">
        <v>1169</v>
      </c>
      <c r="B52" s="15"/>
      <c r="C52" s="21">
        <v>0</v>
      </c>
    </row>
    <row r="53" spans="1:3" x14ac:dyDescent="0.25">
      <c r="A53" s="11" t="s">
        <v>1170</v>
      </c>
      <c r="B53" s="15"/>
      <c r="C53" s="21">
        <v>0</v>
      </c>
    </row>
    <row r="54" spans="1:3" x14ac:dyDescent="0.25">
      <c r="A54" s="11" t="s">
        <v>1088</v>
      </c>
      <c r="B54" s="15"/>
      <c r="C54" s="21">
        <v>0</v>
      </c>
    </row>
    <row r="55" spans="1:3" x14ac:dyDescent="0.25">
      <c r="A55" s="11" t="s">
        <v>1171</v>
      </c>
      <c r="B55" s="15"/>
      <c r="C55" s="21">
        <v>0</v>
      </c>
    </row>
    <row r="56" spans="1:3" x14ac:dyDescent="0.25">
      <c r="A56" s="3"/>
    </row>
    <row r="57" spans="1:3" x14ac:dyDescent="0.25">
      <c r="A57" s="7" t="s">
        <v>1175</v>
      </c>
    </row>
    <row r="58" spans="1:3" x14ac:dyDescent="0.25">
      <c r="A58" s="8" t="s">
        <v>9</v>
      </c>
      <c r="B58" s="8" t="s">
        <v>10</v>
      </c>
      <c r="C58" s="10" t="s">
        <v>4</v>
      </c>
    </row>
    <row r="59" spans="1:3" x14ac:dyDescent="0.25">
      <c r="A59" s="11" t="s">
        <v>1168</v>
      </c>
      <c r="B59" s="15"/>
      <c r="C59" s="21">
        <v>1</v>
      </c>
    </row>
    <row r="60" spans="1:3" x14ac:dyDescent="0.25">
      <c r="A60" s="11" t="s">
        <v>1169</v>
      </c>
      <c r="B60" s="15"/>
      <c r="C60" s="21">
        <v>0</v>
      </c>
    </row>
    <row r="61" spans="1:3" x14ac:dyDescent="0.25">
      <c r="A61" s="11" t="s">
        <v>1170</v>
      </c>
      <c r="B61" s="15"/>
      <c r="C61" s="21">
        <v>0</v>
      </c>
    </row>
    <row r="62" spans="1:3" x14ac:dyDescent="0.25">
      <c r="A62" s="11" t="s">
        <v>1088</v>
      </c>
      <c r="B62" s="15"/>
      <c r="C62" s="21">
        <v>0</v>
      </c>
    </row>
    <row r="63" spans="1:3" x14ac:dyDescent="0.25">
      <c r="A63" s="11" t="s">
        <v>1171</v>
      </c>
      <c r="B63" s="15"/>
      <c r="C63" s="21">
        <v>1</v>
      </c>
    </row>
  </sheetData>
  <sheetProtection algorithmName="SHA-512" hashValue="EQTrexXFbsY+p6vVNzHVmVSmqlSY+QLiS0GDSU8FP/IP6PJfdxN2R66212UIIy+4ig9pMVXIdg/63f3UwWTk4w==" saltValue="6xBoMAQ0x+7husRskYqgl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6" t="s">
        <v>1176</v>
      </c>
    </row>
    <row r="3" spans="1:16" ht="45" x14ac:dyDescent="0.25">
      <c r="A3" s="8" t="s">
        <v>298</v>
      </c>
      <c r="B3" s="8" t="s">
        <v>10</v>
      </c>
      <c r="C3" s="23" t="s">
        <v>299</v>
      </c>
      <c r="D3" s="23" t="s">
        <v>300</v>
      </c>
      <c r="E3" s="23" t="s">
        <v>301</v>
      </c>
      <c r="F3" s="23" t="s">
        <v>302</v>
      </c>
      <c r="G3" s="23" t="s">
        <v>303</v>
      </c>
      <c r="H3" s="23" t="s">
        <v>304</v>
      </c>
      <c r="I3" s="23" t="s">
        <v>305</v>
      </c>
      <c r="J3" s="23" t="s">
        <v>306</v>
      </c>
      <c r="K3" s="23" t="s">
        <v>307</v>
      </c>
      <c r="L3" s="23" t="s">
        <v>308</v>
      </c>
      <c r="M3" s="23" t="s">
        <v>309</v>
      </c>
      <c r="N3" s="23" t="s">
        <v>310</v>
      </c>
      <c r="O3" s="23" t="s">
        <v>311</v>
      </c>
      <c r="P3" s="23" t="s">
        <v>312</v>
      </c>
    </row>
    <row r="4" spans="1:16" x14ac:dyDescent="0.25">
      <c r="A4" s="199" t="s">
        <v>640</v>
      </c>
      <c r="B4" s="200"/>
      <c r="C4" s="29">
        <v>888</v>
      </c>
      <c r="D4" s="29">
        <v>825</v>
      </c>
      <c r="E4" s="30">
        <v>0</v>
      </c>
      <c r="F4" s="29">
        <v>2205</v>
      </c>
      <c r="G4" s="29">
        <v>2085</v>
      </c>
      <c r="H4" s="29">
        <v>484</v>
      </c>
      <c r="I4" s="29">
        <v>479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2474</v>
      </c>
    </row>
    <row r="5" spans="1:16" ht="45" x14ac:dyDescent="0.25">
      <c r="A5" s="44" t="s">
        <v>641</v>
      </c>
      <c r="B5" s="44" t="s">
        <v>642</v>
      </c>
      <c r="C5" s="13">
        <v>2</v>
      </c>
      <c r="D5" s="13">
        <v>7</v>
      </c>
      <c r="E5" s="28">
        <v>-1</v>
      </c>
      <c r="F5" s="13">
        <v>6</v>
      </c>
      <c r="G5" s="13">
        <v>8</v>
      </c>
      <c r="H5" s="13">
        <v>2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21">
        <v>5</v>
      </c>
    </row>
    <row r="6" spans="1:16" ht="33.75" x14ac:dyDescent="0.25">
      <c r="A6" s="44" t="s">
        <v>643</v>
      </c>
      <c r="B6" s="44" t="s">
        <v>644</v>
      </c>
      <c r="C6" s="13">
        <v>542</v>
      </c>
      <c r="D6" s="13">
        <v>494</v>
      </c>
      <c r="E6" s="28">
        <v>0</v>
      </c>
      <c r="F6" s="13">
        <v>1277</v>
      </c>
      <c r="G6" s="13">
        <v>1188</v>
      </c>
      <c r="H6" s="13">
        <v>258</v>
      </c>
      <c r="I6" s="13">
        <v>214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21">
        <v>1390</v>
      </c>
    </row>
    <row r="7" spans="1:16" ht="22.5" x14ac:dyDescent="0.25">
      <c r="A7" s="44" t="s">
        <v>645</v>
      </c>
      <c r="B7" s="44" t="s">
        <v>646</v>
      </c>
      <c r="C7" s="13">
        <v>52</v>
      </c>
      <c r="D7" s="13">
        <v>40</v>
      </c>
      <c r="E7" s="28">
        <v>0</v>
      </c>
      <c r="F7" s="13">
        <v>17</v>
      </c>
      <c r="G7" s="13">
        <v>16</v>
      </c>
      <c r="H7" s="13">
        <v>26</v>
      </c>
      <c r="I7" s="13">
        <v>40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21">
        <v>44</v>
      </c>
    </row>
    <row r="8" spans="1:16" ht="33.75" x14ac:dyDescent="0.25">
      <c r="A8" s="44" t="s">
        <v>647</v>
      </c>
      <c r="B8" s="44" t="s">
        <v>648</v>
      </c>
      <c r="C8" s="13">
        <v>1</v>
      </c>
      <c r="D8" s="13">
        <v>1</v>
      </c>
      <c r="E8" s="28">
        <v>0</v>
      </c>
      <c r="F8" s="13">
        <v>1</v>
      </c>
      <c r="G8" s="13">
        <v>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21">
        <v>1</v>
      </c>
    </row>
    <row r="9" spans="1:16" ht="45" x14ac:dyDescent="0.25">
      <c r="A9" s="44" t="s">
        <v>649</v>
      </c>
      <c r="B9" s="44" t="s">
        <v>650</v>
      </c>
      <c r="C9" s="13">
        <v>18</v>
      </c>
      <c r="D9" s="13">
        <v>15</v>
      </c>
      <c r="E9" s="28">
        <v>0</v>
      </c>
      <c r="F9" s="13">
        <v>30</v>
      </c>
      <c r="G9" s="13">
        <v>60</v>
      </c>
      <c r="H9" s="13">
        <v>14</v>
      </c>
      <c r="I9" s="13">
        <v>38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21">
        <v>93</v>
      </c>
    </row>
    <row r="10" spans="1:16" ht="33.75" x14ac:dyDescent="0.25">
      <c r="A10" s="44" t="s">
        <v>651</v>
      </c>
      <c r="B10" s="44" t="s">
        <v>652</v>
      </c>
      <c r="C10" s="13">
        <v>257</v>
      </c>
      <c r="D10" s="13">
        <v>261</v>
      </c>
      <c r="E10" s="28">
        <v>-1</v>
      </c>
      <c r="F10" s="13">
        <v>872</v>
      </c>
      <c r="G10" s="13">
        <v>811</v>
      </c>
      <c r="H10" s="13">
        <v>182</v>
      </c>
      <c r="I10" s="13">
        <v>187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21">
        <v>940</v>
      </c>
    </row>
    <row r="11" spans="1:16" ht="45" x14ac:dyDescent="0.25">
      <c r="A11" s="44" t="s">
        <v>653</v>
      </c>
      <c r="B11" s="44" t="s">
        <v>654</v>
      </c>
      <c r="C11" s="13">
        <v>16</v>
      </c>
      <c r="D11" s="13">
        <v>7</v>
      </c>
      <c r="E11" s="28">
        <v>1</v>
      </c>
      <c r="F11" s="13">
        <v>2</v>
      </c>
      <c r="G11" s="13">
        <v>0</v>
      </c>
      <c r="H11" s="13">
        <v>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21">
        <v>1</v>
      </c>
    </row>
  </sheetData>
  <sheetProtection algorithmName="SHA-512" hashValue="LgeHf01k5H6JeoOLyWY8mFGG4i9Q0vesMNIsvrc7LyxKqAHWXYFqKrA91UFLZFOFw2yjnSl6Mxg90Oe+hmppyg==" saltValue="ZMXbAycVEm/j84GWip8va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02B50-AE67-4F35-9A1E-FA7A397531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39152D-8D7C-4DD6-9EFB-DD3DCB46A540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60F5310C-DA74-4798-9BF9-A45C351E9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2023-04-13T07:59:04Z</dcterms:created>
  <dcterms:modified xsi:type="dcterms:W3CDTF">2023-05-24T09:06:05Z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