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3" documentId="13_ncr:1_{C8B10379-5006-46DB-A1F3-1D45135F18CA}" xr6:coauthVersionLast="47" xr6:coauthVersionMax="47" xr10:uidLastSave="{EB190849-71F9-4C14-BDC1-3333B47A4B5D}"/>
  <workbookProtection workbookAlgorithmName="SHA-512" workbookHashValue="HWZKOxSkVZ7HpVCupZLSshLFom6a+XIKs9g5hK84U6NgDmWPF/lUFFIhThjapwgOOyxCRIgSrrWX2+/6Ue7erg==" workbookSaltValue="93Pm3CZafg3Ixxmmem034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D82" i="15" s="1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J43" i="15" s="1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K43" i="15" s="1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L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3E7C0E4-A6A0-4E87-97FB-33388BFFEB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475BABD-1DBA-4550-8BF6-29C6516D0C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D93A113-DDAB-4C38-933C-4D8508FEE8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F7801DB-2089-4171-BB00-39839AE101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984651C-6608-412C-961E-FA584022F8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F6A8280-AFBA-4283-A52E-F1FE5C1342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1BFB0FE-4911-4885-BD34-61DB048D5B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CF11BB9-DB7F-4ED6-9813-3FDF7C3228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4D9A4B7-BAA3-4233-A025-5260E10D6A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E512072-E79E-4D79-AA9C-918EA55F1E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7D8BD59-B4FD-4183-8D81-8B64CBEF6D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0B91D6F-39E8-4F62-AC6B-CFD19E3A8A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B3EF642-4572-404E-A6A1-185E3CA8A2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F1F5B55-8290-4424-8098-7A91586065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483F78-BF19-489D-935F-7BDEF1B639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55305BE-B60C-48EC-9B40-1E9A51F4E6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A4678D0-BFF2-4548-851B-7E76C56908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576E6E4-98D7-4F83-8026-43BFB49A4D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4DE55D-E77A-4635-B82E-A1B196B222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B9E8504-437A-437D-AF40-73A5E00C23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5E124C0-AEB2-4D4C-8CD3-3CD072EEB3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12A4DD1-2A26-4316-8EEF-3AEBC4B2C7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444A32B-9107-4B70-8807-55CBC5FDCD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41FA398-3EA2-4E61-9A0B-F8DE137B32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5C27324-5938-4C90-B2CD-800263C06B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40A74ED-FAF3-4C2D-BC3B-0BF2069371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58174C6-4AF3-4A83-BAE6-7D8A2EB06C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021E240-F8DF-46A6-8ECA-9B7DD581CC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55F208D-07A6-41BC-86D3-8E63470DDA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D562136-305B-46EC-A168-F4BB49E5DD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0C6952-EF9F-4C64-9BE3-D539FCF644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D8B29EE-DE22-4B55-ACB7-F955833234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<sst xmlns="http://schemas.openxmlformats.org/spreadsheetml/2006/main" count="2835" uniqueCount="1826">
  <si>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</si>
  <si>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</si>
  <si>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</si>
  <si>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</si>
  <si>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</si>
  <si>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</si>
  <si>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Zamora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</si>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</sst>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4B6EA126-E520-4A4D-B624-D74EF6255A24}"/>
    <cellStyle name="Normal" xfId="0" builtinId="0"/>
    <cellStyle name="Normal 2" xfId="1" xr:uid="{2D2362C4-CCAA-4366-9A03-1934D97EDE40}"/>
    <cellStyle name="Normal 3" xfId="3" xr:uid="{F2C50489-A907-4A22-82FB-76100EA2253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FD-4026-960D-4DCEC88F5F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FD-4026-960D-4DCEC88F5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1217</c:v>
                </c:pt>
                <c:pt idx="1">
                  <c:v>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D-4026-960D-4DCEC88F5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53-486D-9694-503FB4A030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53-486D-9694-503FB4A030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53-486D-9694-503FB4A030E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37</c:v>
                </c:pt>
                <c:pt idx="1">
                  <c:v>95</c:v>
                </c:pt>
                <c:pt idx="2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3-486D-9694-503FB4A0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E2-489A-8CA4-5DA9F5C4E0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E2-489A-8CA4-5DA9F5C4E0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E2-489A-8CA4-5DA9F5C4E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310</c:v>
                </c:pt>
                <c:pt idx="1">
                  <c:v>34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E2-489A-8CA4-5DA9F5C4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66-498F-A0D6-8E2B249862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66-498F-A0D6-8E2B249862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140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66-498F-A0D6-8E2B2498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29-4B58-80AD-35154339E9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29-4B58-80AD-35154339E9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806</c:v>
                </c:pt>
                <c:pt idx="1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9-4B58-80AD-35154339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492</c:v>
              </c:pt>
              <c:pt idx="1">
                <c:v>672</c:v>
              </c:pt>
              <c:pt idx="2">
                <c:v>1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3-071B-46A3-B2CB-3881CCFA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250</c:v>
              </c:pt>
              <c:pt idx="1">
                <c:v>458</c:v>
              </c:pt>
              <c:pt idx="2">
                <c:v>22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A894-4F36-846F-682DDFF89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9110236220472441"/>
          <c:w val="0.23433970753655792"/>
          <c:h val="0.6111286089238844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</c:v>
              </c:pt>
              <c:pt idx="2">
                <c:v>1</c:v>
              </c:pt>
              <c:pt idx="3">
                <c:v>11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F08-4DE3-8CE5-1A74CA63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7128-48AD-A0CF-7CA48FCE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406</c:v>
              </c:pt>
              <c:pt idx="1">
                <c:v>7</c:v>
              </c:pt>
              <c:pt idx="2">
                <c:v>151</c:v>
              </c:pt>
              <c:pt idx="3">
                <c:v>10</c:v>
              </c:pt>
              <c:pt idx="4">
                <c:v>37</c:v>
              </c:pt>
              <c:pt idx="5">
                <c:v>1</c:v>
              </c:pt>
              <c:pt idx="6">
                <c:v>16</c:v>
              </c:pt>
              <c:pt idx="7">
                <c:v>161</c:v>
              </c:pt>
              <c:pt idx="8">
                <c:v>5</c:v>
              </c:pt>
              <c:pt idx="9">
                <c:v>28</c:v>
              </c:pt>
              <c:pt idx="10">
                <c:v>1227</c:v>
              </c:pt>
            </c:numLit>
          </c:val>
          <c:extLst>
            <c:ext xmlns:c16="http://schemas.microsoft.com/office/drawing/2014/chart" uri="{C3380CC4-5D6E-409C-BE32-E72D297353CC}">
              <c16:uniqueId val="{00000003-35DE-4D34-A442-CF66B649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Separación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42</c:v>
              </c:pt>
              <c:pt idx="1">
                <c:v>53</c:v>
              </c:pt>
              <c:pt idx="2">
                <c:v>76</c:v>
              </c:pt>
              <c:pt idx="3">
                <c:v>17</c:v>
              </c:pt>
              <c:pt idx="4">
                <c:v>45</c:v>
              </c:pt>
              <c:pt idx="5">
                <c:v>58</c:v>
              </c:pt>
              <c:pt idx="6">
                <c:v>66</c:v>
              </c:pt>
              <c:pt idx="7">
                <c:v>34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0CDC-4633-A710-99DD943B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BF-4834-8B55-E43FEF5BA6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BF-4834-8B55-E43FEF5BA6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BF-4834-8B55-E43FEF5BA6AB}"/>
              </c:ext>
            </c:extLst>
          </c:dPt>
          <c:dLbls>
            <c:dLbl>
              <c:idx val="1"/>
              <c:layout>
                <c:manualLayout>
                  <c:x val="2.7405304495668199E-2"/>
                  <c:y val="-3.8394232978942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F-4834-8B55-E43FEF5BA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</c:v>
                </c:pt>
                <c:pt idx="1">
                  <c:v>6</c:v>
                </c:pt>
                <c:pt idx="2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F-4834-8B55-E43FEF5B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1710</c:v>
              </c:pt>
              <c:pt idx="1">
                <c:v>324</c:v>
              </c:pt>
              <c:pt idx="2">
                <c:v>379</c:v>
              </c:pt>
              <c:pt idx="3">
                <c:v>936</c:v>
              </c:pt>
              <c:pt idx="4">
                <c:v>127</c:v>
              </c:pt>
              <c:pt idx="5">
                <c:v>199</c:v>
              </c:pt>
              <c:pt idx="6">
                <c:v>1612</c:v>
              </c:pt>
              <c:pt idx="7">
                <c:v>450</c:v>
              </c:pt>
            </c:numLit>
          </c:val>
          <c:extLst>
            <c:ext xmlns:c16="http://schemas.microsoft.com/office/drawing/2014/chart" uri="{C3380CC4-5D6E-409C-BE32-E72D297353CC}">
              <c16:uniqueId val="{00000000-8E67-45A1-B173-C8B092E0F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257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CCC-4153-B8A2-86B86593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Aux!$H$2:$H$5</c:f>
              <c:strCache>
                <c:ptCount val="4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</c:v>
              </c:pt>
              <c:pt idx="1">
                <c:v>49</c:v>
              </c:pt>
              <c:pt idx="2">
                <c:v>229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F6C-402E-9E6B-13DAAE80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64</c:v>
              </c:pt>
              <c:pt idx="1">
                <c:v>119</c:v>
              </c:pt>
              <c:pt idx="2">
                <c:v>305</c:v>
              </c:pt>
              <c:pt idx="3">
                <c:v>114</c:v>
              </c:pt>
              <c:pt idx="4">
                <c:v>117</c:v>
              </c:pt>
              <c:pt idx="5">
                <c:v>51</c:v>
              </c:pt>
              <c:pt idx="6">
                <c:v>86</c:v>
              </c:pt>
              <c:pt idx="7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0-79BF-43A0-97DF-769C53D7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130</c:v>
              </c:pt>
              <c:pt idx="1">
                <c:v>71</c:v>
              </c:pt>
              <c:pt idx="2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0-04F0-4A36-B249-F4C29BAA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</c:f>
              <c:strCache>
                <c:ptCount val="1"/>
                <c:pt idx="0">
                  <c:v>Libertad sexual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EFC-45C1-8BC0-1FAD91553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09-4076-9900-F89287E7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1FB-4AC7-9AA3-54A41786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Hacienda Pública / Seguridad Social 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8</c:v>
              </c:pt>
              <c:pt idx="6">
                <c:v>13</c:v>
              </c:pt>
              <c:pt idx="7">
                <c:v>1</c:v>
              </c:pt>
              <c:pt idx="8">
                <c:v>3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8D-428E-9053-525E6FDD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.18665354330708661"/>
          <c:w val="0.32971082677165353"/>
          <c:h val="0.618692913385826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284</c:v>
              </c:pt>
              <c:pt idx="2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0-B679-4439-A648-442A89B2E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17-4E4E-B027-76BC5DC76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17-4E4E-B027-76BC5DC76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221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7-4E4E-B027-76BC5DC76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60-4EAE-B386-AD875263B3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60-4EAE-B386-AD875263B3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60-4EAE-B386-AD875263B3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560-4EAE-B386-AD875263B38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0-4EAE-B386-AD875263B38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0-4EAE-B386-AD875263B3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0-4EAE-B386-AD875263B3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0-4EAE-B386-AD875263B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0-4EAE-B386-AD875263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68-46CA-AC22-E59BFE6B1C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68-46CA-AC22-E59BFE6B1C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68-46CA-AC22-E59BFE6B1C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68-46CA-AC22-E59BFE6B1C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D68-46CA-AC22-E59BFE6B1C0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8-46CA-AC22-E59BFE6B1C0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68-46CA-AC22-E59BFE6B1C0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8-46CA-AC22-E59BFE6B1C0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68-46CA-AC22-E59BFE6B1C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68-46CA-AC22-E59BFE6B1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155</c:v>
              </c:pt>
              <c:pt idx="1">
                <c:v>22</c:v>
              </c:pt>
              <c:pt idx="2">
                <c:v>3</c:v>
              </c:pt>
              <c:pt idx="3">
                <c:v>45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53F-420A-A1B9-237767BA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</c:v>
              </c:pt>
              <c:pt idx="1">
                <c:v>2</c:v>
              </c:pt>
              <c:pt idx="2">
                <c:v>3</c:v>
              </c:pt>
              <c:pt idx="3">
                <c:v>63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E0D-4496-9F65-4571669C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E37D-4466-8240-04B33E69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28</c:v>
              </c:pt>
              <c:pt idx="3">
                <c:v>13</c:v>
              </c:pt>
              <c:pt idx="4">
                <c:v>9</c:v>
              </c:pt>
              <c:pt idx="5">
                <c:v>6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1E0-4F43-A791-7C0703DA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Homicidio/Asesinato dolosos</c:v>
                </c:pt>
                <c:pt idx="1">
                  <c:v>Lesiones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31</c:v>
              </c:pt>
              <c:pt idx="2">
                <c:v>4</c:v>
              </c:pt>
              <c:pt idx="3">
                <c:v>6</c:v>
              </c:pt>
              <c:pt idx="4">
                <c:v>8</c:v>
              </c:pt>
              <c:pt idx="5">
                <c:v>14</c:v>
              </c:pt>
              <c:pt idx="6">
                <c:v>12</c:v>
              </c:pt>
              <c:pt idx="7">
                <c:v>1</c:v>
              </c:pt>
              <c:pt idx="8">
                <c:v>5</c:v>
              </c:pt>
              <c:pt idx="9">
                <c:v>11</c:v>
              </c:pt>
              <c:pt idx="10">
                <c:v>1</c:v>
              </c:pt>
              <c:pt idx="11">
                <c:v>10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9AD-47A5-B00A-805552E8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56</c:v>
              </c:pt>
              <c:pt idx="1">
                <c:v>14</c:v>
              </c:pt>
              <c:pt idx="2">
                <c:v>27</c:v>
              </c:pt>
              <c:pt idx="3">
                <c:v>8</c:v>
              </c:pt>
              <c:pt idx="4">
                <c:v>1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892-46A5-8D97-64A92509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F6-4293-8EBD-9EF7083730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F6-4293-8EBD-9EF7083730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6-4293-8EBD-9EF70837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4D-444A-B403-4F245BE1C7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4D-444A-B403-4F245BE1C7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4D-444A-B403-4F245BE1C7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4D-444A-B403-4F245BE1C77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D-444A-B403-4F245BE1C77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16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D-444A-B403-4F245BE1C7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A1-4B19-A0EC-7640B31727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A1-4B19-A0EC-7640B31727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316</c:v>
                </c:pt>
                <c:pt idx="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A1-4B19-A0EC-7640B3172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</c:v>
              </c:pt>
              <c:pt idx="1">
                <c:v>10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FE3-4532-8DA6-719C49265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5A7-43D2-B591-BD6ED60F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Abuelos y otros ascendientes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2</c:v>
              </c:pt>
              <c:pt idx="4">
                <c:v>12</c:v>
              </c:pt>
              <c:pt idx="5">
                <c:v>18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5DF-41F2-AC59-1C99A484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82-447B-AA41-3AEC3D4899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82-447B-AA41-3AEC3D4899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134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2-447B-AA41-3AEC3D48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E3-479A-87BC-2CD34347F5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E3-479A-87BC-2CD34347F5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E3-479A-87BC-2CD34347F5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E3-479A-87BC-2CD34347F5DA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0</c:v>
                </c:pt>
                <c:pt idx="1">
                  <c:v>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3-479A-87BC-2CD34347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178</c:v>
              </c:pt>
              <c:pt idx="1">
                <c:v>61</c:v>
              </c:pt>
              <c:pt idx="2">
                <c:v>1</c:v>
              </c:pt>
              <c:pt idx="3">
                <c:v>1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B02-4271-8344-E27CE078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</c:v>
              </c:pt>
              <c:pt idx="1">
                <c:v>8</c:v>
              </c:pt>
              <c:pt idx="2">
                <c:v>1</c:v>
              </c:pt>
              <c:pt idx="3">
                <c:v>1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772-45D8-A776-3C39560D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7EA-4EE3-9DD5-B1BBC91B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FC-45E1-BD51-ED6075EA51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FC-45E1-BD51-ED6075EA51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212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C-45E1-BD51-ED6075EA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47C-4618-BD0C-14AA53DA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1E9-4CDF-B664-D41B767F8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1B2-4EC8-86F5-68CB75E4D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2B-43CA-9C72-1A643D6B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61</c:v>
              </c:pt>
              <c:pt idx="2">
                <c:v>5</c:v>
              </c:pt>
              <c:pt idx="3">
                <c:v>1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E7AB-4652-9E9C-D14D9B33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128</c:v>
              </c:pt>
              <c:pt idx="2">
                <c:v>2</c:v>
              </c:pt>
              <c:pt idx="3">
                <c:v>2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36FB-41DC-94B0-5FBFBB48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110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5B8E-4D75-8C64-56BD37B2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</c:v>
              </c:pt>
              <c:pt idx="1">
                <c:v>9</c:v>
              </c:pt>
              <c:pt idx="2">
                <c:v>5</c:v>
              </c:pt>
              <c:pt idx="3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A9A9-4A68-A976-B268014C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DC6-447F-AEDF-EC5E0762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92-4367-B0FC-77D5443E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89-4B56-AB7A-B772096D8D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89-4B56-AB7A-B772096D8D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9-4B56-AB7A-B772096D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139</c:v>
              </c:pt>
              <c:pt idx="2">
                <c:v>10</c:v>
              </c:pt>
              <c:pt idx="3">
                <c:v>1</c:v>
              </c:pt>
              <c:pt idx="4">
                <c:v>4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B402-452D-B346-F1C66D39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B57-42E7-98ED-DAA844F3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25EC-4022-9599-9706D599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9DE-4A5F-B1D8-D9AF43CFB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A6F-42E1-9AE7-FE876E28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45-4C4C-AF3A-F7ED6B03BC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45-4C4C-AF3A-F7ED6B03B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45-4C4C-AF3A-F7ED6B03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09-4B0E-A2CE-85C0642A39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09-4B0E-A2CE-85C0642A39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09-4B0E-A2CE-85C0642A394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42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09-4B0E-A2CE-85C0642A3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8F-48D4-A90C-4581161FAF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8F-48D4-A90C-4581161FAF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103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F-48D4-A90C-4581161F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418F91C-417E-4A89-B959-AE7030A61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4D2B733-9B74-4757-B05F-9439A38D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F7F4DD1-A567-4667-9102-92BBC098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0D3F17A-EF00-4989-AB5C-51C2424E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30FC47A-A001-4222-BC7E-20574AAF9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32857CD-DB6A-4D35-846F-CF22C9056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3A2DE92-9AA1-4A2E-B209-B301F0109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BF9E06DF-37C2-48D4-A70A-8B0F5C442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C695ED24-FD68-4AC1-B93C-50B1EF277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A3A548E6-175F-43C0-954E-052EAB989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32786E-7540-4221-BBCB-B6438FC4D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85CE2A-A56E-4425-9B80-6EF83BE15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6812707-79B6-4A11-9815-4019F8F39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7FCBAB7-D37D-40E8-A937-5F525F081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2F54054-B9CC-4464-B001-4E9FBC64B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59765FF-02F5-4967-9F55-C861D6589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521CB58-C893-4640-B409-22512FED7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34B684C1-7C07-4583-95CE-533416AC2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4555752-5B03-4748-A53A-A48AE06C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A9A41C6-CC9E-453D-A7AD-D2F4AF931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C18DD83-C010-4F0B-BD3D-FAECD34C5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D1B13B1-923D-4A83-A544-2967BF45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637DCAF-84E4-406D-A04C-7DAF587E2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F824ADD-E506-408C-9CB1-C60C6617C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AE09DBF-2219-4331-A82E-27F376521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1849AB7-E701-44D5-87A7-3C944170E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83A0B4F-0524-4697-A023-C296A9F91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9D56860-6902-4C7B-A51A-76E5FFAB6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35A7DCF-7AC6-401C-A7D7-8445E2B9D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9B6C73C-F481-4CB5-9743-DF1D91B90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AFEA40B-D63D-4272-B636-6B101A9E5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CCF0FD2-F8C2-4B1D-838D-2E55DB24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355600</xdr:colOff>
      <xdr:row>6</xdr:row>
      <xdr:rowOff>152400</xdr:rowOff>
    </xdr:from>
    <xdr:to>
      <xdr:col>22</xdr:col>
      <xdr:colOff>38100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B3AF929-E19A-4E08-9E56-E183A3311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885F4A9-7BC8-4410-93E4-4078337F3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428625</xdr:colOff>
      <xdr:row>6</xdr:row>
      <xdr:rowOff>212725</xdr:rowOff>
    </xdr:from>
    <xdr:to>
      <xdr:col>60</xdr:col>
      <xdr:colOff>323850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1182AC3-1C0B-4D3C-BB8B-41A43BE2F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65AC64D-4876-4E8C-972F-548510EB9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37</xdr:row>
      <xdr:rowOff>9525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5B6F189-9FAA-47B9-BB32-C3C0B4A88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088870-7A4B-42DA-AA0F-89B74754D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C012969-B1D6-4735-9BE4-E4E685703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8431390-4758-4548-96E6-5AC87046E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7C3641A-3D7C-4A7B-BA23-419893011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5E35A1A-1B28-4874-BA45-65B308AA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7324CA0-C918-4311-BECD-0B79AFE2F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CBD96D8-DCB6-4CBD-A6A9-54E4E6A3E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7195E72-D5A7-4659-AA03-0724C58B6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6A9FBBE-1888-406E-A3C0-4A9BB3F70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4C06918-825A-4E35-B927-9F875C5BD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4AFCE07-85FD-4A6D-A2AC-572FA21B9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A452336-B230-4EC8-9415-54F42BBDC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C38F10A-32EC-4CCB-BBBB-0B1B5B13E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CC6E4E4-53D8-404E-B13C-934B27B1F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93FCB04-0529-48BB-ADF2-2BE03573B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8FE43C5-17FB-495C-A3BB-DCCAE9988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7FB2B04-DF41-48A6-8BEE-3280D9A3F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3C1FDBE-ACA5-45E6-8125-4347CA308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AE71093-1003-46FB-8B45-7878FD87B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9140B8B-F657-4865-BEC9-8B73613D5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E000052-94CF-4045-9D29-4B31EB9D8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5D6BAC9D-2702-4FED-9EDA-E8CDF6F39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58554E7-EEF7-4142-9795-30E4CAABB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91F7606-E307-4E2E-9276-F44218A9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64CE365-6994-41DB-BC6B-EE3F7514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7D04F34-76B8-4BB3-8FF6-6AC5ABC0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E600E49-718C-471F-AA29-7409F6C1E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u1CSx7mjb8O193hi53Dxz3Kce/qWqIATw/3ZF8QGf2YeBCtMmFsB/SclDaZU5+BaCn7G3TqHLYCTVQ1bmHPsLg==" saltValue="GV14F7lZMsoDZjfTJf3/j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6"/>
      <c r="D5" s="16"/>
      <c r="E5" s="46"/>
    </row>
    <row r="6" spans="1:5" x14ac:dyDescent="0.25">
      <c r="A6" s="22" t="s">
        <v>1204</v>
      </c>
      <c r="B6" s="18"/>
      <c r="C6" s="16"/>
      <c r="D6" s="16"/>
      <c r="E6" s="46"/>
    </row>
    <row r="7" spans="1:5" x14ac:dyDescent="0.25">
      <c r="A7" s="22" t="s">
        <v>1205</v>
      </c>
      <c r="B7" s="18"/>
      <c r="C7" s="16"/>
      <c r="D7" s="16"/>
      <c r="E7" s="46"/>
    </row>
    <row r="8" spans="1:5" x14ac:dyDescent="0.25">
      <c r="A8" s="22" t="s">
        <v>1206</v>
      </c>
      <c r="B8" s="18"/>
      <c r="C8" s="14">
        <v>1</v>
      </c>
      <c r="D8" s="14">
        <v>0</v>
      </c>
      <c r="E8" s="23">
        <v>1</v>
      </c>
    </row>
    <row r="9" spans="1:5" x14ac:dyDescent="0.25">
      <c r="A9" s="22" t="s">
        <v>635</v>
      </c>
      <c r="B9" s="18"/>
      <c r="C9" s="16"/>
      <c r="D9" s="16"/>
      <c r="E9" s="46"/>
    </row>
    <row r="10" spans="1:5" x14ac:dyDescent="0.25">
      <c r="A10" s="22" t="s">
        <v>1207</v>
      </c>
      <c r="B10" s="18"/>
      <c r="C10" s="16"/>
      <c r="D10" s="16"/>
      <c r="E10" s="46"/>
    </row>
    <row r="11" spans="1:5" x14ac:dyDescent="0.25">
      <c r="A11" s="197" t="s">
        <v>976</v>
      </c>
      <c r="B11" s="198"/>
      <c r="C11" s="31">
        <v>1</v>
      </c>
      <c r="D11" s="31">
        <v>0</v>
      </c>
      <c r="E11" s="31">
        <v>1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46"/>
    </row>
    <row r="15" spans="1:5" x14ac:dyDescent="0.25">
      <c r="A15" s="22" t="s">
        <v>1210</v>
      </c>
      <c r="B15" s="18"/>
      <c r="C15" s="46"/>
    </row>
    <row r="16" spans="1:5" x14ac:dyDescent="0.25">
      <c r="A16" s="22" t="s">
        <v>1211</v>
      </c>
      <c r="B16" s="18"/>
      <c r="C16" s="46"/>
    </row>
    <row r="17" spans="1:3" x14ac:dyDescent="0.25">
      <c r="A17" s="197" t="s">
        <v>976</v>
      </c>
      <c r="B17" s="198"/>
      <c r="C17" s="48"/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3">
        <v>2</v>
      </c>
    </row>
    <row r="22" spans="1:3" x14ac:dyDescent="0.25">
      <c r="A22" s="22" t="s">
        <v>1204</v>
      </c>
      <c r="B22" s="18"/>
      <c r="C22" s="23">
        <v>2</v>
      </c>
    </row>
    <row r="23" spans="1:3" x14ac:dyDescent="0.25">
      <c r="A23" s="22" t="s">
        <v>1205</v>
      </c>
      <c r="B23" s="18"/>
      <c r="C23" s="46"/>
    </row>
    <row r="24" spans="1:3" x14ac:dyDescent="0.25">
      <c r="A24" s="22" t="s">
        <v>1206</v>
      </c>
      <c r="B24" s="18"/>
      <c r="C24" s="23">
        <v>6</v>
      </c>
    </row>
    <row r="25" spans="1:3" x14ac:dyDescent="0.25">
      <c r="A25" s="22" t="s">
        <v>635</v>
      </c>
      <c r="B25" s="18"/>
      <c r="C25" s="23">
        <v>20</v>
      </c>
    </row>
    <row r="26" spans="1:3" x14ac:dyDescent="0.25">
      <c r="A26" s="22" t="s">
        <v>1207</v>
      </c>
      <c r="B26" s="18"/>
      <c r="C26" s="23">
        <v>3</v>
      </c>
    </row>
    <row r="27" spans="1:3" x14ac:dyDescent="0.25">
      <c r="A27" s="197" t="s">
        <v>976</v>
      </c>
      <c r="B27" s="198"/>
      <c r="C27" s="31">
        <v>33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46"/>
    </row>
    <row r="32" spans="1:3" x14ac:dyDescent="0.25">
      <c r="A32" s="22" t="s">
        <v>1048</v>
      </c>
      <c r="B32" s="18"/>
      <c r="C32" s="46"/>
    </row>
    <row r="33" spans="1:3" x14ac:dyDescent="0.25">
      <c r="A33" s="22" t="s">
        <v>1213</v>
      </c>
      <c r="B33" s="18"/>
      <c r="C33" s="23">
        <v>42</v>
      </c>
    </row>
    <row r="34" spans="1:3" x14ac:dyDescent="0.25">
      <c r="A34" s="22" t="s">
        <v>1146</v>
      </c>
      <c r="B34" s="18"/>
      <c r="C34" s="46"/>
    </row>
    <row r="35" spans="1:3" x14ac:dyDescent="0.25">
      <c r="A35" s="22" t="s">
        <v>1214</v>
      </c>
      <c r="B35" s="18"/>
      <c r="C35" s="23">
        <v>5</v>
      </c>
    </row>
    <row r="36" spans="1:3" x14ac:dyDescent="0.25">
      <c r="A36" s="22" t="s">
        <v>1050</v>
      </c>
      <c r="B36" s="18"/>
      <c r="C36" s="46"/>
    </row>
    <row r="37" spans="1:3" x14ac:dyDescent="0.25">
      <c r="A37" s="22" t="s">
        <v>1051</v>
      </c>
      <c r="B37" s="18"/>
      <c r="C37" s="46"/>
    </row>
    <row r="38" spans="1:3" x14ac:dyDescent="0.25">
      <c r="A38" s="22" t="s">
        <v>1109</v>
      </c>
      <c r="B38" s="18"/>
      <c r="C38" s="46"/>
    </row>
    <row r="39" spans="1:3" x14ac:dyDescent="0.25">
      <c r="A39" s="22" t="s">
        <v>1110</v>
      </c>
      <c r="B39" s="18"/>
      <c r="C39" s="46"/>
    </row>
    <row r="40" spans="1:3" x14ac:dyDescent="0.25">
      <c r="A40" s="197" t="s">
        <v>976</v>
      </c>
      <c r="B40" s="198"/>
      <c r="C40" s="31">
        <v>47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3">
        <v>1</v>
      </c>
    </row>
    <row r="45" spans="1:3" x14ac:dyDescent="0.25">
      <c r="A45" s="22" t="s">
        <v>1204</v>
      </c>
      <c r="B45" s="18"/>
      <c r="C45" s="46"/>
    </row>
    <row r="46" spans="1:3" x14ac:dyDescent="0.25">
      <c r="A46" s="22" t="s">
        <v>1205</v>
      </c>
      <c r="B46" s="18"/>
      <c r="C46" s="46"/>
    </row>
    <row r="47" spans="1:3" x14ac:dyDescent="0.25">
      <c r="A47" s="22" t="s">
        <v>1206</v>
      </c>
      <c r="B47" s="18"/>
      <c r="C47" s="23">
        <v>3</v>
      </c>
    </row>
    <row r="48" spans="1:3" x14ac:dyDescent="0.25">
      <c r="A48" s="22" t="s">
        <v>635</v>
      </c>
      <c r="B48" s="18"/>
      <c r="C48" s="23">
        <v>1</v>
      </c>
    </row>
    <row r="49" spans="1:3" x14ac:dyDescent="0.25">
      <c r="A49" s="22" t="s">
        <v>1207</v>
      </c>
      <c r="B49" s="18"/>
      <c r="C49" s="23">
        <v>1</v>
      </c>
    </row>
    <row r="50" spans="1:3" x14ac:dyDescent="0.25">
      <c r="A50" s="197" t="s">
        <v>976</v>
      </c>
      <c r="B50" s="198"/>
      <c r="C50" s="31">
        <v>6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>
        <v>0</v>
      </c>
    </row>
    <row r="54" spans="1:3" x14ac:dyDescent="0.25">
      <c r="A54" s="176"/>
      <c r="B54" s="13" t="s">
        <v>81</v>
      </c>
      <c r="C54" s="23">
        <v>2</v>
      </c>
    </row>
    <row r="55" spans="1:3" x14ac:dyDescent="0.25">
      <c r="A55" s="174" t="s">
        <v>1204</v>
      </c>
      <c r="B55" s="13" t="s">
        <v>80</v>
      </c>
      <c r="C55" s="23">
        <v>0</v>
      </c>
    </row>
    <row r="56" spans="1:3" x14ac:dyDescent="0.25">
      <c r="A56" s="176"/>
      <c r="B56" s="13" t="s">
        <v>81</v>
      </c>
      <c r="C56" s="23">
        <v>0</v>
      </c>
    </row>
    <row r="57" spans="1:3" x14ac:dyDescent="0.25">
      <c r="A57" s="174" t="s">
        <v>1205</v>
      </c>
      <c r="B57" s="13" t="s">
        <v>80</v>
      </c>
      <c r="C57" s="23">
        <v>0</v>
      </c>
    </row>
    <row r="58" spans="1:3" x14ac:dyDescent="0.25">
      <c r="A58" s="176"/>
      <c r="B58" s="13" t="s">
        <v>81</v>
      </c>
      <c r="C58" s="23">
        <v>1</v>
      </c>
    </row>
    <row r="59" spans="1:3" x14ac:dyDescent="0.25">
      <c r="A59" s="174" t="s">
        <v>1206</v>
      </c>
      <c r="B59" s="13" t="s">
        <v>80</v>
      </c>
      <c r="C59" s="23">
        <v>1</v>
      </c>
    </row>
    <row r="60" spans="1:3" x14ac:dyDescent="0.25">
      <c r="A60" s="176"/>
      <c r="B60" s="13" t="s">
        <v>81</v>
      </c>
      <c r="C60" s="23">
        <v>1</v>
      </c>
    </row>
    <row r="61" spans="1:3" x14ac:dyDescent="0.25">
      <c r="A61" s="174" t="s">
        <v>635</v>
      </c>
      <c r="B61" s="13" t="s">
        <v>80</v>
      </c>
      <c r="C61" s="23">
        <v>0</v>
      </c>
    </row>
    <row r="62" spans="1:3" x14ac:dyDescent="0.25">
      <c r="A62" s="176"/>
      <c r="B62" s="13" t="s">
        <v>81</v>
      </c>
      <c r="C62" s="23">
        <v>1</v>
      </c>
    </row>
    <row r="63" spans="1:3" x14ac:dyDescent="0.25">
      <c r="A63" s="174" t="s">
        <v>1207</v>
      </c>
      <c r="B63" s="13" t="s">
        <v>80</v>
      </c>
      <c r="C63" s="23">
        <v>4</v>
      </c>
    </row>
    <row r="64" spans="1:3" x14ac:dyDescent="0.25">
      <c r="A64" s="176"/>
      <c r="B64" s="13" t="s">
        <v>81</v>
      </c>
      <c r="C64" s="23">
        <v>0</v>
      </c>
    </row>
    <row r="65" spans="1:3" x14ac:dyDescent="0.25">
      <c r="A65" s="197" t="s">
        <v>976</v>
      </c>
      <c r="B65" s="198"/>
      <c r="C65" s="31">
        <v>10</v>
      </c>
    </row>
  </sheetData>
  <sheetProtection algorithmName="SHA-512" hashValue="EViU7YMIfyguAKHiH/zQJc/ItaCEBLYwf4v/dfjxKx94Rag47CgViVvdhIHgno1SkfyKC8/ohO2y0XE05Z/Sig==" saltValue="nwnvW5FJpqC3FCSEDr5at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7" t="s">
        <v>1221</v>
      </c>
      <c r="B5" s="49" t="s">
        <v>1222</v>
      </c>
      <c r="C5" s="14">
        <v>1</v>
      </c>
      <c r="D5" s="14">
        <v>0</v>
      </c>
      <c r="E5" s="14">
        <v>1</v>
      </c>
      <c r="F5" s="23">
        <v>0</v>
      </c>
    </row>
    <row r="6" spans="1:6" x14ac:dyDescent="0.25">
      <c r="A6" s="179"/>
      <c r="B6" s="49" t="s">
        <v>1223</v>
      </c>
      <c r="C6" s="16"/>
      <c r="D6" s="16"/>
      <c r="E6" s="16"/>
      <c r="F6" s="46"/>
    </row>
    <row r="7" spans="1:6" x14ac:dyDescent="0.25">
      <c r="A7" s="12" t="s">
        <v>1224</v>
      </c>
      <c r="B7" s="49" t="s">
        <v>1225</v>
      </c>
      <c r="C7" s="16"/>
      <c r="D7" s="16"/>
      <c r="E7" s="16"/>
      <c r="F7" s="46"/>
    </row>
    <row r="8" spans="1:6" ht="22.5" x14ac:dyDescent="0.25">
      <c r="A8" s="177" t="s">
        <v>1226</v>
      </c>
      <c r="B8" s="49" t="s">
        <v>1227</v>
      </c>
      <c r="C8" s="16"/>
      <c r="D8" s="16"/>
      <c r="E8" s="16"/>
      <c r="F8" s="46"/>
    </row>
    <row r="9" spans="1:6" x14ac:dyDescent="0.25">
      <c r="A9" s="178"/>
      <c r="B9" s="49" t="s">
        <v>1228</v>
      </c>
      <c r="C9" s="16"/>
      <c r="D9" s="16"/>
      <c r="E9" s="16"/>
      <c r="F9" s="46"/>
    </row>
    <row r="10" spans="1:6" ht="22.5" x14ac:dyDescent="0.25">
      <c r="A10" s="179"/>
      <c r="B10" s="49" t="s">
        <v>1229</v>
      </c>
      <c r="C10" s="14">
        <v>8</v>
      </c>
      <c r="D10" s="14">
        <v>3</v>
      </c>
      <c r="E10" s="14">
        <v>2</v>
      </c>
      <c r="F10" s="23">
        <v>2</v>
      </c>
    </row>
    <row r="11" spans="1:6" ht="22.5" x14ac:dyDescent="0.25">
      <c r="A11" s="177" t="s">
        <v>1230</v>
      </c>
      <c r="B11" s="49" t="s">
        <v>1231</v>
      </c>
      <c r="C11" s="16"/>
      <c r="D11" s="16"/>
      <c r="E11" s="16"/>
      <c r="F11" s="46"/>
    </row>
    <row r="12" spans="1:6" x14ac:dyDescent="0.25">
      <c r="A12" s="178"/>
      <c r="B12" s="49" t="s">
        <v>1232</v>
      </c>
      <c r="C12" s="16"/>
      <c r="D12" s="16"/>
      <c r="E12" s="16"/>
      <c r="F12" s="46"/>
    </row>
    <row r="13" spans="1:6" ht="22.5" x14ac:dyDescent="0.25">
      <c r="A13" s="179"/>
      <c r="B13" s="49" t="s">
        <v>1233</v>
      </c>
      <c r="C13" s="14">
        <v>2</v>
      </c>
      <c r="D13" s="14">
        <v>0</v>
      </c>
      <c r="E13" s="14">
        <v>0</v>
      </c>
      <c r="F13" s="23">
        <v>0</v>
      </c>
    </row>
    <row r="14" spans="1:6" ht="22.5" x14ac:dyDescent="0.25">
      <c r="A14" s="12" t="s">
        <v>1234</v>
      </c>
      <c r="B14" s="49" t="s">
        <v>1235</v>
      </c>
      <c r="C14" s="14">
        <v>0</v>
      </c>
      <c r="D14" s="14">
        <v>0</v>
      </c>
      <c r="E14" s="14">
        <v>1</v>
      </c>
      <c r="F14" s="23">
        <v>0</v>
      </c>
    </row>
    <row r="15" spans="1:6" x14ac:dyDescent="0.25">
      <c r="A15" s="177" t="s">
        <v>1236</v>
      </c>
      <c r="B15" s="49" t="s">
        <v>1237</v>
      </c>
      <c r="C15" s="14">
        <v>29</v>
      </c>
      <c r="D15" s="14">
        <v>9</v>
      </c>
      <c r="E15" s="14">
        <v>6</v>
      </c>
      <c r="F15" s="23">
        <v>1</v>
      </c>
    </row>
    <row r="16" spans="1:6" x14ac:dyDescent="0.25">
      <c r="A16" s="178"/>
      <c r="B16" s="49" t="s">
        <v>1238</v>
      </c>
      <c r="C16" s="16"/>
      <c r="D16" s="16"/>
      <c r="E16" s="16"/>
      <c r="F16" s="46"/>
    </row>
    <row r="17" spans="1:6" ht="22.5" x14ac:dyDescent="0.25">
      <c r="A17" s="178"/>
      <c r="B17" s="49" t="s">
        <v>1239</v>
      </c>
      <c r="C17" s="16"/>
      <c r="D17" s="16"/>
      <c r="E17" s="16"/>
      <c r="F17" s="46"/>
    </row>
    <row r="18" spans="1:6" x14ac:dyDescent="0.25">
      <c r="A18" s="178"/>
      <c r="B18" s="49" t="s">
        <v>1240</v>
      </c>
      <c r="C18" s="16"/>
      <c r="D18" s="16"/>
      <c r="E18" s="16"/>
      <c r="F18" s="46"/>
    </row>
    <row r="19" spans="1:6" ht="22.5" x14ac:dyDescent="0.25">
      <c r="A19" s="179"/>
      <c r="B19" s="49" t="s">
        <v>1241</v>
      </c>
      <c r="C19" s="16"/>
      <c r="D19" s="16"/>
      <c r="E19" s="16"/>
      <c r="F19" s="46"/>
    </row>
    <row r="20" spans="1:6" x14ac:dyDescent="0.25">
      <c r="A20" s="12" t="s">
        <v>1242</v>
      </c>
      <c r="B20" s="49" t="s">
        <v>1243</v>
      </c>
      <c r="C20" s="16"/>
      <c r="D20" s="16"/>
      <c r="E20" s="16"/>
      <c r="F20" s="46"/>
    </row>
    <row r="21" spans="1:6" ht="22.5" x14ac:dyDescent="0.25">
      <c r="A21" s="12" t="s">
        <v>1244</v>
      </c>
      <c r="B21" s="49" t="s">
        <v>1245</v>
      </c>
      <c r="C21" s="16"/>
      <c r="D21" s="16"/>
      <c r="E21" s="16"/>
      <c r="F21" s="46"/>
    </row>
    <row r="22" spans="1:6" x14ac:dyDescent="0.25">
      <c r="A22" s="197" t="s">
        <v>976</v>
      </c>
      <c r="B22" s="198"/>
      <c r="C22" s="31">
        <v>40</v>
      </c>
      <c r="D22" s="31">
        <v>12</v>
      </c>
      <c r="E22" s="31">
        <v>10</v>
      </c>
      <c r="F22" s="31">
        <v>3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3">
        <v>3</v>
      </c>
    </row>
    <row r="26" spans="1:6" x14ac:dyDescent="0.25">
      <c r="A26" s="22" t="s">
        <v>113</v>
      </c>
      <c r="B26" s="18"/>
      <c r="C26" s="46"/>
    </row>
    <row r="27" spans="1:6" x14ac:dyDescent="0.25">
      <c r="A27" s="22" t="s">
        <v>1079</v>
      </c>
      <c r="B27" s="18"/>
      <c r="C27" s="46"/>
    </row>
    <row r="28" spans="1:6" x14ac:dyDescent="0.25">
      <c r="A28" s="197" t="s">
        <v>976</v>
      </c>
      <c r="B28" s="198"/>
      <c r="C28" s="31">
        <v>3</v>
      </c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3">
        <v>3</v>
      </c>
    </row>
    <row r="33" spans="1:3" x14ac:dyDescent="0.25">
      <c r="A33" s="22" t="s">
        <v>1248</v>
      </c>
      <c r="B33" s="18"/>
      <c r="C33" s="23">
        <v>4</v>
      </c>
    </row>
    <row r="34" spans="1:3" x14ac:dyDescent="0.25">
      <c r="A34" s="22" t="s">
        <v>81</v>
      </c>
      <c r="B34" s="18"/>
      <c r="C34" s="23">
        <v>1</v>
      </c>
    </row>
    <row r="35" spans="1:3" x14ac:dyDescent="0.25">
      <c r="A35" s="197" t="s">
        <v>976</v>
      </c>
      <c r="B35" s="198"/>
      <c r="C35" s="31">
        <v>8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3">
        <v>39</v>
      </c>
    </row>
    <row r="40" spans="1:3" x14ac:dyDescent="0.25">
      <c r="A40" s="22" t="s">
        <v>1251</v>
      </c>
      <c r="B40" s="18"/>
      <c r="C40" s="23">
        <v>11</v>
      </c>
    </row>
    <row r="41" spans="1:3" x14ac:dyDescent="0.25">
      <c r="A41" s="197" t="s">
        <v>976</v>
      </c>
      <c r="B41" s="198"/>
      <c r="C41" s="31">
        <v>50</v>
      </c>
    </row>
    <row r="42" spans="1:3" ht="15.95" customHeight="1" x14ac:dyDescent="0.25"/>
  </sheetData>
  <sheetProtection algorithmName="SHA-512" hashValue="WaE1Ai/QFs0XWN4PmVb+oW+HN9eV9Z0EX2cIajszaPA4qt1MBjN3Y1KuQnhGApPuuu0dfvj5/6JKCD3TAzX5Xw==" saltValue="vU5ljgxPQ/Sr515CF70a8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199</v>
      </c>
      <c r="D5" s="16"/>
      <c r="E5" s="15">
        <v>0</v>
      </c>
    </row>
    <row r="6" spans="1:5" x14ac:dyDescent="0.25">
      <c r="A6" s="178"/>
      <c r="B6" s="13" t="s">
        <v>1256</v>
      </c>
      <c r="C6" s="14">
        <v>8</v>
      </c>
      <c r="D6" s="16"/>
      <c r="E6" s="15">
        <v>0</v>
      </c>
    </row>
    <row r="7" spans="1:5" x14ac:dyDescent="0.25">
      <c r="A7" s="179"/>
      <c r="B7" s="13" t="s">
        <v>1257</v>
      </c>
      <c r="C7" s="14">
        <v>19</v>
      </c>
      <c r="D7" s="16"/>
      <c r="E7" s="15">
        <v>0</v>
      </c>
    </row>
    <row r="8" spans="1:5" x14ac:dyDescent="0.25">
      <c r="A8" s="17"/>
    </row>
    <row r="9" spans="1:5" x14ac:dyDescent="0.25">
      <c r="A9" s="50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6"/>
      <c r="E11" s="15">
        <v>0</v>
      </c>
    </row>
    <row r="12" spans="1:5" x14ac:dyDescent="0.25">
      <c r="A12" s="178"/>
      <c r="B12" s="13" t="s">
        <v>1261</v>
      </c>
      <c r="C12" s="14">
        <v>14</v>
      </c>
      <c r="D12" s="16"/>
      <c r="E12" s="15">
        <v>0</v>
      </c>
    </row>
    <row r="13" spans="1:5" x14ac:dyDescent="0.25">
      <c r="A13" s="178"/>
      <c r="B13" s="13" t="s">
        <v>1262</v>
      </c>
      <c r="C13" s="14">
        <v>23</v>
      </c>
      <c r="D13" s="16"/>
      <c r="E13" s="15">
        <v>0</v>
      </c>
    </row>
    <row r="14" spans="1:5" x14ac:dyDescent="0.25">
      <c r="A14" s="178"/>
      <c r="B14" s="13" t="s">
        <v>1263</v>
      </c>
      <c r="C14" s="14">
        <v>56</v>
      </c>
      <c r="D14" s="16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8"/>
      <c r="B16" s="13" t="s">
        <v>1265</v>
      </c>
      <c r="C16" s="14">
        <v>5</v>
      </c>
      <c r="D16" s="16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79"/>
      <c r="B19" s="13" t="s">
        <v>1268</v>
      </c>
      <c r="C19" s="14">
        <v>6</v>
      </c>
      <c r="D19" s="16"/>
      <c r="E19" s="15">
        <v>0</v>
      </c>
    </row>
    <row r="20" spans="1:5" x14ac:dyDescent="0.25">
      <c r="A20" s="17"/>
    </row>
    <row r="21" spans="1:5" x14ac:dyDescent="0.25">
      <c r="A21" s="50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8"/>
      <c r="B24" s="13" t="s">
        <v>1272</v>
      </c>
      <c r="C24" s="14">
        <v>6</v>
      </c>
      <c r="D24" s="16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6"/>
      <c r="E26" s="15">
        <v>0</v>
      </c>
    </row>
    <row r="27" spans="1:5" x14ac:dyDescent="0.25">
      <c r="A27" s="17"/>
    </row>
    <row r="28" spans="1:5" x14ac:dyDescent="0.25">
      <c r="A28" s="50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6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6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6"/>
      <c r="E32" s="15">
        <v>0</v>
      </c>
    </row>
  </sheetData>
  <sheetProtection algorithmName="SHA-512" hashValue="DKEp0ZUIa/9zQijdc1bgalKulXJblc+yBEKKPRrca5Jjok28vSX0mGkOAYACpKYDEJJDZF6EGBsZM8eNIUnWuQ==" saltValue="L3X1P3qKX7eMpjLWThzsq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6"/>
      <c r="E5" s="15">
        <v>0</v>
      </c>
    </row>
    <row r="6" spans="1:5" x14ac:dyDescent="0.25">
      <c r="A6" s="178"/>
      <c r="B6" s="13" t="s">
        <v>1283</v>
      </c>
      <c r="C6" s="14">
        <v>0</v>
      </c>
      <c r="D6" s="16"/>
      <c r="E6" s="15">
        <v>0</v>
      </c>
    </row>
    <row r="7" spans="1:5" x14ac:dyDescent="0.25">
      <c r="A7" s="178"/>
      <c r="B7" s="13" t="s">
        <v>1284</v>
      </c>
      <c r="C7" s="14">
        <v>0</v>
      </c>
      <c r="D7" s="16"/>
      <c r="E7" s="15">
        <v>0</v>
      </c>
    </row>
    <row r="8" spans="1:5" x14ac:dyDescent="0.25">
      <c r="A8" s="178"/>
      <c r="B8" s="13" t="s">
        <v>1285</v>
      </c>
      <c r="C8" s="14">
        <v>0</v>
      </c>
      <c r="D8" s="16"/>
      <c r="E8" s="15">
        <v>0</v>
      </c>
    </row>
    <row r="9" spans="1:5" x14ac:dyDescent="0.25">
      <c r="A9" s="178"/>
      <c r="B9" s="13" t="s">
        <v>1286</v>
      </c>
      <c r="C9" s="14">
        <v>0</v>
      </c>
      <c r="D9" s="16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6"/>
      <c r="E10" s="15">
        <v>0</v>
      </c>
    </row>
    <row r="11" spans="1:5" x14ac:dyDescent="0.25">
      <c r="A11" s="178"/>
      <c r="B11" s="13" t="s">
        <v>1288</v>
      </c>
      <c r="C11" s="14">
        <v>3</v>
      </c>
      <c r="D11" s="16"/>
      <c r="E11" s="15">
        <v>0</v>
      </c>
    </row>
    <row r="12" spans="1:5" x14ac:dyDescent="0.25">
      <c r="A12" s="178"/>
      <c r="B12" s="13" t="s">
        <v>1289</v>
      </c>
      <c r="C12" s="14">
        <v>103</v>
      </c>
      <c r="D12" s="16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6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6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79"/>
      <c r="B16" s="13" t="s">
        <v>110</v>
      </c>
      <c r="C16" s="14">
        <v>10</v>
      </c>
      <c r="D16" s="16"/>
      <c r="E16" s="15">
        <v>0</v>
      </c>
    </row>
  </sheetData>
  <sheetProtection algorithmName="SHA-512" hashValue="pilWLP2TztmOGamZfP3v6b5XO3SnMWHVoXKWbWaRiH6bJGPnR4AVT1HoevLqi+vQtIQJZIVVBHs4pRAK9Mgqjw==" saltValue="MXswqnRLI02SadFe2edpy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</v>
      </c>
      <c r="D5" s="53">
        <v>0</v>
      </c>
      <c r="E5" s="53">
        <v>2</v>
      </c>
      <c r="F5" s="53">
        <v>0</v>
      </c>
      <c r="G5" s="53">
        <v>0</v>
      </c>
      <c r="H5" s="53">
        <v>7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2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1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1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1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0</v>
      </c>
      <c r="D187" s="53">
        <v>0</v>
      </c>
      <c r="E187" s="53">
        <v>1</v>
      </c>
      <c r="F187" s="53">
        <v>0</v>
      </c>
      <c r="G187" s="53">
        <v>0</v>
      </c>
      <c r="H187" s="53">
        <v>4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</v>
      </c>
      <c r="D262" s="53">
        <v>0</v>
      </c>
      <c r="E262" s="53">
        <v>1</v>
      </c>
      <c r="F262" s="53">
        <v>0</v>
      </c>
      <c r="G262" s="53">
        <v>0</v>
      </c>
      <c r="H262" s="53">
        <v>2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3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2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2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f5vhpywsIKQf9pkBqbQxxobgJkFXGWa0qsY8p3qwBsEDJzneEtI/YpUb1zHpKR7lm2mZyR2xJ+Nr43PyiCMXUw==" saltValue="cL59zdr0SWZjHE7XaUgDS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A46A-060A-4FB0-947A-831DC8D31B02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5803</v>
      </c>
      <c r="D7" s="121">
        <f>SUM(DatosGenerales!C15:C19)</f>
        <v>1217</v>
      </c>
      <c r="E7" s="120">
        <f>SUM(DatosGenerales!C12:C14)</f>
        <v>4687</v>
      </c>
      <c r="I7" s="122">
        <f>DatosGenerales!C31</f>
        <v>284</v>
      </c>
      <c r="J7" s="121">
        <f>DatosGenerales!C32</f>
        <v>2</v>
      </c>
      <c r="K7" s="120">
        <f>SUM(DatosGenerales!C33:C34)</f>
        <v>6</v>
      </c>
      <c r="L7" s="121">
        <f>DatosGenerales!C36</f>
        <v>250</v>
      </c>
      <c r="M7" s="120">
        <f>DatosGenerales!C95</f>
        <v>221</v>
      </c>
      <c r="N7" s="123">
        <f>L7-M7</f>
        <v>29</v>
      </c>
      <c r="O7" s="123"/>
      <c r="Q7" s="122">
        <f>DatosGenerales!C36</f>
        <v>250</v>
      </c>
      <c r="R7" s="121">
        <f>DatosGenerales!C49</f>
        <v>458</v>
      </c>
      <c r="S7" s="121">
        <f>DatosGenerales!C50</f>
        <v>22</v>
      </c>
      <c r="T7" s="121">
        <f>DatosGenerales!C62</f>
        <v>3</v>
      </c>
      <c r="U7" s="121">
        <f>DatosGenerales!C78</f>
        <v>0</v>
      </c>
      <c r="V7" s="124">
        <f>SUM(Q7:U7)</f>
        <v>733</v>
      </c>
      <c r="Z7" s="122">
        <f>SUM(DatosGenerales!C106,DatosGenerales!C107,DatosGenerales!C109)</f>
        <v>316</v>
      </c>
      <c r="AA7" s="121">
        <f>SUM(DatosGenerales!C108,DatosGenerales!C110)</f>
        <v>154</v>
      </c>
      <c r="AB7" s="121">
        <f>DatosGenerales!C106</f>
        <v>212</v>
      </c>
      <c r="AC7" s="124">
        <f>DatosGenerales!C107</f>
        <v>73</v>
      </c>
      <c r="AH7" s="122">
        <f>SUM(DatosGenerales!C115,DatosGenerales!C116,DatosGenerales!C118)</f>
        <v>15</v>
      </c>
      <c r="AI7" s="121">
        <f>SUM(DatosGenerales!C117,DatosGenerales!C119)</f>
        <v>10</v>
      </c>
      <c r="AJ7" s="121">
        <f>DatosGenerales!C115</f>
        <v>10</v>
      </c>
      <c r="AK7" s="124">
        <f>DatosGenerales!C116</f>
        <v>4</v>
      </c>
      <c r="AP7" s="122">
        <f>SUM(DatosGenerales!C135:C136)</f>
        <v>42</v>
      </c>
      <c r="AQ7" s="121">
        <f>SUM(DatosGenerales!C137:C138)</f>
        <v>14</v>
      </c>
      <c r="AR7" s="124">
        <f>SUM(DatosGenerales!C139:C140)</f>
        <v>2</v>
      </c>
      <c r="AV7" s="122">
        <f>DatosGenerales!C145</f>
        <v>1</v>
      </c>
      <c r="AW7" s="121">
        <f>DatosGenerales!C146</f>
        <v>8</v>
      </c>
      <c r="AX7" s="121">
        <f>DatosGenerales!C147</f>
        <v>0</v>
      </c>
      <c r="AY7" s="121">
        <f>DatosGenerales!C148</f>
        <v>1</v>
      </c>
      <c r="AZ7" s="121">
        <f>DatosGenerales!C149</f>
        <v>11</v>
      </c>
      <c r="BA7" s="124">
        <f>DatosGenerales!C150</f>
        <v>1</v>
      </c>
      <c r="BE7" s="122">
        <f>DatosGenerales!C151</f>
        <v>16</v>
      </c>
      <c r="BF7" s="121">
        <f>DatosGenerales!C152</f>
        <v>12</v>
      </c>
      <c r="BG7" s="124">
        <f>DatosGenerales!C154</f>
        <v>3</v>
      </c>
      <c r="BK7" s="122">
        <f>SUM(DatosGenerales!C307:C321)</f>
        <v>406</v>
      </c>
      <c r="BL7" s="121">
        <f>SUM(DatosGenerales!C304:C306)</f>
        <v>7</v>
      </c>
      <c r="BM7" s="121">
        <f>SUM(DatosGenerales!C322:C354)</f>
        <v>151</v>
      </c>
      <c r="BN7" s="121">
        <f>SUM(DatosGenerales!C299)</f>
        <v>10</v>
      </c>
      <c r="BO7" s="121">
        <f>SUM(DatosGenerales!C366:C374)</f>
        <v>37</v>
      </c>
      <c r="BP7" s="121">
        <f>SUM(DatosGenerales!C296:C298)</f>
        <v>0</v>
      </c>
      <c r="BQ7" s="121">
        <f>SUM(DatosGenerales!C355:C365)</f>
        <v>1</v>
      </c>
      <c r="BR7" s="121">
        <f>SUM(DatosGenerales!C300:C302)</f>
        <v>16</v>
      </c>
      <c r="BS7" s="124">
        <f>SUM(DatosGenerales!C293:C295)</f>
        <v>161</v>
      </c>
      <c r="BT7" s="124">
        <f>SUM(DatosGenerales!C303)</f>
        <v>5</v>
      </c>
      <c r="BU7" s="124">
        <f>SUM(DatosGenerales!C375:C387)</f>
        <v>28</v>
      </c>
      <c r="BV7" s="124">
        <f>SUM(DatosGenerales!C388:C409)</f>
        <v>1227</v>
      </c>
      <c r="BY7" s="122">
        <f>DatosGenerales!C246</f>
        <v>310</v>
      </c>
      <c r="BZ7" s="121">
        <f>DatosGenerales!C247</f>
        <v>34</v>
      </c>
      <c r="CA7" s="124">
        <f>DatosGenerales!C248</f>
        <v>12</v>
      </c>
      <c r="CF7" s="122">
        <f>DatosGenerales!C255</f>
        <v>140</v>
      </c>
      <c r="CG7" s="124">
        <f>DatosGenerales!C258</f>
        <v>33</v>
      </c>
      <c r="CM7" s="122">
        <f>DatosGenerales!C40</f>
        <v>806</v>
      </c>
      <c r="CN7" s="124">
        <f>DatosGenerales!C41</f>
        <v>587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103</v>
      </c>
      <c r="BL53" s="132">
        <f>SUM(DatosGenerales!C321,DatosGenerales!C310,DatosGenerales!C319)</f>
        <v>153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37</v>
      </c>
      <c r="BL66" s="132">
        <f>SUM(DatosGenerales!C309:C310)</f>
        <v>95</v>
      </c>
      <c r="BM66" s="132">
        <f>SUM(DatosGenerales!C318:C319)</f>
        <v>124</v>
      </c>
      <c r="BN66" s="132"/>
      <c r="BO66" s="119"/>
      <c r="BP66" s="119"/>
      <c r="BQ66" s="119"/>
      <c r="BR66" s="119"/>
      <c r="BS66" s="119"/>
    </row>
  </sheetData>
  <sheetProtection algorithmName="SHA-512" hashValue="q565DQWhtHXHQ3TFyeR2vCN3/2+QL/UGCz9u1EPoIV8OJLKO99fKKD8CnB1RjNOWr8irPpgGL8wskzdhXyBvIQ==" saltValue="svpMwmWFI/VmiPbbZUrth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7CD2-442F-40F7-9C7B-504719B86D21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e3mhr6c0OzcNHPGhbYtsrekddD6W5g722FYnCAngYBZ8jk4MZonBoJQSbydBmq/+wnO36LZ4aqHu8vGs6mIl0Q==" saltValue="szmRuUx6BYih8qEpIr7nj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021B-073D-4926-A843-A83E0A50C8BB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56</v>
      </c>
    </row>
    <row r="8" spans="1:50" s="119" customFormat="1" ht="14.85" customHeight="1" x14ac:dyDescent="0.25">
      <c r="C8" s="206"/>
      <c r="D8" s="121">
        <f>DatosMenores!C56</f>
        <v>155</v>
      </c>
      <c r="E8" s="121">
        <f>DatosMenores!C57</f>
        <v>22</v>
      </c>
      <c r="F8" s="121">
        <f>DatosMenores!C58</f>
        <v>3</v>
      </c>
      <c r="G8" s="121">
        <f>DatosMenores!C59</f>
        <v>45</v>
      </c>
      <c r="H8" s="120">
        <f>DatosMenores!C60</f>
        <v>14</v>
      </c>
      <c r="I8" s="103"/>
      <c r="L8" s="120">
        <f>DatosMenores!C48</f>
        <v>5</v>
      </c>
      <c r="M8" s="121">
        <f>DatosMenores!C49</f>
        <v>6</v>
      </c>
      <c r="N8" s="121">
        <f>DatosMenores!C50</f>
        <v>50</v>
      </c>
      <c r="O8" s="121">
        <f>DatosMenores!C51</f>
        <v>0</v>
      </c>
      <c r="P8" s="120">
        <f>DatosMenores!C52</f>
        <v>0</v>
      </c>
      <c r="S8" s="120">
        <f>DatosMenores!C28</f>
        <v>0</v>
      </c>
      <c r="T8" s="121">
        <f>SUM(DatosMenores!C29:C32)</f>
        <v>1</v>
      </c>
      <c r="U8" s="121">
        <f>DatosMenores!C33</f>
        <v>1</v>
      </c>
      <c r="V8" s="121">
        <f>DatosMenores!C34</f>
        <v>28</v>
      </c>
      <c r="W8" s="121">
        <f>DatosMenores!C35</f>
        <v>13</v>
      </c>
      <c r="X8" s="121">
        <f>DatosMenores!C36</f>
        <v>0</v>
      </c>
      <c r="Y8" s="121">
        <f>DatosMenores!C38</f>
        <v>9</v>
      </c>
      <c r="Z8" s="121">
        <f>DatosMenores!C37</f>
        <v>6</v>
      </c>
      <c r="AA8" s="120">
        <f>DatosMenores!C39</f>
        <v>15</v>
      </c>
      <c r="AC8" s="105"/>
      <c r="AE8" s="122">
        <f>DatosMenores!C5</f>
        <v>1</v>
      </c>
      <c r="AF8" s="121">
        <f>DatosMenores!C6</f>
        <v>31</v>
      </c>
      <c r="AG8" s="121">
        <f>DatosMenores!C7</f>
        <v>0</v>
      </c>
      <c r="AH8" s="121">
        <f>DatosMenores!C8</f>
        <v>4</v>
      </c>
      <c r="AI8" s="121">
        <f>DatosMenores!C9</f>
        <v>6</v>
      </c>
      <c r="AJ8" s="120">
        <f>DatosMenores!C10</f>
        <v>8</v>
      </c>
      <c r="AK8" s="121">
        <f>DatosMenores!C11</f>
        <v>14</v>
      </c>
      <c r="AL8" s="121">
        <f>DatosMenores!C12</f>
        <v>12</v>
      </c>
      <c r="AM8" s="120">
        <f>DatosMenores!C13</f>
        <v>1</v>
      </c>
      <c r="AN8" s="105"/>
      <c r="AP8" s="122">
        <f>DatosMenores!C69</f>
        <v>56</v>
      </c>
      <c r="AQ8" s="122">
        <f>DatosMenores!C70</f>
        <v>14</v>
      </c>
      <c r="AR8" s="121">
        <f>DatosMenores!C71</f>
        <v>27</v>
      </c>
      <c r="AS8" s="121">
        <f>DatosMenores!C74</f>
        <v>0</v>
      </c>
      <c r="AT8" s="121">
        <f>DatosMenores!C75</f>
        <v>1</v>
      </c>
      <c r="AU8" s="120">
        <f>DatosMenores!C76</f>
        <v>0</v>
      </c>
      <c r="AW8" s="143" t="s">
        <v>1657</v>
      </c>
      <c r="AX8" s="144">
        <f>DatosMenores!C70</f>
        <v>14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27</v>
      </c>
    </row>
    <row r="10" spans="1:50" ht="29.85" customHeight="1" x14ac:dyDescent="0.25">
      <c r="C10" s="206"/>
      <c r="D10" s="120">
        <f>DatosMenores!C61</f>
        <v>70</v>
      </c>
      <c r="E10" s="121">
        <f>DatosMenores!C62</f>
        <v>2</v>
      </c>
      <c r="F10" s="124">
        <f>DatosMenores!C63</f>
        <v>3</v>
      </c>
      <c r="G10" s="124">
        <f>DatosMenores!C64</f>
        <v>63</v>
      </c>
      <c r="H10" s="124">
        <f>DatosMenores!C65</f>
        <v>13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5</v>
      </c>
      <c r="AH11" s="121">
        <f>DatosMenores!C17</f>
        <v>11</v>
      </c>
      <c r="AI11" s="121">
        <f>DatosMenores!C18</f>
        <v>1</v>
      </c>
      <c r="AJ11" s="121">
        <f>DatosMenores!C20</f>
        <v>3</v>
      </c>
      <c r="AK11" s="121">
        <f>DatosMenores!C21</f>
        <v>0</v>
      </c>
      <c r="AL11" s="120">
        <f>DatosMenores!C19</f>
        <v>10</v>
      </c>
      <c r="AP11" s="122">
        <f>DatosMenores!C78</f>
        <v>0</v>
      </c>
      <c r="AQ11" s="121">
        <f>DatosMenores!C77</f>
        <v>7</v>
      </c>
      <c r="AR11" s="121">
        <f>DatosMenores!C79</f>
        <v>0</v>
      </c>
      <c r="AS11" s="122">
        <f>DatosMenores!C72</f>
        <v>0</v>
      </c>
      <c r="AT11" s="120">
        <f>DatosMenores!C73</f>
        <v>8</v>
      </c>
      <c r="AW11" s="143" t="s">
        <v>1799</v>
      </c>
      <c r="AX11" s="144">
        <f>DatosMenores!C73</f>
        <v>8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1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7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uZKd06c4VdxQFqyl3OT9/BoTminnSmqpsrGQlABn+ZgSxnrp1BBfF6CsYfbs7X75SSZeh9AMD5YN4J22BA/zSA==" saltValue="AATZHPBzLEV+wwwlvI23b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275C-BE0F-4E3E-A504-FC150983D04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0</v>
      </c>
      <c r="F4" s="157" t="s">
        <v>1807</v>
      </c>
      <c r="G4" s="159">
        <f>DatosViolenciaDoméstica!E67</f>
        <v>9</v>
      </c>
      <c r="H4" s="160"/>
    </row>
    <row r="5" spans="1:30" x14ac:dyDescent="0.2">
      <c r="C5" s="157" t="s">
        <v>12</v>
      </c>
      <c r="D5" s="158">
        <f>DatosViolenciaDoméstica!C6</f>
        <v>58</v>
      </c>
      <c r="F5" s="157" t="s">
        <v>1808</v>
      </c>
      <c r="G5" s="161">
        <f>DatosViolenciaDoméstica!F67</f>
        <v>0</v>
      </c>
      <c r="H5" s="160"/>
    </row>
    <row r="6" spans="1:30" x14ac:dyDescent="0.2">
      <c r="C6" s="157" t="s">
        <v>1809</v>
      </c>
      <c r="D6" s="158">
        <f>DatosViolenciaDoméstica!C7</f>
        <v>13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58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tHzGIltsUQkF4XIm+txXe5lNH70qZcfHwUQAvgAw5/8wRUCaxVjiBixPRGrEXo3wKAxTVVbOYHP02cOd07CHIw==" saltValue="hOJBvWrzZk0/cep39riJS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BD01-AB76-4386-84E9-0EEDF3391801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264</v>
      </c>
      <c r="F4" s="157" t="s">
        <v>1807</v>
      </c>
      <c r="G4" s="159">
        <f>DatosViolenciaGénero!E82</f>
        <v>19</v>
      </c>
      <c r="H4" s="160"/>
    </row>
    <row r="5" spans="1:30" x14ac:dyDescent="0.2">
      <c r="C5" s="157" t="s">
        <v>39</v>
      </c>
      <c r="D5" s="158">
        <f>DatosViolenciaGénero!C5</f>
        <v>6</v>
      </c>
      <c r="F5" s="157" t="s">
        <v>1808</v>
      </c>
      <c r="G5" s="159">
        <f>DatosViolenciaGénero!F82</f>
        <v>6</v>
      </c>
      <c r="H5" s="160"/>
    </row>
    <row r="6" spans="1:30" x14ac:dyDescent="0.2">
      <c r="C6" s="157" t="s">
        <v>1809</v>
      </c>
      <c r="D6" s="167">
        <f>DatosViolenciaGénero!C8</f>
        <v>69</v>
      </c>
    </row>
    <row r="7" spans="1:30" x14ac:dyDescent="0.2">
      <c r="C7" s="157" t="s">
        <v>59</v>
      </c>
      <c r="D7" s="167">
        <f>DatosViolenciaGénero!C9</f>
        <v>1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1</v>
      </c>
    </row>
    <row r="11" spans="1:30" x14ac:dyDescent="0.2">
      <c r="C11" s="157" t="s">
        <v>1810</v>
      </c>
      <c r="D11" s="167">
        <f>DatosViolenciaGénero!C10</f>
        <v>0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uzNpd5hUxFOoYGxHBTuGO9hCLgYpKXQ/Pu9UHgzXUdMm1o7dWu3V805HWm5V+TTh+XZZxRNNrvbyAvLBFIVTbQ==" saltValue="MyFsVnkSv0TyPBnG9X7L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2713</v>
      </c>
      <c r="D7" s="14">
        <v>2090</v>
      </c>
      <c r="E7" s="15">
        <v>0.29808612440191401</v>
      </c>
    </row>
    <row r="8" spans="1:5" x14ac:dyDescent="0.25">
      <c r="A8" s="178"/>
      <c r="B8" s="13" t="s">
        <v>19</v>
      </c>
      <c r="C8" s="14">
        <v>5803</v>
      </c>
      <c r="D8" s="14">
        <v>5065</v>
      </c>
      <c r="E8" s="15">
        <v>0.14570582428430401</v>
      </c>
    </row>
    <row r="9" spans="1:5" x14ac:dyDescent="0.25">
      <c r="A9" s="178"/>
      <c r="B9" s="13" t="s">
        <v>20</v>
      </c>
      <c r="C9" s="14">
        <v>5387</v>
      </c>
      <c r="D9" s="14">
        <v>4458</v>
      </c>
      <c r="E9" s="15">
        <v>0.20838941229250799</v>
      </c>
    </row>
    <row r="10" spans="1:5" x14ac:dyDescent="0.25">
      <c r="A10" s="178"/>
      <c r="B10" s="13" t="s">
        <v>21</v>
      </c>
      <c r="C10" s="14">
        <v>74</v>
      </c>
      <c r="D10" s="14">
        <v>47</v>
      </c>
      <c r="E10" s="15">
        <v>0.57446808510638303</v>
      </c>
    </row>
    <row r="11" spans="1:5" x14ac:dyDescent="0.25">
      <c r="A11" s="179"/>
      <c r="B11" s="13" t="s">
        <v>22</v>
      </c>
      <c r="C11" s="14">
        <v>2640</v>
      </c>
      <c r="D11" s="14">
        <v>2165</v>
      </c>
      <c r="E11" s="15">
        <v>0.219399538106235</v>
      </c>
    </row>
    <row r="12" spans="1:5" x14ac:dyDescent="0.25">
      <c r="A12" s="177" t="s">
        <v>23</v>
      </c>
      <c r="B12" s="13" t="s">
        <v>24</v>
      </c>
      <c r="C12" s="14">
        <v>1393</v>
      </c>
      <c r="D12" s="14">
        <v>1185</v>
      </c>
      <c r="E12" s="15">
        <v>0.17552742616033701</v>
      </c>
    </row>
    <row r="13" spans="1:5" x14ac:dyDescent="0.25">
      <c r="A13" s="178"/>
      <c r="B13" s="13" t="s">
        <v>25</v>
      </c>
      <c r="C13" s="14">
        <v>910</v>
      </c>
      <c r="D13" s="14">
        <v>722</v>
      </c>
      <c r="E13" s="15">
        <v>0.26038781163434899</v>
      </c>
    </row>
    <row r="14" spans="1:5" x14ac:dyDescent="0.25">
      <c r="A14" s="179"/>
      <c r="B14" s="13" t="s">
        <v>26</v>
      </c>
      <c r="C14" s="14">
        <v>2384</v>
      </c>
      <c r="D14" s="14">
        <v>2048</v>
      </c>
      <c r="E14" s="15">
        <v>0.1640625</v>
      </c>
    </row>
    <row r="15" spans="1:5" x14ac:dyDescent="0.25">
      <c r="A15" s="177" t="s">
        <v>27</v>
      </c>
      <c r="B15" s="13" t="s">
        <v>28</v>
      </c>
      <c r="C15" s="14">
        <v>492</v>
      </c>
      <c r="D15" s="14">
        <v>463</v>
      </c>
      <c r="E15" s="15">
        <v>6.2634989200863897E-2</v>
      </c>
    </row>
    <row r="16" spans="1:5" x14ac:dyDescent="0.25">
      <c r="A16" s="178"/>
      <c r="B16" s="13" t="s">
        <v>29</v>
      </c>
      <c r="C16" s="14">
        <v>672</v>
      </c>
      <c r="D16" s="14">
        <v>499</v>
      </c>
      <c r="E16" s="15">
        <v>0.346693386773547</v>
      </c>
    </row>
    <row r="17" spans="1:5" x14ac:dyDescent="0.25">
      <c r="A17" s="178"/>
      <c r="B17" s="13" t="s">
        <v>30</v>
      </c>
      <c r="C17" s="14">
        <v>1</v>
      </c>
      <c r="D17" s="14">
        <v>1</v>
      </c>
      <c r="E17" s="15">
        <v>0</v>
      </c>
    </row>
    <row r="18" spans="1:5" x14ac:dyDescent="0.25">
      <c r="A18" s="178"/>
      <c r="B18" s="13" t="s">
        <v>31</v>
      </c>
      <c r="C18" s="16"/>
      <c r="D18" s="16"/>
      <c r="E18" s="15">
        <v>0</v>
      </c>
    </row>
    <row r="19" spans="1:5" x14ac:dyDescent="0.25">
      <c r="A19" s="179"/>
      <c r="B19" s="13" t="s">
        <v>32</v>
      </c>
      <c r="C19" s="14">
        <v>52</v>
      </c>
      <c r="D19" s="14">
        <v>45</v>
      </c>
      <c r="E19" s="15">
        <v>0.155555555555556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6"/>
      <c r="D23" s="14">
        <v>156</v>
      </c>
      <c r="E23" s="15">
        <v>0</v>
      </c>
    </row>
    <row r="24" spans="1:5" x14ac:dyDescent="0.25">
      <c r="A24" s="12" t="s">
        <v>35</v>
      </c>
      <c r="B24" s="18"/>
      <c r="C24" s="16"/>
      <c r="D24" s="14">
        <v>0</v>
      </c>
      <c r="E24" s="15">
        <v>0</v>
      </c>
    </row>
    <row r="25" spans="1:5" x14ac:dyDescent="0.25">
      <c r="A25" s="12" t="s">
        <v>36</v>
      </c>
      <c r="B25" s="18"/>
      <c r="C25" s="14">
        <v>382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402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14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284</v>
      </c>
      <c r="D31" s="14">
        <v>217</v>
      </c>
      <c r="E31" s="15">
        <v>0.30875576036866298</v>
      </c>
    </row>
    <row r="32" spans="1:5" x14ac:dyDescent="0.25">
      <c r="A32" s="177" t="s">
        <v>41</v>
      </c>
      <c r="B32" s="13" t="s">
        <v>42</v>
      </c>
      <c r="C32" s="14">
        <v>2</v>
      </c>
      <c r="D32" s="14">
        <v>6</v>
      </c>
      <c r="E32" s="15">
        <v>-0.66666666666666696</v>
      </c>
    </row>
    <row r="33" spans="1:5" x14ac:dyDescent="0.25">
      <c r="A33" s="178"/>
      <c r="B33" s="13" t="s">
        <v>43</v>
      </c>
      <c r="C33" s="14">
        <v>6</v>
      </c>
      <c r="D33" s="14">
        <v>5</v>
      </c>
      <c r="E33" s="15">
        <v>0.2</v>
      </c>
    </row>
    <row r="34" spans="1:5" x14ac:dyDescent="0.25">
      <c r="A34" s="178"/>
      <c r="B34" s="13" t="s">
        <v>44</v>
      </c>
      <c r="C34" s="16"/>
      <c r="D34" s="14">
        <v>1</v>
      </c>
      <c r="E34" s="15">
        <v>0</v>
      </c>
    </row>
    <row r="35" spans="1:5" x14ac:dyDescent="0.25">
      <c r="A35" s="178"/>
      <c r="B35" s="13" t="s">
        <v>45</v>
      </c>
      <c r="C35" s="14">
        <v>3</v>
      </c>
      <c r="D35" s="14">
        <v>1</v>
      </c>
      <c r="E35" s="15">
        <v>2</v>
      </c>
    </row>
    <row r="36" spans="1:5" x14ac:dyDescent="0.25">
      <c r="A36" s="179"/>
      <c r="B36" s="13" t="s">
        <v>46</v>
      </c>
      <c r="C36" s="14">
        <v>250</v>
      </c>
      <c r="D36" s="14">
        <v>192</v>
      </c>
      <c r="E36" s="15">
        <v>0.30208333333333298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806</v>
      </c>
      <c r="D40" s="14">
        <v>787</v>
      </c>
      <c r="E40" s="15">
        <v>2.4142312579415501E-2</v>
      </c>
    </row>
    <row r="41" spans="1:5" x14ac:dyDescent="0.25">
      <c r="A41" s="12" t="s">
        <v>49</v>
      </c>
      <c r="B41" s="18"/>
      <c r="C41" s="14">
        <v>587</v>
      </c>
      <c r="D41" s="14">
        <v>443</v>
      </c>
      <c r="E41" s="15">
        <v>0.32505643340857798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326</v>
      </c>
      <c r="D45" s="14">
        <v>280</v>
      </c>
      <c r="E45" s="15">
        <v>0.16428571428571401</v>
      </c>
    </row>
    <row r="46" spans="1:5" x14ac:dyDescent="0.25">
      <c r="A46" s="178"/>
      <c r="B46" s="13" t="s">
        <v>52</v>
      </c>
      <c r="C46" s="14">
        <v>8</v>
      </c>
      <c r="D46" s="14">
        <v>6</v>
      </c>
      <c r="E46" s="15">
        <v>0.33333333333333298</v>
      </c>
    </row>
    <row r="47" spans="1:5" x14ac:dyDescent="0.25">
      <c r="A47" s="178"/>
      <c r="B47" s="13" t="s">
        <v>53</v>
      </c>
      <c r="C47" s="14">
        <v>672</v>
      </c>
      <c r="D47" s="14">
        <v>501</v>
      </c>
      <c r="E47" s="15">
        <v>0.34131736526946099</v>
      </c>
    </row>
    <row r="48" spans="1:5" x14ac:dyDescent="0.25">
      <c r="A48" s="179"/>
      <c r="B48" s="13" t="s">
        <v>22</v>
      </c>
      <c r="C48" s="14">
        <v>259</v>
      </c>
      <c r="D48" s="14">
        <v>182</v>
      </c>
      <c r="E48" s="15">
        <v>0.42307692307692302</v>
      </c>
    </row>
    <row r="49" spans="1:5" x14ac:dyDescent="0.25">
      <c r="A49" s="177" t="s">
        <v>54</v>
      </c>
      <c r="B49" s="13" t="s">
        <v>55</v>
      </c>
      <c r="C49" s="14">
        <v>458</v>
      </c>
      <c r="D49" s="14">
        <v>361</v>
      </c>
      <c r="E49" s="15">
        <v>0.26869806094182802</v>
      </c>
    </row>
    <row r="50" spans="1:5" x14ac:dyDescent="0.25">
      <c r="A50" s="178"/>
      <c r="B50" s="13" t="s">
        <v>56</v>
      </c>
      <c r="C50" s="14">
        <v>22</v>
      </c>
      <c r="D50" s="14">
        <v>14</v>
      </c>
      <c r="E50" s="15">
        <v>0.57142857142857095</v>
      </c>
    </row>
    <row r="51" spans="1:5" x14ac:dyDescent="0.25">
      <c r="A51" s="178"/>
      <c r="B51" s="13" t="s">
        <v>57</v>
      </c>
      <c r="C51" s="14">
        <v>40</v>
      </c>
      <c r="D51" s="14">
        <v>39</v>
      </c>
      <c r="E51" s="15">
        <v>2.5641025641025599E-2</v>
      </c>
    </row>
    <row r="52" spans="1:5" x14ac:dyDescent="0.25">
      <c r="A52" s="179"/>
      <c r="B52" s="13" t="s">
        <v>58</v>
      </c>
      <c r="C52" s="14">
        <v>13</v>
      </c>
      <c r="D52" s="14">
        <v>6</v>
      </c>
      <c r="E52" s="15">
        <v>1.1666666666666701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2</v>
      </c>
      <c r="D56" s="14">
        <v>4</v>
      </c>
      <c r="E56" s="15">
        <v>-0.5</v>
      </c>
    </row>
    <row r="57" spans="1:5" x14ac:dyDescent="0.25">
      <c r="A57" s="178"/>
      <c r="B57" s="13" t="s">
        <v>52</v>
      </c>
      <c r="C57" s="16"/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5</v>
      </c>
      <c r="D58" s="14">
        <v>7</v>
      </c>
      <c r="E58" s="15">
        <v>-0.28571428571428598</v>
      </c>
    </row>
    <row r="59" spans="1:5" x14ac:dyDescent="0.25">
      <c r="A59" s="178"/>
      <c r="B59" s="13" t="s">
        <v>22</v>
      </c>
      <c r="C59" s="14">
        <v>4</v>
      </c>
      <c r="D59" s="14">
        <v>5</v>
      </c>
      <c r="E59" s="15">
        <v>-0.2</v>
      </c>
    </row>
    <row r="60" spans="1:5" x14ac:dyDescent="0.25">
      <c r="A60" s="178"/>
      <c r="B60" s="13" t="s">
        <v>61</v>
      </c>
      <c r="C60" s="14">
        <v>3</v>
      </c>
      <c r="D60" s="14">
        <v>7</v>
      </c>
      <c r="E60" s="15">
        <v>-0.57142857142857095</v>
      </c>
    </row>
    <row r="61" spans="1:5" x14ac:dyDescent="0.25">
      <c r="A61" s="179"/>
      <c r="B61" s="13" t="s">
        <v>62</v>
      </c>
      <c r="C61" s="16"/>
      <c r="D61" s="14">
        <v>1</v>
      </c>
      <c r="E61" s="15">
        <v>0</v>
      </c>
    </row>
    <row r="62" spans="1:5" x14ac:dyDescent="0.25">
      <c r="A62" s="177" t="s">
        <v>63</v>
      </c>
      <c r="B62" s="13" t="s">
        <v>64</v>
      </c>
      <c r="C62" s="14">
        <v>3</v>
      </c>
      <c r="D62" s="14">
        <v>8</v>
      </c>
      <c r="E62" s="15">
        <v>-0.625</v>
      </c>
    </row>
    <row r="63" spans="1:5" x14ac:dyDescent="0.25">
      <c r="A63" s="178"/>
      <c r="B63" s="13" t="s">
        <v>57</v>
      </c>
      <c r="C63" s="16"/>
      <c r="D63" s="14">
        <v>0</v>
      </c>
      <c r="E63" s="15">
        <v>0</v>
      </c>
    </row>
    <row r="64" spans="1:5" x14ac:dyDescent="0.25">
      <c r="A64" s="179"/>
      <c r="B64" s="13" t="s">
        <v>65</v>
      </c>
      <c r="C64" s="16"/>
      <c r="D64" s="14">
        <v>0</v>
      </c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4">
        <v>0</v>
      </c>
      <c r="E68" s="15">
        <v>0</v>
      </c>
    </row>
    <row r="69" spans="1:5" x14ac:dyDescent="0.25">
      <c r="A69" s="12" t="s">
        <v>35</v>
      </c>
      <c r="B69" s="18"/>
      <c r="C69" s="16"/>
      <c r="D69" s="14">
        <v>0</v>
      </c>
      <c r="E69" s="15">
        <v>0</v>
      </c>
    </row>
    <row r="70" spans="1:5" x14ac:dyDescent="0.25">
      <c r="A70" s="12" t="s">
        <v>36</v>
      </c>
      <c r="B70" s="18"/>
      <c r="C70" s="16"/>
      <c r="D70" s="14">
        <v>0</v>
      </c>
      <c r="E70" s="15">
        <v>0</v>
      </c>
    </row>
    <row r="71" spans="1:5" x14ac:dyDescent="0.25">
      <c r="A71" s="12" t="s">
        <v>37</v>
      </c>
      <c r="B71" s="18"/>
      <c r="C71" s="16"/>
      <c r="D71" s="14">
        <v>0</v>
      </c>
      <c r="E71" s="15">
        <v>0</v>
      </c>
    </row>
    <row r="72" spans="1:5" x14ac:dyDescent="0.25">
      <c r="A72" s="12" t="s">
        <v>38</v>
      </c>
      <c r="B72" s="18"/>
      <c r="C72" s="16"/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6"/>
      <c r="D76" s="14">
        <v>1</v>
      </c>
      <c r="E76" s="15">
        <v>0</v>
      </c>
    </row>
    <row r="77" spans="1:5" x14ac:dyDescent="0.25">
      <c r="A77" s="181"/>
      <c r="B77" s="13" t="s">
        <v>57</v>
      </c>
      <c r="C77" s="16"/>
      <c r="D77" s="14">
        <v>0</v>
      </c>
      <c r="E77" s="15">
        <v>0</v>
      </c>
    </row>
    <row r="78" spans="1:5" x14ac:dyDescent="0.25">
      <c r="A78" s="181"/>
      <c r="B78" s="13" t="s">
        <v>64</v>
      </c>
      <c r="C78" s="16"/>
      <c r="D78" s="14">
        <v>1</v>
      </c>
      <c r="E78" s="15">
        <v>0</v>
      </c>
    </row>
    <row r="79" spans="1:5" x14ac:dyDescent="0.25">
      <c r="A79" s="181"/>
      <c r="B79" s="13" t="s">
        <v>68</v>
      </c>
      <c r="C79" s="16"/>
      <c r="D79" s="14">
        <v>1</v>
      </c>
      <c r="E79" s="15">
        <v>0</v>
      </c>
    </row>
    <row r="80" spans="1:5" x14ac:dyDescent="0.25">
      <c r="A80" s="182"/>
      <c r="B80" s="13" t="s">
        <v>69</v>
      </c>
      <c r="C80" s="16"/>
      <c r="D80" s="14">
        <v>1</v>
      </c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587</v>
      </c>
      <c r="D84" s="14">
        <v>443</v>
      </c>
      <c r="E84" s="15">
        <v>0.32505643340857798</v>
      </c>
    </row>
    <row r="85" spans="1:5" x14ac:dyDescent="0.25">
      <c r="A85" s="179"/>
      <c r="B85" s="13" t="s">
        <v>73</v>
      </c>
      <c r="C85" s="14">
        <v>188</v>
      </c>
      <c r="D85" s="14">
        <v>251</v>
      </c>
      <c r="E85" s="15">
        <v>-0.25099601593625498</v>
      </c>
    </row>
    <row r="86" spans="1:5" x14ac:dyDescent="0.25">
      <c r="A86" s="177" t="s">
        <v>74</v>
      </c>
      <c r="B86" s="13" t="s">
        <v>72</v>
      </c>
      <c r="C86" s="14">
        <v>468</v>
      </c>
      <c r="D86" s="14">
        <v>343</v>
      </c>
      <c r="E86" s="15">
        <v>0.364431486880466</v>
      </c>
    </row>
    <row r="87" spans="1:5" x14ac:dyDescent="0.25">
      <c r="A87" s="179"/>
      <c r="B87" s="13" t="s">
        <v>73</v>
      </c>
      <c r="C87" s="14">
        <v>82</v>
      </c>
      <c r="D87" s="14">
        <v>182</v>
      </c>
      <c r="E87" s="15">
        <v>-0.54945054945054905</v>
      </c>
    </row>
    <row r="88" spans="1:5" x14ac:dyDescent="0.25">
      <c r="A88" s="177" t="s">
        <v>75</v>
      </c>
      <c r="B88" s="13" t="s">
        <v>72</v>
      </c>
      <c r="C88" s="14">
        <v>23</v>
      </c>
      <c r="D88" s="14">
        <v>26</v>
      </c>
      <c r="E88" s="15">
        <v>-0.115384615384615</v>
      </c>
    </row>
    <row r="89" spans="1:5" x14ac:dyDescent="0.25">
      <c r="A89" s="179"/>
      <c r="B89" s="13" t="s">
        <v>73</v>
      </c>
      <c r="C89" s="14">
        <v>6</v>
      </c>
      <c r="D89" s="14">
        <v>9</v>
      </c>
      <c r="E89" s="15">
        <v>-0.33333333333333298</v>
      </c>
    </row>
    <row r="90" spans="1:5" x14ac:dyDescent="0.25">
      <c r="A90" s="177" t="s">
        <v>76</v>
      </c>
      <c r="B90" s="13" t="s">
        <v>72</v>
      </c>
      <c r="C90" s="16"/>
      <c r="D90" s="14">
        <v>0</v>
      </c>
      <c r="E90" s="15">
        <v>0</v>
      </c>
    </row>
    <row r="91" spans="1:5" x14ac:dyDescent="0.25">
      <c r="A91" s="179"/>
      <c r="B91" s="13" t="s">
        <v>73</v>
      </c>
      <c r="C91" s="16"/>
      <c r="D91" s="14">
        <v>0</v>
      </c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221</v>
      </c>
      <c r="D95" s="14">
        <v>167</v>
      </c>
      <c r="E95" s="15">
        <v>0.32335329341317398</v>
      </c>
    </row>
    <row r="96" spans="1:5" x14ac:dyDescent="0.25">
      <c r="A96" s="12" t="s">
        <v>78</v>
      </c>
      <c r="B96" s="18"/>
      <c r="C96" s="16"/>
      <c r="D96" s="14">
        <v>0</v>
      </c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289</v>
      </c>
      <c r="D100" s="14">
        <v>233</v>
      </c>
      <c r="E100" s="15">
        <v>0.24034334763948501</v>
      </c>
    </row>
    <row r="101" spans="1:5" x14ac:dyDescent="0.25">
      <c r="A101" s="12" t="s">
        <v>81</v>
      </c>
      <c r="B101" s="18"/>
      <c r="C101" s="14">
        <v>255</v>
      </c>
      <c r="D101" s="14">
        <v>167</v>
      </c>
      <c r="E101" s="15">
        <v>0.52694610778443096</v>
      </c>
    </row>
    <row r="102" spans="1:5" x14ac:dyDescent="0.25">
      <c r="A102" s="12" t="s">
        <v>78</v>
      </c>
      <c r="B102" s="18"/>
      <c r="C102" s="14">
        <v>2</v>
      </c>
      <c r="D102" s="14">
        <v>2</v>
      </c>
      <c r="E102" s="15">
        <v>0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212</v>
      </c>
      <c r="D106" s="14">
        <v>150</v>
      </c>
      <c r="E106" s="15">
        <v>0.413333333333333</v>
      </c>
    </row>
    <row r="107" spans="1:5" x14ac:dyDescent="0.25">
      <c r="A107" s="178"/>
      <c r="B107" s="13" t="s">
        <v>84</v>
      </c>
      <c r="C107" s="14">
        <v>73</v>
      </c>
      <c r="D107" s="14">
        <v>62</v>
      </c>
      <c r="E107" s="15">
        <v>0.17741935483870999</v>
      </c>
    </row>
    <row r="108" spans="1:5" x14ac:dyDescent="0.25">
      <c r="A108" s="179"/>
      <c r="B108" s="13" t="s">
        <v>85</v>
      </c>
      <c r="C108" s="14">
        <v>77</v>
      </c>
      <c r="D108" s="14">
        <v>51</v>
      </c>
      <c r="E108" s="15">
        <v>0.50980392156862697</v>
      </c>
    </row>
    <row r="109" spans="1:5" x14ac:dyDescent="0.25">
      <c r="A109" s="177" t="s">
        <v>81</v>
      </c>
      <c r="B109" s="13" t="s">
        <v>86</v>
      </c>
      <c r="C109" s="14">
        <v>31</v>
      </c>
      <c r="D109" s="14">
        <v>23</v>
      </c>
      <c r="E109" s="15">
        <v>0.34782608695652201</v>
      </c>
    </row>
    <row r="110" spans="1:5" x14ac:dyDescent="0.25">
      <c r="A110" s="179"/>
      <c r="B110" s="13" t="s">
        <v>85</v>
      </c>
      <c r="C110" s="14">
        <v>77</v>
      </c>
      <c r="D110" s="14">
        <v>59</v>
      </c>
      <c r="E110" s="15">
        <v>0.305084745762712</v>
      </c>
    </row>
    <row r="111" spans="1:5" x14ac:dyDescent="0.25">
      <c r="A111" s="12" t="s">
        <v>78</v>
      </c>
      <c r="B111" s="18"/>
      <c r="C111" s="14">
        <v>4</v>
      </c>
      <c r="D111" s="14">
        <v>7</v>
      </c>
      <c r="E111" s="15">
        <v>-0.42857142857142799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10</v>
      </c>
      <c r="D115" s="14">
        <v>7</v>
      </c>
      <c r="E115" s="15">
        <v>0.42857142857142799</v>
      </c>
    </row>
    <row r="116" spans="1:5" x14ac:dyDescent="0.25">
      <c r="A116" s="178"/>
      <c r="B116" s="13" t="s">
        <v>84</v>
      </c>
      <c r="C116" s="14">
        <v>4</v>
      </c>
      <c r="D116" s="14">
        <v>4</v>
      </c>
      <c r="E116" s="15">
        <v>0</v>
      </c>
    </row>
    <row r="117" spans="1:5" x14ac:dyDescent="0.25">
      <c r="A117" s="179"/>
      <c r="B117" s="13" t="s">
        <v>85</v>
      </c>
      <c r="C117" s="14">
        <v>9</v>
      </c>
      <c r="D117" s="14">
        <v>12</v>
      </c>
      <c r="E117" s="15">
        <v>-0.25</v>
      </c>
    </row>
    <row r="118" spans="1:5" x14ac:dyDescent="0.25">
      <c r="A118" s="177" t="s">
        <v>81</v>
      </c>
      <c r="B118" s="13" t="s">
        <v>86</v>
      </c>
      <c r="C118" s="14">
        <v>1</v>
      </c>
      <c r="D118" s="14">
        <v>2</v>
      </c>
      <c r="E118" s="15">
        <v>-0.5</v>
      </c>
    </row>
    <row r="119" spans="1:5" x14ac:dyDescent="0.25">
      <c r="A119" s="179"/>
      <c r="B119" s="13" t="s">
        <v>85</v>
      </c>
      <c r="C119" s="14">
        <v>1</v>
      </c>
      <c r="D119" s="14">
        <v>2</v>
      </c>
      <c r="E119" s="15">
        <v>-0.5</v>
      </c>
    </row>
    <row r="120" spans="1:5" x14ac:dyDescent="0.25">
      <c r="A120" s="12" t="s">
        <v>78</v>
      </c>
      <c r="B120" s="18"/>
      <c r="C120" s="14">
        <v>1</v>
      </c>
      <c r="D120" s="14">
        <v>1</v>
      </c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6"/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6"/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29</v>
      </c>
      <c r="D126" s="14">
        <v>24</v>
      </c>
      <c r="E126" s="15">
        <v>0.20833333333333301</v>
      </c>
    </row>
    <row r="127" spans="1:5" x14ac:dyDescent="0.25">
      <c r="A127" s="179"/>
      <c r="B127" s="13" t="s">
        <v>91</v>
      </c>
      <c r="C127" s="14">
        <v>251</v>
      </c>
      <c r="D127" s="14">
        <v>123</v>
      </c>
      <c r="E127" s="15">
        <v>1.04065040650407</v>
      </c>
    </row>
    <row r="128" spans="1:5" x14ac:dyDescent="0.25">
      <c r="A128" s="177" t="s">
        <v>93</v>
      </c>
      <c r="B128" s="13" t="s">
        <v>90</v>
      </c>
      <c r="C128" s="14">
        <v>988</v>
      </c>
      <c r="D128" s="14">
        <v>887</v>
      </c>
      <c r="E128" s="15">
        <v>0.11386696730552399</v>
      </c>
    </row>
    <row r="129" spans="1:5" x14ac:dyDescent="0.25">
      <c r="A129" s="179"/>
      <c r="B129" s="13" t="s">
        <v>91</v>
      </c>
      <c r="C129" s="14">
        <v>2654</v>
      </c>
      <c r="D129" s="14">
        <v>2039</v>
      </c>
      <c r="E129" s="15">
        <v>0.301618440411967</v>
      </c>
    </row>
    <row r="130" spans="1:5" x14ac:dyDescent="0.25">
      <c r="A130" s="177" t="s">
        <v>94</v>
      </c>
      <c r="B130" s="13" t="s">
        <v>90</v>
      </c>
      <c r="C130" s="14">
        <v>451</v>
      </c>
      <c r="D130" s="14">
        <v>238</v>
      </c>
      <c r="E130" s="15">
        <v>0.89495798319327702</v>
      </c>
    </row>
    <row r="131" spans="1:5" x14ac:dyDescent="0.25">
      <c r="A131" s="179"/>
      <c r="B131" s="13" t="s">
        <v>91</v>
      </c>
      <c r="C131" s="14">
        <v>905</v>
      </c>
      <c r="D131" s="14">
        <v>469</v>
      </c>
      <c r="E131" s="15">
        <v>0.92963752665245203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40</v>
      </c>
      <c r="D135" s="14">
        <v>27</v>
      </c>
      <c r="E135" s="15">
        <v>0.48148148148148101</v>
      </c>
    </row>
    <row r="136" spans="1:5" x14ac:dyDescent="0.25">
      <c r="A136" s="179"/>
      <c r="B136" s="13" t="s">
        <v>98</v>
      </c>
      <c r="C136" s="14">
        <v>2</v>
      </c>
      <c r="D136" s="14">
        <v>0</v>
      </c>
      <c r="E136" s="15">
        <v>0</v>
      </c>
    </row>
    <row r="137" spans="1:5" x14ac:dyDescent="0.25">
      <c r="A137" s="177" t="s">
        <v>99</v>
      </c>
      <c r="B137" s="13" t="s">
        <v>97</v>
      </c>
      <c r="C137" s="14">
        <v>14</v>
      </c>
      <c r="D137" s="14">
        <v>5</v>
      </c>
      <c r="E137" s="15">
        <v>1.8</v>
      </c>
    </row>
    <row r="138" spans="1:5" x14ac:dyDescent="0.25">
      <c r="A138" s="179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2</v>
      </c>
      <c r="D139" s="14">
        <v>0</v>
      </c>
      <c r="E139" s="15">
        <v>0</v>
      </c>
    </row>
    <row r="140" spans="1:5" x14ac:dyDescent="0.25">
      <c r="A140" s="179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22</v>
      </c>
      <c r="D144" s="14">
        <v>34</v>
      </c>
      <c r="E144" s="15">
        <v>-0.35294117647058798</v>
      </c>
    </row>
    <row r="145" spans="1:5" x14ac:dyDescent="0.25">
      <c r="A145" s="177" t="s">
        <v>104</v>
      </c>
      <c r="B145" s="13" t="s">
        <v>105</v>
      </c>
      <c r="C145" s="14">
        <v>1</v>
      </c>
      <c r="D145" s="14">
        <v>0</v>
      </c>
      <c r="E145" s="15">
        <v>0</v>
      </c>
    </row>
    <row r="146" spans="1:5" x14ac:dyDescent="0.25">
      <c r="A146" s="178"/>
      <c r="B146" s="13" t="s">
        <v>106</v>
      </c>
      <c r="C146" s="14">
        <v>8</v>
      </c>
      <c r="D146" s="14">
        <v>5</v>
      </c>
      <c r="E146" s="15">
        <v>0.6</v>
      </c>
    </row>
    <row r="147" spans="1:5" x14ac:dyDescent="0.25">
      <c r="A147" s="178"/>
      <c r="B147" s="13" t="s">
        <v>107</v>
      </c>
      <c r="C147" s="14">
        <v>0</v>
      </c>
      <c r="D147" s="14">
        <v>4</v>
      </c>
      <c r="E147" s="15">
        <v>-1</v>
      </c>
    </row>
    <row r="148" spans="1:5" x14ac:dyDescent="0.25">
      <c r="A148" s="178"/>
      <c r="B148" s="13" t="s">
        <v>108</v>
      </c>
      <c r="C148" s="14">
        <v>1</v>
      </c>
      <c r="D148" s="14">
        <v>2</v>
      </c>
      <c r="E148" s="15">
        <v>-0.5</v>
      </c>
    </row>
    <row r="149" spans="1:5" x14ac:dyDescent="0.25">
      <c r="A149" s="178"/>
      <c r="B149" s="13" t="s">
        <v>109</v>
      </c>
      <c r="C149" s="14">
        <v>11</v>
      </c>
      <c r="D149" s="14">
        <v>23</v>
      </c>
      <c r="E149" s="15">
        <v>-0.52173913043478304</v>
      </c>
    </row>
    <row r="150" spans="1:5" x14ac:dyDescent="0.25">
      <c r="A150" s="179"/>
      <c r="B150" s="13" t="s">
        <v>110</v>
      </c>
      <c r="C150" s="14">
        <v>1</v>
      </c>
      <c r="D150" s="14">
        <v>0</v>
      </c>
      <c r="E150" s="15">
        <v>0</v>
      </c>
    </row>
    <row r="151" spans="1:5" x14ac:dyDescent="0.25">
      <c r="A151" s="177" t="s">
        <v>111</v>
      </c>
      <c r="B151" s="13" t="s">
        <v>112</v>
      </c>
      <c r="C151" s="14">
        <v>16</v>
      </c>
      <c r="D151" s="14">
        <v>10</v>
      </c>
      <c r="E151" s="15">
        <v>0.6</v>
      </c>
    </row>
    <row r="152" spans="1:5" x14ac:dyDescent="0.25">
      <c r="A152" s="179"/>
      <c r="B152" s="13" t="s">
        <v>113</v>
      </c>
      <c r="C152" s="14">
        <v>12</v>
      </c>
      <c r="D152" s="14">
        <v>21</v>
      </c>
      <c r="E152" s="15">
        <v>-0.42857142857142799</v>
      </c>
    </row>
    <row r="153" spans="1:5" x14ac:dyDescent="0.25">
      <c r="A153" s="177" t="s">
        <v>114</v>
      </c>
      <c r="B153" s="13" t="s">
        <v>18</v>
      </c>
      <c r="C153" s="14">
        <v>9</v>
      </c>
      <c r="D153" s="14">
        <v>6</v>
      </c>
      <c r="E153" s="15">
        <v>0.5</v>
      </c>
    </row>
    <row r="154" spans="1:5" x14ac:dyDescent="0.25">
      <c r="A154" s="179"/>
      <c r="B154" s="13" t="s">
        <v>22</v>
      </c>
      <c r="C154" s="14">
        <v>3</v>
      </c>
      <c r="D154" s="14">
        <v>9</v>
      </c>
      <c r="E154" s="15">
        <v>-0.66666666666666696</v>
      </c>
    </row>
    <row r="155" spans="1:5" x14ac:dyDescent="0.25">
      <c r="A155" s="12" t="s">
        <v>115</v>
      </c>
      <c r="B155" s="18"/>
      <c r="C155" s="16"/>
      <c r="D155" s="14">
        <v>0</v>
      </c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6"/>
      <c r="D159" s="16"/>
      <c r="E159" s="15">
        <v>0</v>
      </c>
    </row>
    <row r="160" spans="1:5" x14ac:dyDescent="0.25">
      <c r="A160" s="178"/>
      <c r="B160" s="13" t="s">
        <v>119</v>
      </c>
      <c r="C160" s="16"/>
      <c r="D160" s="16"/>
      <c r="E160" s="15">
        <v>0</v>
      </c>
    </row>
    <row r="161" spans="1:5" x14ac:dyDescent="0.25">
      <c r="A161" s="178"/>
      <c r="B161" s="13" t="s">
        <v>120</v>
      </c>
      <c r="C161" s="16"/>
      <c r="D161" s="16"/>
      <c r="E161" s="15">
        <v>0</v>
      </c>
    </row>
    <row r="162" spans="1:5" x14ac:dyDescent="0.25">
      <c r="A162" s="178"/>
      <c r="B162" s="13" t="s">
        <v>121</v>
      </c>
      <c r="C162" s="16"/>
      <c r="D162" s="16"/>
      <c r="E162" s="15">
        <v>0</v>
      </c>
    </row>
    <row r="163" spans="1:5" x14ac:dyDescent="0.25">
      <c r="A163" s="178"/>
      <c r="B163" s="13" t="s">
        <v>122</v>
      </c>
      <c r="C163" s="16"/>
      <c r="D163" s="16"/>
      <c r="E163" s="15">
        <v>0</v>
      </c>
    </row>
    <row r="164" spans="1:5" x14ac:dyDescent="0.25">
      <c r="A164" s="178"/>
      <c r="B164" s="13" t="s">
        <v>123</v>
      </c>
      <c r="C164" s="16"/>
      <c r="D164" s="16"/>
      <c r="E164" s="15">
        <v>0</v>
      </c>
    </row>
    <row r="165" spans="1:5" x14ac:dyDescent="0.25">
      <c r="A165" s="178"/>
      <c r="B165" s="13" t="s">
        <v>124</v>
      </c>
      <c r="C165" s="16"/>
      <c r="D165" s="16"/>
      <c r="E165" s="15">
        <v>0</v>
      </c>
    </row>
    <row r="166" spans="1:5" x14ac:dyDescent="0.25">
      <c r="A166" s="178"/>
      <c r="B166" s="13" t="s">
        <v>125</v>
      </c>
      <c r="C166" s="16"/>
      <c r="D166" s="16"/>
      <c r="E166" s="15">
        <v>0</v>
      </c>
    </row>
    <row r="167" spans="1:5" x14ac:dyDescent="0.25">
      <c r="A167" s="178"/>
      <c r="B167" s="13" t="s">
        <v>126</v>
      </c>
      <c r="C167" s="16"/>
      <c r="D167" s="16"/>
      <c r="E167" s="15">
        <v>0</v>
      </c>
    </row>
    <row r="168" spans="1:5" x14ac:dyDescent="0.25">
      <c r="A168" s="178"/>
      <c r="B168" s="13" t="s">
        <v>127</v>
      </c>
      <c r="C168" s="16"/>
      <c r="D168" s="16"/>
      <c r="E168" s="15">
        <v>0</v>
      </c>
    </row>
    <row r="169" spans="1:5" x14ac:dyDescent="0.25">
      <c r="A169" s="178"/>
      <c r="B169" s="13" t="s">
        <v>128</v>
      </c>
      <c r="C169" s="16"/>
      <c r="D169" s="16"/>
      <c r="E169" s="15">
        <v>0</v>
      </c>
    </row>
    <row r="170" spans="1:5" x14ac:dyDescent="0.25">
      <c r="A170" s="178"/>
      <c r="B170" s="13" t="s">
        <v>129</v>
      </c>
      <c r="C170" s="16"/>
      <c r="D170" s="16"/>
      <c r="E170" s="15">
        <v>0</v>
      </c>
    </row>
    <row r="171" spans="1:5" x14ac:dyDescent="0.25">
      <c r="A171" s="178"/>
      <c r="B171" s="13" t="s">
        <v>130</v>
      </c>
      <c r="C171" s="16"/>
      <c r="D171" s="16"/>
      <c r="E171" s="15">
        <v>0</v>
      </c>
    </row>
    <row r="172" spans="1:5" x14ac:dyDescent="0.25">
      <c r="A172" s="178"/>
      <c r="B172" s="13" t="s">
        <v>131</v>
      </c>
      <c r="C172" s="16"/>
      <c r="D172" s="16"/>
      <c r="E172" s="15">
        <v>0</v>
      </c>
    </row>
    <row r="173" spans="1:5" x14ac:dyDescent="0.25">
      <c r="A173" s="178"/>
      <c r="B173" s="13" t="s">
        <v>132</v>
      </c>
      <c r="C173" s="16"/>
      <c r="D173" s="16"/>
      <c r="E173" s="15">
        <v>0</v>
      </c>
    </row>
    <row r="174" spans="1:5" x14ac:dyDescent="0.25">
      <c r="A174" s="178"/>
      <c r="B174" s="13" t="s">
        <v>133</v>
      </c>
      <c r="C174" s="16"/>
      <c r="D174" s="16"/>
      <c r="E174" s="15">
        <v>0</v>
      </c>
    </row>
    <row r="175" spans="1:5" x14ac:dyDescent="0.25">
      <c r="A175" s="178"/>
      <c r="B175" s="13" t="s">
        <v>134</v>
      </c>
      <c r="C175" s="16"/>
      <c r="D175" s="16"/>
      <c r="E175" s="15">
        <v>0</v>
      </c>
    </row>
    <row r="176" spans="1:5" x14ac:dyDescent="0.25">
      <c r="A176" s="178"/>
      <c r="B176" s="13" t="s">
        <v>135</v>
      </c>
      <c r="C176" s="16"/>
      <c r="D176" s="16"/>
      <c r="E176" s="15">
        <v>0</v>
      </c>
    </row>
    <row r="177" spans="1:5" x14ac:dyDescent="0.25">
      <c r="A177" s="178"/>
      <c r="B177" s="13" t="s">
        <v>136</v>
      </c>
      <c r="C177" s="16"/>
      <c r="D177" s="16"/>
      <c r="E177" s="15">
        <v>0</v>
      </c>
    </row>
    <row r="178" spans="1:5" x14ac:dyDescent="0.25">
      <c r="A178" s="178"/>
      <c r="B178" s="13" t="s">
        <v>137</v>
      </c>
      <c r="C178" s="16"/>
      <c r="D178" s="16"/>
      <c r="E178" s="15">
        <v>0</v>
      </c>
    </row>
    <row r="179" spans="1:5" x14ac:dyDescent="0.25">
      <c r="A179" s="178"/>
      <c r="B179" s="13" t="s">
        <v>138</v>
      </c>
      <c r="C179" s="16"/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6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6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6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6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6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6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6"/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6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6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6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6"/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6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6"/>
      <c r="D201" s="16"/>
      <c r="E201" s="15">
        <v>0</v>
      </c>
    </row>
    <row r="202" spans="1:5" x14ac:dyDescent="0.25">
      <c r="A202" s="178"/>
      <c r="B202" s="13" t="s">
        <v>119</v>
      </c>
      <c r="C202" s="14">
        <v>6</v>
      </c>
      <c r="D202" s="16"/>
      <c r="E202" s="15">
        <v>0</v>
      </c>
    </row>
    <row r="203" spans="1:5" x14ac:dyDescent="0.25">
      <c r="A203" s="178"/>
      <c r="B203" s="13" t="s">
        <v>162</v>
      </c>
      <c r="C203" s="16"/>
      <c r="D203" s="16"/>
      <c r="E203" s="15">
        <v>0</v>
      </c>
    </row>
    <row r="204" spans="1:5" x14ac:dyDescent="0.25">
      <c r="A204" s="178"/>
      <c r="B204" s="13" t="s">
        <v>121</v>
      </c>
      <c r="C204" s="16"/>
      <c r="D204" s="16"/>
      <c r="E204" s="15">
        <v>0</v>
      </c>
    </row>
    <row r="205" spans="1:5" x14ac:dyDescent="0.25">
      <c r="A205" s="178"/>
      <c r="B205" s="13" t="s">
        <v>122</v>
      </c>
      <c r="C205" s="16"/>
      <c r="D205" s="16"/>
      <c r="E205" s="15">
        <v>0</v>
      </c>
    </row>
    <row r="206" spans="1:5" x14ac:dyDescent="0.25">
      <c r="A206" s="178"/>
      <c r="B206" s="13" t="s">
        <v>123</v>
      </c>
      <c r="C206" s="16"/>
      <c r="D206" s="16"/>
      <c r="E206" s="15">
        <v>0</v>
      </c>
    </row>
    <row r="207" spans="1:5" x14ac:dyDescent="0.25">
      <c r="A207" s="178"/>
      <c r="B207" s="13" t="s">
        <v>124</v>
      </c>
      <c r="C207" s="16"/>
      <c r="D207" s="16"/>
      <c r="E207" s="15">
        <v>0</v>
      </c>
    </row>
    <row r="208" spans="1:5" x14ac:dyDescent="0.25">
      <c r="A208" s="178"/>
      <c r="B208" s="13" t="s">
        <v>163</v>
      </c>
      <c r="C208" s="16"/>
      <c r="D208" s="16"/>
      <c r="E208" s="15">
        <v>0</v>
      </c>
    </row>
    <row r="209" spans="1:5" x14ac:dyDescent="0.25">
      <c r="A209" s="178"/>
      <c r="B209" s="13" t="s">
        <v>126</v>
      </c>
      <c r="C209" s="16"/>
      <c r="D209" s="16"/>
      <c r="E209" s="15">
        <v>0</v>
      </c>
    </row>
    <row r="210" spans="1:5" x14ac:dyDescent="0.25">
      <c r="A210" s="178"/>
      <c r="B210" s="13" t="s">
        <v>164</v>
      </c>
      <c r="C210" s="16"/>
      <c r="D210" s="16"/>
      <c r="E210" s="15">
        <v>0</v>
      </c>
    </row>
    <row r="211" spans="1:5" x14ac:dyDescent="0.25">
      <c r="A211" s="178"/>
      <c r="B211" s="13" t="s">
        <v>128</v>
      </c>
      <c r="C211" s="16"/>
      <c r="D211" s="16"/>
      <c r="E211" s="15">
        <v>0</v>
      </c>
    </row>
    <row r="212" spans="1:5" x14ac:dyDescent="0.25">
      <c r="A212" s="178"/>
      <c r="B212" s="13" t="s">
        <v>129</v>
      </c>
      <c r="C212" s="16"/>
      <c r="D212" s="16"/>
      <c r="E212" s="15">
        <v>0</v>
      </c>
    </row>
    <row r="213" spans="1:5" x14ac:dyDescent="0.25">
      <c r="A213" s="178"/>
      <c r="B213" s="13" t="s">
        <v>130</v>
      </c>
      <c r="C213" s="16"/>
      <c r="D213" s="16"/>
      <c r="E213" s="15">
        <v>0</v>
      </c>
    </row>
    <row r="214" spans="1:5" x14ac:dyDescent="0.25">
      <c r="A214" s="178"/>
      <c r="B214" s="13" t="s">
        <v>131</v>
      </c>
      <c r="C214" s="16"/>
      <c r="D214" s="16"/>
      <c r="E214" s="15">
        <v>0</v>
      </c>
    </row>
    <row r="215" spans="1:5" x14ac:dyDescent="0.25">
      <c r="A215" s="178"/>
      <c r="B215" s="13" t="s">
        <v>132</v>
      </c>
      <c r="C215" s="16"/>
      <c r="D215" s="16"/>
      <c r="E215" s="15">
        <v>0</v>
      </c>
    </row>
    <row r="216" spans="1:5" x14ac:dyDescent="0.25">
      <c r="A216" s="178"/>
      <c r="B216" s="13" t="s">
        <v>133</v>
      </c>
      <c r="C216" s="16"/>
      <c r="D216" s="16"/>
      <c r="E216" s="15">
        <v>0</v>
      </c>
    </row>
    <row r="217" spans="1:5" x14ac:dyDescent="0.25">
      <c r="A217" s="178"/>
      <c r="B217" s="13" t="s">
        <v>134</v>
      </c>
      <c r="C217" s="16"/>
      <c r="D217" s="16"/>
      <c r="E217" s="15">
        <v>0</v>
      </c>
    </row>
    <row r="218" spans="1:5" x14ac:dyDescent="0.25">
      <c r="A218" s="178"/>
      <c r="B218" s="13" t="s">
        <v>135</v>
      </c>
      <c r="C218" s="16"/>
      <c r="D218" s="16"/>
      <c r="E218" s="15">
        <v>0</v>
      </c>
    </row>
    <row r="219" spans="1:5" x14ac:dyDescent="0.25">
      <c r="A219" s="178"/>
      <c r="B219" s="13" t="s">
        <v>136</v>
      </c>
      <c r="C219" s="16"/>
      <c r="D219" s="16"/>
      <c r="E219" s="15">
        <v>0</v>
      </c>
    </row>
    <row r="220" spans="1:5" x14ac:dyDescent="0.25">
      <c r="A220" s="178"/>
      <c r="B220" s="13" t="s">
        <v>137</v>
      </c>
      <c r="C220" s="16"/>
      <c r="D220" s="16"/>
      <c r="E220" s="15">
        <v>0</v>
      </c>
    </row>
    <row r="221" spans="1:5" x14ac:dyDescent="0.25">
      <c r="A221" s="178"/>
      <c r="B221" s="13" t="s">
        <v>138</v>
      </c>
      <c r="C221" s="16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6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6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6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6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6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6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6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6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6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6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6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2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310</v>
      </c>
      <c r="D246" s="14">
        <v>255</v>
      </c>
      <c r="E246" s="15">
        <v>0.21568627450980399</v>
      </c>
    </row>
    <row r="247" spans="1:5" x14ac:dyDescent="0.25">
      <c r="A247" s="12" t="s">
        <v>169</v>
      </c>
      <c r="B247" s="18"/>
      <c r="C247" s="14">
        <v>34</v>
      </c>
      <c r="D247" s="14">
        <v>47</v>
      </c>
      <c r="E247" s="15">
        <v>-0.27659574468085102</v>
      </c>
    </row>
    <row r="248" spans="1:5" x14ac:dyDescent="0.25">
      <c r="A248" s="12" t="s">
        <v>170</v>
      </c>
      <c r="B248" s="18"/>
      <c r="C248" s="14">
        <v>12</v>
      </c>
      <c r="D248" s="14">
        <v>42</v>
      </c>
      <c r="E248" s="15">
        <v>-0.71428571428571397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32</v>
      </c>
      <c r="D252" s="14">
        <v>45</v>
      </c>
      <c r="E252" s="15">
        <v>-0.28888888888888897</v>
      </c>
    </row>
    <row r="253" spans="1:5" x14ac:dyDescent="0.25">
      <c r="A253" s="178"/>
      <c r="B253" s="13" t="s">
        <v>18</v>
      </c>
      <c r="C253" s="14">
        <v>5</v>
      </c>
      <c r="D253" s="14">
        <v>0</v>
      </c>
      <c r="E253" s="15">
        <v>0</v>
      </c>
    </row>
    <row r="254" spans="1:5" x14ac:dyDescent="0.25">
      <c r="A254" s="179"/>
      <c r="B254" s="13" t="s">
        <v>22</v>
      </c>
      <c r="C254" s="14">
        <v>8</v>
      </c>
      <c r="D254" s="14">
        <v>25</v>
      </c>
      <c r="E254" s="15">
        <v>-0.68</v>
      </c>
    </row>
    <row r="255" spans="1:5" x14ac:dyDescent="0.25">
      <c r="A255" s="177" t="s">
        <v>174</v>
      </c>
      <c r="B255" s="13" t="s">
        <v>175</v>
      </c>
      <c r="C255" s="14">
        <v>140</v>
      </c>
      <c r="D255" s="14">
        <v>141</v>
      </c>
      <c r="E255" s="15">
        <v>-7.09219858156028E-3</v>
      </c>
    </row>
    <row r="256" spans="1:5" x14ac:dyDescent="0.25">
      <c r="A256" s="178"/>
      <c r="B256" s="13" t="s">
        <v>176</v>
      </c>
      <c r="C256" s="14">
        <v>36</v>
      </c>
      <c r="D256" s="14">
        <v>52</v>
      </c>
      <c r="E256" s="15">
        <v>-0.30769230769230799</v>
      </c>
    </row>
    <row r="257" spans="1:5" x14ac:dyDescent="0.25">
      <c r="A257" s="179"/>
      <c r="B257" s="13" t="s">
        <v>177</v>
      </c>
      <c r="C257" s="14">
        <v>1</v>
      </c>
      <c r="D257" s="14">
        <v>2</v>
      </c>
      <c r="E257" s="15">
        <v>-0.5</v>
      </c>
    </row>
    <row r="258" spans="1:5" x14ac:dyDescent="0.25">
      <c r="A258" s="12" t="s">
        <v>178</v>
      </c>
      <c r="B258" s="18"/>
      <c r="C258" s="14">
        <v>33</v>
      </c>
      <c r="D258" s="14">
        <v>33</v>
      </c>
      <c r="E258" s="15">
        <v>0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9</v>
      </c>
      <c r="D262" s="14">
        <v>11</v>
      </c>
      <c r="E262" s="15">
        <v>-0.18181818181818199</v>
      </c>
    </row>
    <row r="263" spans="1:5" x14ac:dyDescent="0.25">
      <c r="A263" s="177" t="s">
        <v>181</v>
      </c>
      <c r="B263" s="13" t="s">
        <v>182</v>
      </c>
      <c r="C263" s="14">
        <v>2</v>
      </c>
      <c r="D263" s="14">
        <v>3</v>
      </c>
      <c r="E263" s="15">
        <v>-0.33333333333333298</v>
      </c>
    </row>
    <row r="264" spans="1:5" x14ac:dyDescent="0.25">
      <c r="A264" s="178"/>
      <c r="B264" s="13" t="s">
        <v>183</v>
      </c>
      <c r="C264" s="14">
        <v>0</v>
      </c>
      <c r="D264" s="14">
        <v>1</v>
      </c>
      <c r="E264" s="15">
        <v>-1</v>
      </c>
    </row>
    <row r="265" spans="1:5" x14ac:dyDescent="0.25">
      <c r="A265" s="179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8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8"/>
      <c r="C267" s="14">
        <v>1</v>
      </c>
      <c r="D267" s="14">
        <v>1</v>
      </c>
      <c r="E267" s="15">
        <v>0</v>
      </c>
    </row>
    <row r="268" spans="1:5" x14ac:dyDescent="0.25">
      <c r="A268" s="12" t="s">
        <v>110</v>
      </c>
      <c r="B268" s="18"/>
      <c r="C268" s="14">
        <v>0</v>
      </c>
      <c r="D268" s="14">
        <v>1</v>
      </c>
      <c r="E268" s="15">
        <v>-1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5</v>
      </c>
      <c r="D272" s="14">
        <v>5</v>
      </c>
      <c r="E272" s="15">
        <v>0</v>
      </c>
    </row>
    <row r="273" spans="1:5" x14ac:dyDescent="0.25">
      <c r="A273" s="177" t="s">
        <v>68</v>
      </c>
      <c r="B273" s="13" t="s">
        <v>189</v>
      </c>
      <c r="C273" s="14">
        <v>38</v>
      </c>
      <c r="D273" s="14">
        <v>6</v>
      </c>
      <c r="E273" s="15">
        <v>5.3333333333333304</v>
      </c>
    </row>
    <row r="274" spans="1:5" x14ac:dyDescent="0.25">
      <c r="A274" s="179"/>
      <c r="B274" s="13" t="s">
        <v>110</v>
      </c>
      <c r="C274" s="14">
        <v>19</v>
      </c>
      <c r="D274" s="14">
        <v>23</v>
      </c>
      <c r="E274" s="15">
        <v>-0.173913043478261</v>
      </c>
    </row>
    <row r="275" spans="1:5" x14ac:dyDescent="0.25">
      <c r="A275" s="12" t="s">
        <v>190</v>
      </c>
      <c r="B275" s="18"/>
      <c r="C275" s="14">
        <v>0</v>
      </c>
      <c r="D275" s="14">
        <v>10</v>
      </c>
      <c r="E275" s="15">
        <v>-1</v>
      </c>
    </row>
    <row r="276" spans="1:5" x14ac:dyDescent="0.25">
      <c r="A276" s="12" t="s">
        <v>191</v>
      </c>
      <c r="B276" s="18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9"/>
      <c r="B282" s="13" t="s">
        <v>196</v>
      </c>
      <c r="C282" s="14">
        <v>3</v>
      </c>
      <c r="D282" s="14">
        <v>4</v>
      </c>
      <c r="E282" s="15">
        <v>-0.25</v>
      </c>
    </row>
    <row r="283" spans="1:5" x14ac:dyDescent="0.25">
      <c r="A283" s="12" t="s">
        <v>197</v>
      </c>
      <c r="B283" s="18"/>
      <c r="C283" s="14">
        <v>40</v>
      </c>
      <c r="D283" s="14">
        <v>9</v>
      </c>
      <c r="E283" s="15">
        <v>3.4444444444444402</v>
      </c>
    </row>
    <row r="284" spans="1:5" x14ac:dyDescent="0.25">
      <c r="A284" s="12" t="s">
        <v>198</v>
      </c>
      <c r="B284" s="18"/>
      <c r="C284" s="14">
        <v>14</v>
      </c>
      <c r="D284" s="14">
        <v>61</v>
      </c>
      <c r="E284" s="15">
        <v>-0.77049180327868805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4">
        <v>0</v>
      </c>
      <c r="E288" s="15">
        <v>0</v>
      </c>
    </row>
    <row r="289" spans="1:5" x14ac:dyDescent="0.25">
      <c r="A289" s="12" t="s">
        <v>201</v>
      </c>
      <c r="B289" s="18"/>
      <c r="C289" s="16"/>
      <c r="D289" s="14">
        <v>0</v>
      </c>
      <c r="E289" s="15">
        <v>0</v>
      </c>
    </row>
    <row r="290" spans="1:5" x14ac:dyDescent="0.25">
      <c r="A290" s="12" t="s">
        <v>202</v>
      </c>
      <c r="B290" s="18"/>
      <c r="C290" s="16"/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5"/>
      <c r="B294" s="13" t="s">
        <v>207</v>
      </c>
      <c r="C294" s="14">
        <v>161</v>
      </c>
      <c r="D294" s="14">
        <v>177</v>
      </c>
      <c r="E294" s="23">
        <v>0</v>
      </c>
    </row>
    <row r="295" spans="1:5" x14ac:dyDescent="0.25">
      <c r="A295" s="176"/>
      <c r="B295" s="13" t="s">
        <v>208</v>
      </c>
      <c r="C295" s="14">
        <v>0</v>
      </c>
      <c r="D295" s="14">
        <v>0</v>
      </c>
      <c r="E295" s="23">
        <v>0</v>
      </c>
    </row>
    <row r="296" spans="1:5" x14ac:dyDescent="0.25">
      <c r="A296" s="174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5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6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10</v>
      </c>
      <c r="D299" s="14">
        <v>10</v>
      </c>
      <c r="E299" s="23">
        <v>10</v>
      </c>
    </row>
    <row r="300" spans="1:5" x14ac:dyDescent="0.25">
      <c r="A300" s="174" t="s">
        <v>215</v>
      </c>
      <c r="B300" s="13" t="s">
        <v>216</v>
      </c>
      <c r="C300" s="14">
        <v>15</v>
      </c>
      <c r="D300" s="14">
        <v>25</v>
      </c>
      <c r="E300" s="23">
        <v>5</v>
      </c>
    </row>
    <row r="301" spans="1:5" x14ac:dyDescent="0.25">
      <c r="A301" s="175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6"/>
      <c r="B302" s="13" t="s">
        <v>218</v>
      </c>
      <c r="C302" s="14">
        <v>1</v>
      </c>
      <c r="D302" s="14">
        <v>1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5</v>
      </c>
      <c r="D303" s="14">
        <v>5</v>
      </c>
      <c r="E303" s="23">
        <v>0</v>
      </c>
    </row>
    <row r="304" spans="1:5" x14ac:dyDescent="0.25">
      <c r="A304" s="174" t="s">
        <v>221</v>
      </c>
      <c r="B304" s="13" t="s">
        <v>212</v>
      </c>
      <c r="C304" s="14">
        <v>0</v>
      </c>
      <c r="D304" s="14">
        <v>0</v>
      </c>
      <c r="E304" s="23">
        <v>0</v>
      </c>
    </row>
    <row r="305" spans="1:5" x14ac:dyDescent="0.25">
      <c r="A305" s="175"/>
      <c r="B305" s="13" t="s">
        <v>222</v>
      </c>
      <c r="C305" s="14">
        <v>5</v>
      </c>
      <c r="D305" s="14">
        <v>8</v>
      </c>
      <c r="E305" s="23">
        <v>5</v>
      </c>
    </row>
    <row r="306" spans="1:5" x14ac:dyDescent="0.25">
      <c r="A306" s="176"/>
      <c r="B306" s="13" t="s">
        <v>223</v>
      </c>
      <c r="C306" s="14">
        <v>2</v>
      </c>
      <c r="D306" s="14">
        <v>2</v>
      </c>
      <c r="E306" s="23">
        <v>2</v>
      </c>
    </row>
    <row r="307" spans="1:5" x14ac:dyDescent="0.25">
      <c r="A307" s="174" t="s">
        <v>224</v>
      </c>
      <c r="B307" s="13" t="s">
        <v>225</v>
      </c>
      <c r="C307" s="14">
        <v>0</v>
      </c>
      <c r="D307" s="14">
        <v>0</v>
      </c>
      <c r="E307" s="23">
        <v>0</v>
      </c>
    </row>
    <row r="308" spans="1:5" x14ac:dyDescent="0.25">
      <c r="A308" s="175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5"/>
      <c r="B309" s="13" t="s">
        <v>227</v>
      </c>
      <c r="C309" s="14">
        <v>42</v>
      </c>
      <c r="D309" s="14">
        <v>102</v>
      </c>
      <c r="E309" s="23">
        <v>42</v>
      </c>
    </row>
    <row r="310" spans="1:5" x14ac:dyDescent="0.25">
      <c r="A310" s="175"/>
      <c r="B310" s="13" t="s">
        <v>228</v>
      </c>
      <c r="C310" s="14">
        <v>53</v>
      </c>
      <c r="D310" s="14">
        <v>96</v>
      </c>
      <c r="E310" s="23">
        <v>53</v>
      </c>
    </row>
    <row r="311" spans="1:5" x14ac:dyDescent="0.25">
      <c r="A311" s="175"/>
      <c r="B311" s="13" t="s">
        <v>229</v>
      </c>
      <c r="C311" s="14">
        <v>10</v>
      </c>
      <c r="D311" s="14">
        <v>6</v>
      </c>
      <c r="E311" s="23">
        <v>8</v>
      </c>
    </row>
    <row r="312" spans="1:5" x14ac:dyDescent="0.25">
      <c r="A312" s="175"/>
      <c r="B312" s="13" t="s">
        <v>230</v>
      </c>
      <c r="C312" s="14">
        <v>76</v>
      </c>
      <c r="D312" s="14">
        <v>182</v>
      </c>
      <c r="E312" s="23">
        <v>76</v>
      </c>
    </row>
    <row r="313" spans="1:5" x14ac:dyDescent="0.25">
      <c r="A313" s="175"/>
      <c r="B313" s="13" t="s">
        <v>231</v>
      </c>
      <c r="C313" s="14">
        <v>17</v>
      </c>
      <c r="D313" s="14">
        <v>32</v>
      </c>
      <c r="E313" s="23">
        <v>0</v>
      </c>
    </row>
    <row r="314" spans="1:5" x14ac:dyDescent="0.25">
      <c r="A314" s="175"/>
      <c r="B314" s="13" t="s">
        <v>232</v>
      </c>
      <c r="C314" s="14">
        <v>2</v>
      </c>
      <c r="D314" s="14">
        <v>2</v>
      </c>
      <c r="E314" s="23">
        <v>1</v>
      </c>
    </row>
    <row r="315" spans="1:5" x14ac:dyDescent="0.25">
      <c r="A315" s="175"/>
      <c r="B315" s="13" t="s">
        <v>233</v>
      </c>
      <c r="C315" s="14">
        <v>45</v>
      </c>
      <c r="D315" s="14">
        <v>22</v>
      </c>
      <c r="E315" s="23">
        <v>44</v>
      </c>
    </row>
    <row r="316" spans="1:5" x14ac:dyDescent="0.25">
      <c r="A316" s="175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5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5"/>
      <c r="B318" s="13" t="s">
        <v>236</v>
      </c>
      <c r="C318" s="14">
        <v>58</v>
      </c>
      <c r="D318" s="14">
        <v>58</v>
      </c>
      <c r="E318" s="23">
        <v>58</v>
      </c>
    </row>
    <row r="319" spans="1:5" x14ac:dyDescent="0.25">
      <c r="A319" s="175"/>
      <c r="B319" s="13" t="s">
        <v>237</v>
      </c>
      <c r="C319" s="14">
        <v>66</v>
      </c>
      <c r="D319" s="14">
        <v>86</v>
      </c>
      <c r="E319" s="23">
        <v>66</v>
      </c>
    </row>
    <row r="320" spans="1:5" x14ac:dyDescent="0.25">
      <c r="A320" s="175"/>
      <c r="B320" s="13" t="s">
        <v>238</v>
      </c>
      <c r="C320" s="14">
        <v>3</v>
      </c>
      <c r="D320" s="14">
        <v>3</v>
      </c>
      <c r="E320" s="23">
        <v>3</v>
      </c>
    </row>
    <row r="321" spans="1:5" x14ac:dyDescent="0.25">
      <c r="A321" s="176"/>
      <c r="B321" s="13" t="s">
        <v>239</v>
      </c>
      <c r="C321" s="14">
        <v>34</v>
      </c>
      <c r="D321" s="14">
        <v>21</v>
      </c>
      <c r="E321" s="23">
        <v>34</v>
      </c>
    </row>
    <row r="322" spans="1:5" x14ac:dyDescent="0.25">
      <c r="A322" s="174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5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5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5"/>
      <c r="B326" s="13" t="s">
        <v>245</v>
      </c>
      <c r="C326" s="14">
        <v>2</v>
      </c>
      <c r="D326" s="14">
        <v>2</v>
      </c>
      <c r="E326" s="23">
        <v>2</v>
      </c>
    </row>
    <row r="327" spans="1:5" x14ac:dyDescent="0.25">
      <c r="A327" s="175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5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5"/>
      <c r="B329" s="13" t="s">
        <v>248</v>
      </c>
      <c r="C329" s="14">
        <v>2</v>
      </c>
      <c r="D329" s="14">
        <v>12</v>
      </c>
      <c r="E329" s="23">
        <v>2</v>
      </c>
    </row>
    <row r="330" spans="1:5" x14ac:dyDescent="0.25">
      <c r="A330" s="175"/>
      <c r="B330" s="13" t="s">
        <v>249</v>
      </c>
      <c r="C330" s="14">
        <v>28</v>
      </c>
      <c r="D330" s="14">
        <v>28</v>
      </c>
      <c r="E330" s="23">
        <v>0</v>
      </c>
    </row>
    <row r="331" spans="1:5" x14ac:dyDescent="0.25">
      <c r="A331" s="175"/>
      <c r="B331" s="13" t="s">
        <v>250</v>
      </c>
      <c r="C331" s="14">
        <v>30</v>
      </c>
      <c r="D331" s="14">
        <v>36</v>
      </c>
      <c r="E331" s="23">
        <v>12</v>
      </c>
    </row>
    <row r="332" spans="1:5" x14ac:dyDescent="0.25">
      <c r="A332" s="175"/>
      <c r="B332" s="13" t="s">
        <v>251</v>
      </c>
      <c r="C332" s="14">
        <v>0</v>
      </c>
      <c r="D332" s="14">
        <v>0</v>
      </c>
      <c r="E332" s="23">
        <v>0</v>
      </c>
    </row>
    <row r="333" spans="1:5" x14ac:dyDescent="0.25">
      <c r="A333" s="175"/>
      <c r="B333" s="13" t="s">
        <v>252</v>
      </c>
      <c r="C333" s="14">
        <v>2</v>
      </c>
      <c r="D333" s="14">
        <v>2</v>
      </c>
      <c r="E333" s="23">
        <v>0</v>
      </c>
    </row>
    <row r="334" spans="1:5" x14ac:dyDescent="0.25">
      <c r="A334" s="175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5"/>
      <c r="B335" s="13" t="s">
        <v>254</v>
      </c>
      <c r="C335" s="14">
        <v>0</v>
      </c>
      <c r="D335" s="14">
        <v>0</v>
      </c>
      <c r="E335" s="23">
        <v>0</v>
      </c>
    </row>
    <row r="336" spans="1:5" x14ac:dyDescent="0.25">
      <c r="A336" s="175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5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5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5"/>
      <c r="B339" s="13" t="s">
        <v>258</v>
      </c>
      <c r="C339" s="14">
        <v>1</v>
      </c>
      <c r="D339" s="14">
        <v>1</v>
      </c>
      <c r="E339" s="23">
        <v>1</v>
      </c>
    </row>
    <row r="340" spans="1:5" x14ac:dyDescent="0.25">
      <c r="A340" s="175"/>
      <c r="B340" s="13" t="s">
        <v>259</v>
      </c>
      <c r="C340" s="14">
        <v>0</v>
      </c>
      <c r="D340" s="14">
        <v>0</v>
      </c>
      <c r="E340" s="23">
        <v>0</v>
      </c>
    </row>
    <row r="341" spans="1:5" x14ac:dyDescent="0.25">
      <c r="A341" s="175"/>
      <c r="B341" s="13" t="s">
        <v>260</v>
      </c>
      <c r="C341" s="14">
        <v>0</v>
      </c>
      <c r="D341" s="14">
        <v>0</v>
      </c>
      <c r="E341" s="23">
        <v>0</v>
      </c>
    </row>
    <row r="342" spans="1:5" x14ac:dyDescent="0.25">
      <c r="A342" s="175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5"/>
      <c r="B343" s="13" t="s">
        <v>262</v>
      </c>
      <c r="C343" s="14">
        <v>5</v>
      </c>
      <c r="D343" s="14">
        <v>5</v>
      </c>
      <c r="E343" s="23">
        <v>5</v>
      </c>
    </row>
    <row r="344" spans="1:5" x14ac:dyDescent="0.25">
      <c r="A344" s="175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5"/>
      <c r="B345" s="13" t="s">
        <v>264</v>
      </c>
      <c r="C345" s="14">
        <v>11</v>
      </c>
      <c r="D345" s="14">
        <v>11</v>
      </c>
      <c r="E345" s="23">
        <v>6</v>
      </c>
    </row>
    <row r="346" spans="1:5" x14ac:dyDescent="0.25">
      <c r="A346" s="175"/>
      <c r="B346" s="13" t="s">
        <v>265</v>
      </c>
      <c r="C346" s="14">
        <v>19</v>
      </c>
      <c r="D346" s="14">
        <v>19</v>
      </c>
      <c r="E346" s="23">
        <v>10</v>
      </c>
    </row>
    <row r="347" spans="1:5" x14ac:dyDescent="0.25">
      <c r="A347" s="175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5"/>
      <c r="B348" s="13" t="s">
        <v>267</v>
      </c>
      <c r="C348" s="14">
        <v>0</v>
      </c>
      <c r="D348" s="14">
        <v>0</v>
      </c>
      <c r="E348" s="23">
        <v>0</v>
      </c>
    </row>
    <row r="349" spans="1:5" x14ac:dyDescent="0.25">
      <c r="A349" s="175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5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5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5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5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6"/>
      <c r="B354" s="13" t="s">
        <v>273</v>
      </c>
      <c r="C354" s="14">
        <v>51</v>
      </c>
      <c r="D354" s="14">
        <v>53</v>
      </c>
      <c r="E354" s="23">
        <v>0</v>
      </c>
    </row>
    <row r="355" spans="1:5" x14ac:dyDescent="0.25">
      <c r="A355" s="174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5"/>
      <c r="B356" s="13" t="s">
        <v>276</v>
      </c>
      <c r="C356" s="14">
        <v>0</v>
      </c>
      <c r="D356" s="14">
        <v>0</v>
      </c>
      <c r="E356" s="23">
        <v>0</v>
      </c>
    </row>
    <row r="357" spans="1:5" x14ac:dyDescent="0.25">
      <c r="A357" s="175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5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5"/>
      <c r="B360" s="13" t="s">
        <v>280</v>
      </c>
      <c r="C360" s="14">
        <v>1</v>
      </c>
      <c r="D360" s="14">
        <v>1</v>
      </c>
      <c r="E360" s="23">
        <v>1</v>
      </c>
    </row>
    <row r="361" spans="1:5" x14ac:dyDescent="0.25">
      <c r="A361" s="175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5"/>
      <c r="B363" s="13" t="s">
        <v>283</v>
      </c>
      <c r="C363" s="14">
        <v>0</v>
      </c>
      <c r="D363" s="14">
        <v>0</v>
      </c>
      <c r="E363" s="23">
        <v>0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6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4" t="s">
        <v>286</v>
      </c>
      <c r="B366" s="13" t="s">
        <v>287</v>
      </c>
      <c r="C366" s="14">
        <v>32</v>
      </c>
      <c r="D366" s="14">
        <v>32</v>
      </c>
      <c r="E366" s="23">
        <v>0</v>
      </c>
    </row>
    <row r="367" spans="1:5" x14ac:dyDescent="0.25">
      <c r="A367" s="175"/>
      <c r="B367" s="13" t="s">
        <v>288</v>
      </c>
      <c r="C367" s="14">
        <v>1</v>
      </c>
      <c r="D367" s="14">
        <v>1</v>
      </c>
      <c r="E367" s="23">
        <v>0</v>
      </c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5"/>
      <c r="B369" s="13" t="s">
        <v>290</v>
      </c>
      <c r="C369" s="14">
        <v>4</v>
      </c>
      <c r="D369" s="14">
        <v>4</v>
      </c>
      <c r="E369" s="23">
        <v>0</v>
      </c>
    </row>
    <row r="370" spans="1:5" x14ac:dyDescent="0.25">
      <c r="A370" s="175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5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5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5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4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5"/>
      <c r="B376" s="13" t="s">
        <v>298</v>
      </c>
      <c r="C376" s="14">
        <v>3</v>
      </c>
      <c r="D376" s="14">
        <v>3</v>
      </c>
      <c r="E376" s="23">
        <v>0</v>
      </c>
    </row>
    <row r="377" spans="1:5" x14ac:dyDescent="0.25">
      <c r="A377" s="175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5"/>
      <c r="B378" s="13" t="s">
        <v>300</v>
      </c>
      <c r="C378" s="14">
        <v>2</v>
      </c>
      <c r="D378" s="14">
        <v>2</v>
      </c>
      <c r="E378" s="23">
        <v>0</v>
      </c>
    </row>
    <row r="379" spans="1:5" x14ac:dyDescent="0.25">
      <c r="A379" s="175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5"/>
      <c r="B380" s="13" t="s">
        <v>301</v>
      </c>
      <c r="C380" s="14">
        <v>5</v>
      </c>
      <c r="D380" s="14">
        <v>5</v>
      </c>
      <c r="E380" s="23">
        <v>0</v>
      </c>
    </row>
    <row r="381" spans="1:5" x14ac:dyDescent="0.25">
      <c r="A381" s="175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5"/>
      <c r="B382" s="13" t="s">
        <v>303</v>
      </c>
      <c r="C382" s="14">
        <v>12</v>
      </c>
      <c r="D382" s="14">
        <v>12</v>
      </c>
      <c r="E382" s="23">
        <v>0</v>
      </c>
    </row>
    <row r="383" spans="1:5" x14ac:dyDescent="0.25">
      <c r="A383" s="175"/>
      <c r="B383" s="13" t="s">
        <v>304</v>
      </c>
      <c r="C383" s="14">
        <v>6</v>
      </c>
      <c r="D383" s="14">
        <v>5</v>
      </c>
      <c r="E383" s="23">
        <v>0</v>
      </c>
    </row>
    <row r="384" spans="1:5" x14ac:dyDescent="0.25">
      <c r="A384" s="175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5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5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6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4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5"/>
      <c r="B389" s="13" t="s">
        <v>311</v>
      </c>
      <c r="C389" s="14">
        <v>2</v>
      </c>
      <c r="D389" s="14">
        <v>2</v>
      </c>
      <c r="E389" s="23">
        <v>0</v>
      </c>
    </row>
    <row r="390" spans="1:5" x14ac:dyDescent="0.25">
      <c r="A390" s="175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5"/>
      <c r="B391" s="13" t="s">
        <v>248</v>
      </c>
      <c r="C391" s="14">
        <v>87</v>
      </c>
      <c r="D391" s="14">
        <v>128</v>
      </c>
      <c r="E391" s="23">
        <v>0</v>
      </c>
    </row>
    <row r="392" spans="1:5" x14ac:dyDescent="0.25">
      <c r="A392" s="175"/>
      <c r="B392" s="13" t="s">
        <v>249</v>
      </c>
      <c r="C392" s="14">
        <v>14</v>
      </c>
      <c r="D392" s="14">
        <v>20</v>
      </c>
      <c r="E392" s="23">
        <v>0</v>
      </c>
    </row>
    <row r="393" spans="1:5" x14ac:dyDescent="0.25">
      <c r="A393" s="175"/>
      <c r="B393" s="13" t="s">
        <v>250</v>
      </c>
      <c r="C393" s="14">
        <v>1</v>
      </c>
      <c r="D393" s="14">
        <v>6</v>
      </c>
      <c r="E393" s="23">
        <v>0</v>
      </c>
    </row>
    <row r="394" spans="1:5" x14ac:dyDescent="0.25">
      <c r="A394" s="175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5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5"/>
      <c r="B396" s="13" t="s">
        <v>314</v>
      </c>
      <c r="C396" s="14">
        <v>2</v>
      </c>
      <c r="D396" s="14">
        <v>2</v>
      </c>
      <c r="E396" s="23">
        <v>0</v>
      </c>
    </row>
    <row r="397" spans="1:5" x14ac:dyDescent="0.25">
      <c r="A397" s="175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5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5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5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5"/>
      <c r="B401" s="13" t="s">
        <v>316</v>
      </c>
      <c r="C401" s="14">
        <v>46</v>
      </c>
      <c r="D401" s="14">
        <v>48</v>
      </c>
      <c r="E401" s="23">
        <v>0</v>
      </c>
    </row>
    <row r="402" spans="1:5" x14ac:dyDescent="0.25">
      <c r="A402" s="175"/>
      <c r="B402" s="13" t="s">
        <v>317</v>
      </c>
      <c r="C402" s="14">
        <v>1</v>
      </c>
      <c r="D402" s="14">
        <v>1</v>
      </c>
      <c r="E402" s="23">
        <v>1</v>
      </c>
    </row>
    <row r="403" spans="1:5" x14ac:dyDescent="0.25">
      <c r="A403" s="175"/>
      <c r="B403" s="13" t="s">
        <v>318</v>
      </c>
      <c r="C403" s="14">
        <v>158</v>
      </c>
      <c r="D403" s="14">
        <v>158</v>
      </c>
      <c r="E403" s="23">
        <v>158</v>
      </c>
    </row>
    <row r="404" spans="1:5" x14ac:dyDescent="0.25">
      <c r="A404" s="175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5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5"/>
      <c r="B406" s="13" t="s">
        <v>320</v>
      </c>
      <c r="C406" s="14">
        <v>3</v>
      </c>
      <c r="D406" s="14">
        <v>3</v>
      </c>
      <c r="E406" s="23">
        <v>3</v>
      </c>
    </row>
    <row r="407" spans="1:5" x14ac:dyDescent="0.25">
      <c r="A407" s="175"/>
      <c r="B407" s="13" t="s">
        <v>321</v>
      </c>
      <c r="C407" s="14">
        <v>27</v>
      </c>
      <c r="D407" s="14">
        <v>27</v>
      </c>
      <c r="E407" s="23">
        <v>6</v>
      </c>
    </row>
    <row r="408" spans="1:5" x14ac:dyDescent="0.25">
      <c r="A408" s="175"/>
      <c r="B408" s="13" t="s">
        <v>270</v>
      </c>
      <c r="C408" s="14">
        <v>666</v>
      </c>
      <c r="D408" s="14">
        <v>666</v>
      </c>
      <c r="E408" s="23">
        <v>0</v>
      </c>
    </row>
    <row r="409" spans="1:5" x14ac:dyDescent="0.25">
      <c r="A409" s="176"/>
      <c r="B409" s="13" t="s">
        <v>322</v>
      </c>
      <c r="C409" s="14">
        <v>220</v>
      </c>
      <c r="D409" s="14">
        <v>318</v>
      </c>
      <c r="E409" s="23">
        <v>0</v>
      </c>
    </row>
  </sheetData>
  <sheetProtection algorithmName="SHA-512" hashValue="IQOsuejzXes1QTIvhBxslTYKHgOMaTJs3kqeyCzEg5l3ZI3kIspOxO3pJAMr0gr9SHKQ1bB+GqZGxjk+Zels0g==" saltValue="CFeOcMxTNrnRmWy7j/LOZ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DB04-8F6E-4036-9879-E19CD787312F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wHFjoR4vAfnRB4czIDVvJS5klXyWlKid/hekS8zbM0jLBgrj2Myc56v4T26jnTB0l+b6zraWGpwZTwR6UYQojg==" saltValue="TOxrt0NzUOOUHla6HbkU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C30-A17B-42AE-85E4-A9081A74A517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Ze927dkdk5uPbRGZqMRuwknhDarlL5s6MWQq7HWrZt5go5hNHvtcW9XNpX0C6O7Zg36TNGFFN3ifEQOE3bc23Q==" saltValue="+NcohNOLtFr7y9eaJ1msU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C85-BF38-4DD9-86E7-08F3F05261C0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0</v>
      </c>
      <c r="O6" s="172">
        <f>DatosMedioAmbiente!C57</f>
        <v>0</v>
      </c>
      <c r="P6" s="172">
        <f>DatosMedioAmbiente!C59</f>
        <v>1</v>
      </c>
      <c r="Q6" s="172">
        <f>DatosMedioAmbiente!C61</f>
        <v>0</v>
      </c>
      <c r="R6" s="172">
        <f>DatosMedioAmbiente!C63</f>
        <v>4</v>
      </c>
      <c r="S6" s="170"/>
      <c r="U6" s="173">
        <f>DatosMedioAmbiente!C54</f>
        <v>2</v>
      </c>
      <c r="V6" s="173">
        <f>DatosMedioAmbiente!C56</f>
        <v>0</v>
      </c>
      <c r="W6" s="173">
        <f>DatosMedioAmbiente!C58</f>
        <v>1</v>
      </c>
      <c r="X6" s="173">
        <f>DatosMedioAmbiente!C60</f>
        <v>1</v>
      </c>
      <c r="Y6" s="173">
        <f>DatosMedioAmbiente!C62</f>
        <v>1</v>
      </c>
      <c r="Z6" s="173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+gu5TzUArrA7eXeCk9Ha3jO36eWZwGmTbONhu0DP6d6ge4lCTWlzXO1Fwu0wHmE+tsbcSTnT2JQXXFtOcff0aQ==" saltValue="0cadptJ7tbmB2eF1PETHP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4185-4070-4E5F-AB15-A4AAB2303ED0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110</v>
      </c>
      <c r="G2" s="87" t="s">
        <v>1633</v>
      </c>
      <c r="H2" s="87" t="s">
        <v>1631</v>
      </c>
      <c r="I2" s="87" t="s">
        <v>1618</v>
      </c>
      <c r="J2" s="87" t="s">
        <v>995</v>
      </c>
      <c r="K2" s="87" t="s">
        <v>1622</v>
      </c>
      <c r="L2" s="87" t="s">
        <v>1618</v>
      </c>
      <c r="O2" s="87" t="s">
        <v>995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1151</v>
      </c>
      <c r="AB2" s="87" t="s">
        <v>1150</v>
      </c>
      <c r="AC2" s="87" t="s">
        <v>1157</v>
      </c>
      <c r="AD2" s="87" t="s">
        <v>667</v>
      </c>
      <c r="AE2" s="87" t="s">
        <v>1206</v>
      </c>
      <c r="AF2" s="87" t="s">
        <v>1213</v>
      </c>
      <c r="AI2" s="87" t="s">
        <v>227</v>
      </c>
      <c r="AL2" s="87" t="s">
        <v>667</v>
      </c>
      <c r="AM2" s="87" t="s">
        <v>667</v>
      </c>
      <c r="AN2" s="87" t="s">
        <v>669</v>
      </c>
      <c r="AO2" s="87" t="s">
        <v>669</v>
      </c>
      <c r="AU2" s="87" t="s">
        <v>677</v>
      </c>
      <c r="AV2" s="87" t="s">
        <v>667</v>
      </c>
      <c r="AW2" s="87" t="s">
        <v>1206</v>
      </c>
      <c r="AX2" s="87" t="s">
        <v>1203</v>
      </c>
      <c r="AY2" s="87" t="s">
        <v>19</v>
      </c>
      <c r="AZ2" s="87" t="s">
        <v>1028</v>
      </c>
      <c r="BA2" s="87" t="s">
        <v>81</v>
      </c>
      <c r="BC2" s="87" t="s">
        <v>316</v>
      </c>
      <c r="BD2" s="87" t="s">
        <v>980</v>
      </c>
      <c r="BE2" s="87" t="s">
        <v>1656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G3" s="87" t="s">
        <v>110</v>
      </c>
      <c r="H3" s="87" t="s">
        <v>1632</v>
      </c>
      <c r="I3" s="87" t="s">
        <v>1619</v>
      </c>
      <c r="J3" s="87" t="s">
        <v>1633</v>
      </c>
      <c r="L3" s="87" t="s">
        <v>1622</v>
      </c>
      <c r="O3" s="87" t="s">
        <v>1633</v>
      </c>
      <c r="P3" s="87" t="s">
        <v>1620</v>
      </c>
      <c r="Q3" s="87" t="s">
        <v>1670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B3" s="87" t="s">
        <v>1151</v>
      </c>
      <c r="AC3" s="87" t="s">
        <v>1158</v>
      </c>
      <c r="AD3" s="87" t="s">
        <v>669</v>
      </c>
      <c r="AF3" s="87" t="s">
        <v>1214</v>
      </c>
      <c r="AI3" s="87" t="s">
        <v>228</v>
      </c>
      <c r="AL3" s="87" t="s">
        <v>669</v>
      </c>
      <c r="AM3" s="87" t="s">
        <v>669</v>
      </c>
      <c r="AN3" s="87" t="s">
        <v>671</v>
      </c>
      <c r="AO3" s="87" t="s">
        <v>671</v>
      </c>
      <c r="AV3" s="87" t="s">
        <v>669</v>
      </c>
      <c r="AW3" s="87" t="s">
        <v>1207</v>
      </c>
      <c r="AX3" s="87" t="s">
        <v>1205</v>
      </c>
      <c r="AY3" s="87" t="s">
        <v>1023</v>
      </c>
      <c r="AZ3" s="87" t="s">
        <v>1029</v>
      </c>
      <c r="BA3" s="87" t="s">
        <v>1793</v>
      </c>
      <c r="BC3" s="87" t="s">
        <v>1795</v>
      </c>
      <c r="BD3" s="87" t="s">
        <v>354</v>
      </c>
      <c r="BE3" s="87" t="s">
        <v>1657</v>
      </c>
      <c r="BH3" s="87" t="s">
        <v>1163</v>
      </c>
    </row>
    <row r="4" spans="1:61" x14ac:dyDescent="0.2">
      <c r="A4" s="87" t="s">
        <v>1755</v>
      </c>
      <c r="B4" s="87" t="s">
        <v>108</v>
      </c>
      <c r="C4" s="87" t="s">
        <v>1737</v>
      </c>
      <c r="D4" s="87" t="s">
        <v>1620</v>
      </c>
      <c r="E4" s="87" t="s">
        <v>1622</v>
      </c>
      <c r="H4" s="87" t="s">
        <v>1633</v>
      </c>
      <c r="I4" s="87" t="s">
        <v>995</v>
      </c>
      <c r="J4" s="87" t="s">
        <v>110</v>
      </c>
      <c r="L4" s="87" t="s">
        <v>1638</v>
      </c>
      <c r="O4" s="87" t="s">
        <v>110</v>
      </c>
      <c r="P4" s="87" t="s">
        <v>1670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D4" s="87" t="s">
        <v>671</v>
      </c>
      <c r="AI4" s="87" t="s">
        <v>230</v>
      </c>
      <c r="AL4" s="87" t="s">
        <v>671</v>
      </c>
      <c r="AM4" s="87" t="s">
        <v>671</v>
      </c>
      <c r="AN4" s="87" t="s">
        <v>675</v>
      </c>
      <c r="AO4" s="87" t="s">
        <v>673</v>
      </c>
      <c r="AV4" s="87" t="s">
        <v>671</v>
      </c>
      <c r="AX4" s="87" t="s">
        <v>1206</v>
      </c>
      <c r="AY4" s="87" t="s">
        <v>1024</v>
      </c>
      <c r="AZ4" s="87" t="s">
        <v>1030</v>
      </c>
      <c r="BA4" s="87" t="s">
        <v>1794</v>
      </c>
      <c r="BC4" s="87" t="s">
        <v>1005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109</v>
      </c>
      <c r="C5" s="87" t="s">
        <v>181</v>
      </c>
      <c r="D5" s="87" t="s">
        <v>995</v>
      </c>
      <c r="E5" s="87" t="s">
        <v>995</v>
      </c>
      <c r="H5" s="87" t="s">
        <v>110</v>
      </c>
      <c r="I5" s="87" t="s">
        <v>1633</v>
      </c>
      <c r="R5" s="87" t="s">
        <v>1062</v>
      </c>
      <c r="S5" s="87" t="s">
        <v>1667</v>
      </c>
      <c r="T5" s="87" t="s">
        <v>1668</v>
      </c>
      <c r="V5" s="87" t="s">
        <v>32</v>
      </c>
      <c r="AD5" s="87" t="s">
        <v>675</v>
      </c>
      <c r="AI5" s="87" t="s">
        <v>231</v>
      </c>
      <c r="AL5" s="87" t="s">
        <v>675</v>
      </c>
      <c r="AM5" s="87" t="s">
        <v>673</v>
      </c>
      <c r="AN5" s="87" t="s">
        <v>677</v>
      </c>
      <c r="AO5" s="87" t="s">
        <v>675</v>
      </c>
      <c r="AV5" s="87" t="s">
        <v>673</v>
      </c>
      <c r="AX5" s="87" t="s">
        <v>635</v>
      </c>
      <c r="AY5" s="87" t="s">
        <v>1025</v>
      </c>
      <c r="AZ5" s="87" t="s">
        <v>1031</v>
      </c>
      <c r="BC5" s="87" t="s">
        <v>1006</v>
      </c>
      <c r="BD5" s="87" t="s">
        <v>983</v>
      </c>
      <c r="BE5" s="87" t="s">
        <v>1799</v>
      </c>
    </row>
    <row r="6" spans="1:61" x14ac:dyDescent="0.2">
      <c r="B6" s="87" t="s">
        <v>110</v>
      </c>
      <c r="C6" s="87" t="s">
        <v>1738</v>
      </c>
      <c r="D6" s="87" t="s">
        <v>1633</v>
      </c>
      <c r="E6" s="87" t="s">
        <v>1627</v>
      </c>
      <c r="I6" s="87" t="s">
        <v>1636</v>
      </c>
      <c r="R6" s="87" t="s">
        <v>1063</v>
      </c>
      <c r="S6" s="87" t="s">
        <v>1670</v>
      </c>
      <c r="T6" s="87" t="s">
        <v>1670</v>
      </c>
      <c r="AD6" s="87" t="s">
        <v>677</v>
      </c>
      <c r="AI6" s="87" t="s">
        <v>233</v>
      </c>
      <c r="AL6" s="87" t="s">
        <v>677</v>
      </c>
      <c r="AM6" s="87" t="s">
        <v>675</v>
      </c>
      <c r="AO6" s="87" t="s">
        <v>677</v>
      </c>
      <c r="AV6" s="87" t="s">
        <v>675</v>
      </c>
      <c r="AY6" s="87" t="s">
        <v>1026</v>
      </c>
      <c r="AZ6" s="87" t="s">
        <v>1026</v>
      </c>
      <c r="BC6" s="87" t="s">
        <v>1796</v>
      </c>
      <c r="BD6" s="87" t="s">
        <v>984</v>
      </c>
      <c r="BE6" s="87" t="s">
        <v>1040</v>
      </c>
    </row>
    <row r="7" spans="1:61" x14ac:dyDescent="0.2">
      <c r="C7" s="87" t="s">
        <v>1740</v>
      </c>
      <c r="D7" s="87" t="s">
        <v>1636</v>
      </c>
      <c r="E7" s="87" t="s">
        <v>1631</v>
      </c>
      <c r="I7" s="87" t="s">
        <v>1638</v>
      </c>
      <c r="R7" s="87" t="s">
        <v>1064</v>
      </c>
      <c r="AI7" s="87" t="s">
        <v>236</v>
      </c>
      <c r="AM7" s="87" t="s">
        <v>677</v>
      </c>
      <c r="AV7" s="87" t="s">
        <v>677</v>
      </c>
      <c r="BC7" s="87" t="s">
        <v>1008</v>
      </c>
      <c r="BD7" s="87" t="s">
        <v>985</v>
      </c>
      <c r="BE7" s="87" t="s">
        <v>1661</v>
      </c>
    </row>
    <row r="8" spans="1:61" x14ac:dyDescent="0.2">
      <c r="C8" s="87" t="s">
        <v>216</v>
      </c>
      <c r="D8" s="87" t="s">
        <v>1642</v>
      </c>
      <c r="E8" s="87" t="s">
        <v>1632</v>
      </c>
      <c r="I8" s="87" t="s">
        <v>1642</v>
      </c>
      <c r="R8" s="87" t="s">
        <v>1066</v>
      </c>
      <c r="AI8" s="87" t="s">
        <v>237</v>
      </c>
      <c r="BC8" s="87" t="s">
        <v>997</v>
      </c>
      <c r="BD8" s="87" t="s">
        <v>538</v>
      </c>
    </row>
    <row r="9" spans="1:61" x14ac:dyDescent="0.2">
      <c r="C9" s="87" t="s">
        <v>1741</v>
      </c>
      <c r="D9" s="87" t="s">
        <v>110</v>
      </c>
      <c r="E9" s="87" t="s">
        <v>1633</v>
      </c>
      <c r="I9" s="87" t="s">
        <v>110</v>
      </c>
      <c r="AI9" s="87" t="s">
        <v>239</v>
      </c>
      <c r="BD9" s="87" t="s">
        <v>986</v>
      </c>
    </row>
    <row r="10" spans="1:61" x14ac:dyDescent="0.2">
      <c r="C10" s="87" t="s">
        <v>1742</v>
      </c>
      <c r="E10" s="87" t="s">
        <v>1635</v>
      </c>
      <c r="AI10" s="87" t="s">
        <v>110</v>
      </c>
      <c r="BD10" s="87" t="s">
        <v>988</v>
      </c>
    </row>
    <row r="11" spans="1:61" x14ac:dyDescent="0.2">
      <c r="C11" s="87" t="s">
        <v>296</v>
      </c>
      <c r="E11" s="87" t="s">
        <v>1636</v>
      </c>
      <c r="BD11" s="87" t="s">
        <v>989</v>
      </c>
    </row>
    <row r="12" spans="1:61" x14ac:dyDescent="0.2">
      <c r="C12" s="87" t="s">
        <v>1743</v>
      </c>
      <c r="BD12" s="87" t="s">
        <v>990</v>
      </c>
    </row>
    <row r="13" spans="1:61" x14ac:dyDescent="0.2">
      <c r="BD13" s="87" t="s">
        <v>110</v>
      </c>
    </row>
    <row r="14" spans="1:61" x14ac:dyDescent="0.2">
      <c r="BD14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70CA-AC0C-4C6E-BF7E-F6B932856EA1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178</v>
      </c>
      <c r="D4" s="95">
        <f>SUM(DatosViolenciaGénero!D63:D69)</f>
        <v>65</v>
      </c>
    </row>
    <row r="5" spans="2:4" x14ac:dyDescent="0.2">
      <c r="B5" s="94" t="s">
        <v>1620</v>
      </c>
      <c r="C5" s="95">
        <f>SUM(DatosViolenciaGénero!C70:C73)</f>
        <v>61</v>
      </c>
      <c r="D5" s="95">
        <f>SUM(DatosViolenciaGénero!D70:D73)</f>
        <v>8</v>
      </c>
    </row>
    <row r="6" spans="2:4" ht="12.75" customHeight="1" x14ac:dyDescent="0.2">
      <c r="B6" s="94" t="s">
        <v>1666</v>
      </c>
      <c r="C6" s="95">
        <f>DatosViolenciaGénero!C74</f>
        <v>1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</v>
      </c>
      <c r="D7" s="95">
        <f>SUM(DatosViolenciaGénero!D75:D77)</f>
        <v>1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1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24</v>
      </c>
      <c r="D10" s="95">
        <f>SUM(DatosViolenciaGénero!D79:D80)</f>
        <v>17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134</v>
      </c>
    </row>
    <row r="16" spans="2:4" ht="13.5" thickBot="1" x14ac:dyDescent="0.25">
      <c r="B16" s="98" t="s">
        <v>1673</v>
      </c>
      <c r="C16" s="99">
        <f>DatosViolenciaGénero!C39</f>
        <v>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2F61-222A-48A0-A8C9-9964687C8E96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22</v>
      </c>
      <c r="D4" s="95">
        <f>SUM(DatosViolenciaDoméstica!D48:D54)</f>
        <v>10</v>
      </c>
    </row>
    <row r="5" spans="2:4" x14ac:dyDescent="0.2">
      <c r="B5" s="94" t="s">
        <v>1620</v>
      </c>
      <c r="C5" s="95">
        <f>SUM(DatosViolenciaDoméstica!C55:C58)</f>
        <v>10</v>
      </c>
      <c r="D5" s="95">
        <f>SUM(DatosViolenciaDoméstica!D55:D58)</f>
        <v>0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7</v>
      </c>
      <c r="D10" s="95">
        <f>SUM(DatosViolenciaDoméstica!D64:D65)</f>
        <v>8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16</v>
      </c>
    </row>
    <row r="16" spans="2:4" ht="13.5" thickBot="1" x14ac:dyDescent="0.25">
      <c r="B16" s="98" t="s">
        <v>1673</v>
      </c>
      <c r="C16" s="99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C91E-9A5B-4E0E-9ACA-6DDE29FFA248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56</v>
      </c>
    </row>
    <row r="5" spans="2:3" x14ac:dyDescent="0.2">
      <c r="B5" s="88" t="s">
        <v>1657</v>
      </c>
      <c r="C5" s="90">
        <f>DatosMenores!C70</f>
        <v>14</v>
      </c>
    </row>
    <row r="6" spans="2:3" x14ac:dyDescent="0.2">
      <c r="B6" s="88" t="s">
        <v>1658</v>
      </c>
      <c r="C6" s="90">
        <f>DatosMenores!C71</f>
        <v>27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1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7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3C90-E82F-4A8E-8942-2AB39DEB81A0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1710</v>
      </c>
      <c r="E11" s="73">
        <f>DatosDelitos!H5+DatosDelitos!H13-DatosDelitos!H17</f>
        <v>64</v>
      </c>
      <c r="F11" s="73">
        <f>DatosDelitos!I5+DatosDelitos!I13-DatosDelitos!I17</f>
        <v>29</v>
      </c>
      <c r="G11" s="73">
        <f>DatosDelitos!J5+DatosDelitos!J13-DatosDelitos!J17</f>
        <v>0</v>
      </c>
      <c r="H11" s="74">
        <f>DatosDelitos!K5+DatosDelitos!K13-DatosDelitos!K17</f>
        <v>1</v>
      </c>
      <c r="I11" s="74">
        <f>DatosDelitos!L5+DatosDelitos!L13-DatosDelitos!L17</f>
        <v>0</v>
      </c>
      <c r="J11" s="74">
        <f>DatosDelitos!M5+DatosDelitos!M13-DatosDelitos!M17</f>
        <v>0</v>
      </c>
      <c r="K11" s="74">
        <f>DatosDelitos!O5+DatosDelitos!O13-DatosDelitos!O17</f>
        <v>1</v>
      </c>
      <c r="L11" s="75">
        <f>DatosDelitos!P5+DatosDelitos!P13-DatosDelitos!P17</f>
        <v>49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324</v>
      </c>
      <c r="E15" s="77">
        <f>DatosDelitos!H17+DatosDelitos!H44</f>
        <v>119</v>
      </c>
      <c r="F15" s="77">
        <f>DatosDelitos!I16+DatosDelitos!I44</f>
        <v>44</v>
      </c>
      <c r="G15" s="77">
        <f>DatosDelitos!J17+DatosDelitos!J44</f>
        <v>0</v>
      </c>
      <c r="H15" s="77">
        <f>DatosDelitos!K17+DatosDelitos!K44</f>
        <v>0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5</v>
      </c>
      <c r="L15" s="78">
        <f>DatosDelitos!P17+DatosDelitos!P44</f>
        <v>40</v>
      </c>
    </row>
    <row r="16" spans="2:13" ht="13.15" customHeight="1" x14ac:dyDescent="0.2">
      <c r="B16" s="216" t="s">
        <v>1620</v>
      </c>
      <c r="C16" s="216"/>
      <c r="D16" s="76">
        <f>DatosDelitos!C30</f>
        <v>379</v>
      </c>
      <c r="E16" s="77">
        <f>DatosDelitos!H30</f>
        <v>38</v>
      </c>
      <c r="F16" s="77">
        <f>DatosDelitos!I30</f>
        <v>44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26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9</v>
      </c>
      <c r="E17" s="77">
        <f>DatosDelitos!H42-DatosDelitos!H44</f>
        <v>0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6" t="s">
        <v>1622</v>
      </c>
      <c r="C18" s="216"/>
      <c r="D18" s="76">
        <f>DatosDelitos!C50</f>
        <v>66</v>
      </c>
      <c r="E18" s="77">
        <f>DatosDelitos!H50</f>
        <v>8</v>
      </c>
      <c r="F18" s="77">
        <f>DatosDelitos!I50</f>
        <v>5</v>
      </c>
      <c r="G18" s="77">
        <f>DatosDelitos!J50</f>
        <v>2</v>
      </c>
      <c r="H18" s="77">
        <f>DatosDelitos!K50</f>
        <v>2</v>
      </c>
      <c r="I18" s="77">
        <f>DatosDelitos!L50</f>
        <v>0</v>
      </c>
      <c r="J18" s="77">
        <f>DatosDelitos!M50</f>
        <v>0</v>
      </c>
      <c r="K18" s="77">
        <f>DatosDelitos!O50</f>
        <v>2</v>
      </c>
      <c r="L18" s="78">
        <f>DatosDelitos!P50</f>
        <v>12</v>
      </c>
    </row>
    <row r="19" spans="2:12" ht="13.15" customHeight="1" x14ac:dyDescent="0.2">
      <c r="B19" s="216" t="s">
        <v>1623</v>
      </c>
      <c r="C19" s="216"/>
      <c r="D19" s="76">
        <f>DatosDelitos!C72</f>
        <v>1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6" t="s">
        <v>1624</v>
      </c>
      <c r="C20" s="216"/>
      <c r="D20" s="76">
        <f>DatosDelitos!C74</f>
        <v>14</v>
      </c>
      <c r="E20" s="77">
        <f>DatosDelitos!H74</f>
        <v>7</v>
      </c>
      <c r="F20" s="77">
        <f>DatosDelitos!I74</f>
        <v>5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3</v>
      </c>
    </row>
    <row r="21" spans="2:12" ht="13.15" customHeight="1" x14ac:dyDescent="0.2">
      <c r="B21" s="217" t="s">
        <v>1625</v>
      </c>
      <c r="C21" s="217"/>
      <c r="D21" s="76">
        <f>DatosDelitos!C82</f>
        <v>31</v>
      </c>
      <c r="E21" s="77">
        <f>DatosDelitos!H82</f>
        <v>5</v>
      </c>
      <c r="F21" s="77">
        <f>DatosDelitos!I82</f>
        <v>2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3</v>
      </c>
    </row>
    <row r="22" spans="2:12" ht="13.15" customHeight="1" x14ac:dyDescent="0.2">
      <c r="B22" s="216" t="s">
        <v>1626</v>
      </c>
      <c r="C22" s="216"/>
      <c r="D22" s="76">
        <f>DatosDelitos!C85</f>
        <v>58</v>
      </c>
      <c r="E22" s="77">
        <f>DatosDelitos!H85</f>
        <v>28</v>
      </c>
      <c r="F22" s="77">
        <f>DatosDelitos!I85</f>
        <v>17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9</v>
      </c>
    </row>
    <row r="23" spans="2:12" ht="13.15" customHeight="1" x14ac:dyDescent="0.2">
      <c r="B23" s="216" t="s">
        <v>995</v>
      </c>
      <c r="C23" s="216"/>
      <c r="D23" s="76">
        <f>DatosDelitos!C97</f>
        <v>936</v>
      </c>
      <c r="E23" s="77">
        <f>DatosDelitos!H97</f>
        <v>305</v>
      </c>
      <c r="F23" s="77">
        <f>DatosDelitos!I97</f>
        <v>130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1</v>
      </c>
      <c r="L23" s="78">
        <f>DatosDelitos!P97</f>
        <v>128</v>
      </c>
    </row>
    <row r="24" spans="2:12" ht="27" customHeight="1" x14ac:dyDescent="0.2">
      <c r="B24" s="216" t="s">
        <v>1627</v>
      </c>
      <c r="C24" s="216"/>
      <c r="D24" s="76">
        <f>DatosDelitos!C131</f>
        <v>0</v>
      </c>
      <c r="E24" s="77">
        <f>DatosDelitos!H131</f>
        <v>1</v>
      </c>
      <c r="F24" s="77">
        <f>DatosDelitos!I131</f>
        <v>1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1</v>
      </c>
      <c r="L24" s="78">
        <f>DatosDelitos!P131</f>
        <v>0</v>
      </c>
    </row>
    <row r="25" spans="2:12" ht="13.15" customHeight="1" x14ac:dyDescent="0.2">
      <c r="B25" s="216" t="s">
        <v>1628</v>
      </c>
      <c r="C25" s="216"/>
      <c r="D25" s="76">
        <f>DatosDelitos!C137</f>
        <v>8</v>
      </c>
      <c r="E25" s="77">
        <f>DatosDelitos!H137</f>
        <v>2</v>
      </c>
      <c r="F25" s="77">
        <f>DatosDelitos!I137</f>
        <v>2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2</v>
      </c>
    </row>
    <row r="26" spans="2:12" ht="13.15" customHeight="1" x14ac:dyDescent="0.2">
      <c r="B26" s="217" t="s">
        <v>1629</v>
      </c>
      <c r="C26" s="217"/>
      <c r="D26" s="76">
        <f>DatosDelitos!C144</f>
        <v>0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6" t="s">
        <v>1630</v>
      </c>
      <c r="C27" s="216"/>
      <c r="D27" s="76">
        <f>DatosDelitos!C147</f>
        <v>20</v>
      </c>
      <c r="E27" s="77">
        <f>DatosDelitos!H147</f>
        <v>9</v>
      </c>
      <c r="F27" s="77">
        <f>DatosDelitos!I147</f>
        <v>5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6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82</v>
      </c>
      <c r="E28" s="77">
        <f>DatosDelitos!H156+SUM(DatosDelitos!H167:H172)</f>
        <v>47</v>
      </c>
      <c r="F28" s="77">
        <f>DatosDelitos!I156+SUM(DatosDelitos!I167:I172)</f>
        <v>1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8</v>
      </c>
      <c r="L28" s="77">
        <f>DatosDelitos!P156+SUM(DatosDelitos!P167:Q172)</f>
        <v>3</v>
      </c>
    </row>
    <row r="29" spans="2:12" ht="13.15" customHeight="1" x14ac:dyDescent="0.2">
      <c r="B29" s="216" t="s">
        <v>1632</v>
      </c>
      <c r="C29" s="216"/>
      <c r="D29" s="76">
        <f>SUM(DatosDelitos!C173:C177)</f>
        <v>38</v>
      </c>
      <c r="E29" s="77">
        <f>SUM(DatosDelitos!H173:H177)</f>
        <v>49</v>
      </c>
      <c r="F29" s="77">
        <f>SUM(DatosDelitos!I173:I177)</f>
        <v>32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13</v>
      </c>
      <c r="L29" s="77">
        <f>SUM(DatosDelitos!P173:P177)</f>
        <v>20</v>
      </c>
    </row>
    <row r="30" spans="2:12" ht="13.15" customHeight="1" x14ac:dyDescent="0.2">
      <c r="B30" s="216" t="s">
        <v>1633</v>
      </c>
      <c r="C30" s="216"/>
      <c r="D30" s="76">
        <f>DatosDelitos!C178</f>
        <v>127</v>
      </c>
      <c r="E30" s="77">
        <f>DatosDelitos!H178</f>
        <v>114</v>
      </c>
      <c r="F30" s="77">
        <f>DatosDelitos!I178</f>
        <v>71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1</v>
      </c>
      <c r="L30" s="77">
        <f>DatosDelitos!P178</f>
        <v>284</v>
      </c>
    </row>
    <row r="31" spans="2:12" ht="13.15" customHeight="1" x14ac:dyDescent="0.2">
      <c r="B31" s="216" t="s">
        <v>1634</v>
      </c>
      <c r="C31" s="216"/>
      <c r="D31" s="76">
        <f>DatosDelitos!C186</f>
        <v>48</v>
      </c>
      <c r="E31" s="77">
        <f>DatosDelitos!H186</f>
        <v>23</v>
      </c>
      <c r="F31" s="77">
        <f>DatosDelitos!I186</f>
        <v>6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10</v>
      </c>
    </row>
    <row r="32" spans="2:12" ht="13.15" customHeight="1" x14ac:dyDescent="0.2">
      <c r="B32" s="216" t="s">
        <v>1635</v>
      </c>
      <c r="C32" s="216"/>
      <c r="D32" s="76">
        <f>DatosDelitos!C201</f>
        <v>25</v>
      </c>
      <c r="E32" s="77">
        <f>DatosDelitos!H201</f>
        <v>18</v>
      </c>
      <c r="F32" s="77">
        <f>DatosDelitos!I201</f>
        <v>8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3</v>
      </c>
      <c r="L32" s="77">
        <f>DatosDelitos!P201</f>
        <v>5</v>
      </c>
    </row>
    <row r="33" spans="2:13" ht="13.15" customHeight="1" x14ac:dyDescent="0.2">
      <c r="B33" s="216" t="s">
        <v>1636</v>
      </c>
      <c r="C33" s="216"/>
      <c r="D33" s="76">
        <f>DatosDelitos!C223</f>
        <v>199</v>
      </c>
      <c r="E33" s="77">
        <f>DatosDelitos!H223</f>
        <v>117</v>
      </c>
      <c r="F33" s="77">
        <f>DatosDelitos!I223</f>
        <v>47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4</v>
      </c>
      <c r="L33" s="77">
        <f>DatosDelitos!P223</f>
        <v>44</v>
      </c>
    </row>
    <row r="34" spans="2:13" ht="13.15" customHeight="1" x14ac:dyDescent="0.2">
      <c r="B34" s="216" t="s">
        <v>1637</v>
      </c>
      <c r="C34" s="216"/>
      <c r="D34" s="76">
        <f>DatosDelitos!C244</f>
        <v>1</v>
      </c>
      <c r="E34" s="77">
        <f>DatosDelitos!H244</f>
        <v>0</v>
      </c>
      <c r="F34" s="77">
        <f>DatosDelitos!I244</f>
        <v>1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49</v>
      </c>
      <c r="E35" s="77">
        <f>DatosDelitos!H271</f>
        <v>51</v>
      </c>
      <c r="F35" s="77">
        <f>DatosDelitos!I271</f>
        <v>31</v>
      </c>
      <c r="G35" s="77">
        <f>DatosDelitos!J271</f>
        <v>0</v>
      </c>
      <c r="H35" s="77">
        <f>DatosDelitos!K271</f>
        <v>1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37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0</v>
      </c>
      <c r="E38" s="77">
        <f>DatosDelitos!H312+DatosDelitos!H318+DatosDelitos!H320</f>
        <v>3</v>
      </c>
      <c r="F38" s="77">
        <f>DatosDelitos!I312+DatosDelitos!I318+DatosDelitos!I320</f>
        <v>1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1</v>
      </c>
    </row>
    <row r="39" spans="2:13" ht="13.15" customHeight="1" x14ac:dyDescent="0.2">
      <c r="B39" s="216" t="s">
        <v>1642</v>
      </c>
      <c r="C39" s="216"/>
      <c r="D39" s="76">
        <f>DatosDelitos!C323</f>
        <v>1612</v>
      </c>
      <c r="E39" s="77">
        <f>DatosDelitos!H323</f>
        <v>86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5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5737</v>
      </c>
      <c r="E43" s="79">
        <f t="shared" ref="E43:L43" si="0">SUM(E11:E42)</f>
        <v>1094</v>
      </c>
      <c r="F43" s="79">
        <f t="shared" si="0"/>
        <v>482</v>
      </c>
      <c r="G43" s="79">
        <f t="shared" si="0"/>
        <v>2</v>
      </c>
      <c r="H43" s="79">
        <f t="shared" si="0"/>
        <v>4</v>
      </c>
      <c r="I43" s="79">
        <f t="shared" si="0"/>
        <v>0</v>
      </c>
      <c r="J43" s="79">
        <f t="shared" si="0"/>
        <v>0</v>
      </c>
      <c r="K43" s="79">
        <f t="shared" si="0"/>
        <v>39</v>
      </c>
      <c r="L43" s="79">
        <f t="shared" si="0"/>
        <v>687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0</v>
      </c>
      <c r="E50" s="82">
        <f>DatosDelitos!G13-DatosDelitos!G17</f>
        <v>1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3</v>
      </c>
      <c r="E54" s="82">
        <f>DatosDelitos!G17+DatosDelitos!G44</f>
        <v>1</v>
      </c>
    </row>
    <row r="55" spans="2:5" ht="13.15" customHeight="1" x14ac:dyDescent="0.25">
      <c r="B55" s="218" t="s">
        <v>1620</v>
      </c>
      <c r="C55" s="218"/>
      <c r="D55" s="82">
        <f>DatosDelitos!F30</f>
        <v>0</v>
      </c>
      <c r="E55" s="82">
        <f>DatosDelitos!G30</f>
        <v>0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0</v>
      </c>
      <c r="E57" s="82">
        <f>DatosDelitos!G50</f>
        <v>0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8" t="s">
        <v>1626</v>
      </c>
      <c r="C61" s="218"/>
      <c r="D61" s="82">
        <f>DatosDelitos!F85</f>
        <v>0</v>
      </c>
      <c r="E61" s="82">
        <f>DatosDelitos!G85</f>
        <v>1</v>
      </c>
    </row>
    <row r="62" spans="2:5" ht="13.15" customHeight="1" x14ac:dyDescent="0.25">
      <c r="B62" s="218" t="s">
        <v>995</v>
      </c>
      <c r="C62" s="218"/>
      <c r="D62" s="82">
        <f>DatosDelitos!F97</f>
        <v>5</v>
      </c>
      <c r="E62" s="82">
        <f>DatosDelitos!G97</f>
        <v>6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40</v>
      </c>
    </row>
    <row r="68" spans="2:5" ht="13.15" customHeight="1" x14ac:dyDescent="0.25">
      <c r="B68" s="218" t="s">
        <v>1632</v>
      </c>
      <c r="C68" s="218"/>
      <c r="D68" s="82">
        <f>SUM(DatosDelitos!F173:G177)</f>
        <v>0</v>
      </c>
      <c r="E68" s="82">
        <f>SUM(DatosDelitos!G173:H177)</f>
        <v>49</v>
      </c>
    </row>
    <row r="69" spans="2:5" ht="13.15" customHeight="1" x14ac:dyDescent="0.25">
      <c r="B69" s="218" t="s">
        <v>1633</v>
      </c>
      <c r="C69" s="218"/>
      <c r="D69" s="82">
        <f>DatosDelitos!F178</f>
        <v>257</v>
      </c>
      <c r="E69" s="82">
        <f>DatosDelitos!G178</f>
        <v>229</v>
      </c>
    </row>
    <row r="70" spans="2:5" ht="13.15" customHeight="1" x14ac:dyDescent="0.25">
      <c r="B70" s="218" t="s">
        <v>1634</v>
      </c>
      <c r="C70" s="218"/>
      <c r="D70" s="82">
        <f>DatosDelitos!F186</f>
        <v>4</v>
      </c>
      <c r="E70" s="82">
        <f>DatosDelitos!G186</f>
        <v>5</v>
      </c>
    </row>
    <row r="71" spans="2:5" ht="13.15" customHeight="1" x14ac:dyDescent="0.25">
      <c r="B71" s="218" t="s">
        <v>1635</v>
      </c>
      <c r="C71" s="218"/>
      <c r="D71" s="82">
        <f>DatosDelitos!F201</f>
        <v>0</v>
      </c>
      <c r="E71" s="82">
        <f>DatosDelitos!G201</f>
        <v>0</v>
      </c>
    </row>
    <row r="72" spans="2:5" ht="13.15" customHeight="1" x14ac:dyDescent="0.25">
      <c r="B72" s="218" t="s">
        <v>1636</v>
      </c>
      <c r="C72" s="218"/>
      <c r="D72" s="82">
        <f>DatosDelitos!F223</f>
        <v>5</v>
      </c>
      <c r="E72" s="82">
        <f>DatosDelitos!G223</f>
        <v>7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1</v>
      </c>
      <c r="E74" s="82">
        <f>DatosDelitos!G271</f>
        <v>1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1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8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284</v>
      </c>
      <c r="E82" s="82">
        <f>SUM(E49:E81)</f>
        <v>340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6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0</v>
      </c>
    </row>
    <row r="92" spans="2:13" ht="13.15" customHeight="1" x14ac:dyDescent="0.25">
      <c r="B92" s="218" t="s">
        <v>1620</v>
      </c>
      <c r="C92" s="218"/>
      <c r="D92" s="82">
        <f>DatosDelitos!N30</f>
        <v>2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0</v>
      </c>
    </row>
    <row r="95" spans="2:13" ht="13.15" customHeight="1" x14ac:dyDescent="0.25">
      <c r="B95" s="218" t="s">
        <v>1623</v>
      </c>
      <c r="C95" s="218"/>
      <c r="D95" s="82">
        <f>DatosDelitos!N72</f>
        <v>1</v>
      </c>
    </row>
    <row r="96" spans="2:13" ht="27" customHeight="1" x14ac:dyDescent="0.25">
      <c r="B96" s="218" t="s">
        <v>1648</v>
      </c>
      <c r="C96" s="218"/>
      <c r="D96" s="82">
        <f>DatosDelitos!N74</f>
        <v>1</v>
      </c>
    </row>
    <row r="97" spans="2:4" ht="13.15" customHeight="1" x14ac:dyDescent="0.25">
      <c r="B97" s="218" t="s">
        <v>1625</v>
      </c>
      <c r="C97" s="218"/>
      <c r="D97" s="82">
        <f>DatosDelitos!N82</f>
        <v>0</v>
      </c>
    </row>
    <row r="98" spans="2:4" ht="13.15" customHeight="1" x14ac:dyDescent="0.25">
      <c r="B98" s="218" t="s">
        <v>1626</v>
      </c>
      <c r="C98" s="218"/>
      <c r="D98" s="82">
        <f>DatosDelitos!N85</f>
        <v>0</v>
      </c>
    </row>
    <row r="99" spans="2:4" ht="13.15" customHeight="1" x14ac:dyDescent="0.25">
      <c r="B99" s="218" t="s">
        <v>995</v>
      </c>
      <c r="C99" s="218"/>
      <c r="D99" s="82">
        <f>DatosDelitos!N97</f>
        <v>2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0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1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0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0</v>
      </c>
    </row>
    <row r="111" spans="2:4" ht="13.15" customHeight="1" x14ac:dyDescent="0.25">
      <c r="B111" s="218" t="s">
        <v>1635</v>
      </c>
      <c r="C111" s="218"/>
      <c r="D111" s="82">
        <f>DatosDelitos!N201</f>
        <v>5</v>
      </c>
    </row>
    <row r="112" spans="2:4" ht="13.15" customHeight="1" x14ac:dyDescent="0.25">
      <c r="B112" s="218" t="s">
        <v>1636</v>
      </c>
      <c r="C112" s="218"/>
      <c r="D112" s="82">
        <f>DatosDelitos!N223</f>
        <v>0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4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22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3" t="s">
        <v>339</v>
      </c>
      <c r="B5" s="184"/>
      <c r="C5" s="26">
        <v>3</v>
      </c>
      <c r="D5" s="26">
        <v>9</v>
      </c>
      <c r="E5" s="27">
        <v>-0.66666666666666696</v>
      </c>
      <c r="F5" s="26">
        <v>0</v>
      </c>
      <c r="G5" s="26">
        <v>0</v>
      </c>
      <c r="H5" s="26">
        <v>6</v>
      </c>
      <c r="I5" s="26">
        <v>2</v>
      </c>
      <c r="J5" s="26">
        <v>0</v>
      </c>
      <c r="K5" s="26">
        <v>1</v>
      </c>
      <c r="L5" s="26">
        <v>0</v>
      </c>
      <c r="M5" s="26">
        <v>0</v>
      </c>
      <c r="N5" s="26">
        <v>0</v>
      </c>
      <c r="O5" s="26">
        <v>0</v>
      </c>
      <c r="P5" s="28">
        <v>1</v>
      </c>
    </row>
    <row r="6" spans="1:16" x14ac:dyDescent="0.25">
      <c r="A6" s="29" t="s">
        <v>340</v>
      </c>
      <c r="B6" s="29" t="s">
        <v>341</v>
      </c>
      <c r="C6" s="14">
        <v>2</v>
      </c>
      <c r="D6" s="14">
        <v>2</v>
      </c>
      <c r="E6" s="30">
        <v>0</v>
      </c>
      <c r="F6" s="14">
        <v>0</v>
      </c>
      <c r="G6" s="14">
        <v>0</v>
      </c>
      <c r="H6" s="14">
        <v>4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3">
        <v>0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3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1</v>
      </c>
      <c r="D8" s="14">
        <v>4</v>
      </c>
      <c r="E8" s="30">
        <v>-0.75</v>
      </c>
      <c r="F8" s="14">
        <v>0</v>
      </c>
      <c r="G8" s="14">
        <v>0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3" t="s">
        <v>348</v>
      </c>
      <c r="B10" s="184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3" t="s">
        <v>352</v>
      </c>
      <c r="B13" s="184"/>
      <c r="C13" s="26">
        <v>1879</v>
      </c>
      <c r="D13" s="26">
        <v>1564</v>
      </c>
      <c r="E13" s="27">
        <v>0.20140664961636801</v>
      </c>
      <c r="F13" s="26">
        <v>1</v>
      </c>
      <c r="G13" s="26">
        <v>2</v>
      </c>
      <c r="H13" s="26">
        <v>119</v>
      </c>
      <c r="I13" s="26">
        <v>44</v>
      </c>
      <c r="J13" s="26">
        <v>0</v>
      </c>
      <c r="K13" s="26">
        <v>0</v>
      </c>
      <c r="L13" s="26">
        <v>0</v>
      </c>
      <c r="M13" s="26">
        <v>0</v>
      </c>
      <c r="N13" s="26">
        <v>6</v>
      </c>
      <c r="O13" s="26">
        <v>5</v>
      </c>
      <c r="P13" s="28">
        <v>81</v>
      </c>
    </row>
    <row r="14" spans="1:16" x14ac:dyDescent="0.25">
      <c r="A14" s="29" t="s">
        <v>353</v>
      </c>
      <c r="B14" s="29" t="s">
        <v>354</v>
      </c>
      <c r="C14" s="14">
        <v>1109</v>
      </c>
      <c r="D14" s="14">
        <v>998</v>
      </c>
      <c r="E14" s="30">
        <v>0.11122244488978</v>
      </c>
      <c r="F14" s="14">
        <v>0</v>
      </c>
      <c r="G14" s="14">
        <v>0</v>
      </c>
      <c r="H14" s="14">
        <v>51</v>
      </c>
      <c r="I14" s="14">
        <v>23</v>
      </c>
      <c r="J14" s="14">
        <v>0</v>
      </c>
      <c r="K14" s="14">
        <v>0</v>
      </c>
      <c r="L14" s="14">
        <v>0</v>
      </c>
      <c r="M14" s="14">
        <v>0</v>
      </c>
      <c r="N14" s="14">
        <v>5</v>
      </c>
      <c r="O14" s="14">
        <v>1</v>
      </c>
      <c r="P14" s="23">
        <v>46</v>
      </c>
    </row>
    <row r="15" spans="1:16" x14ac:dyDescent="0.25">
      <c r="A15" s="29" t="s">
        <v>355</v>
      </c>
      <c r="B15" s="29" t="s">
        <v>356</v>
      </c>
      <c r="C15" s="14">
        <v>0</v>
      </c>
      <c r="D15" s="14">
        <v>6</v>
      </c>
      <c r="E15" s="30">
        <v>-1</v>
      </c>
      <c r="F15" s="14">
        <v>0</v>
      </c>
      <c r="G15" s="14">
        <v>0</v>
      </c>
      <c r="H15" s="14">
        <v>0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9" t="s">
        <v>357</v>
      </c>
      <c r="B16" s="29" t="s">
        <v>358</v>
      </c>
      <c r="C16" s="14">
        <v>580</v>
      </c>
      <c r="D16" s="14">
        <v>400</v>
      </c>
      <c r="E16" s="30">
        <v>0.45</v>
      </c>
      <c r="F16" s="14">
        <v>0</v>
      </c>
      <c r="G16" s="14">
        <v>1</v>
      </c>
      <c r="H16" s="14">
        <v>7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1</v>
      </c>
    </row>
    <row r="17" spans="1:16" ht="33.75" x14ac:dyDescent="0.25">
      <c r="A17" s="29" t="s">
        <v>359</v>
      </c>
      <c r="B17" s="29" t="s">
        <v>360</v>
      </c>
      <c r="C17" s="14">
        <v>172</v>
      </c>
      <c r="D17" s="14">
        <v>142</v>
      </c>
      <c r="E17" s="30">
        <v>0.21126760563380301</v>
      </c>
      <c r="F17" s="14">
        <v>1</v>
      </c>
      <c r="G17" s="14">
        <v>1</v>
      </c>
      <c r="H17" s="14">
        <v>61</v>
      </c>
      <c r="I17" s="14">
        <v>17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4</v>
      </c>
      <c r="P17" s="23">
        <v>33</v>
      </c>
    </row>
    <row r="18" spans="1:16" x14ac:dyDescent="0.25">
      <c r="A18" s="29" t="s">
        <v>361</v>
      </c>
      <c r="B18" s="29" t="s">
        <v>362</v>
      </c>
      <c r="C18" s="14">
        <v>18</v>
      </c>
      <c r="D18" s="14">
        <v>18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3" t="s">
        <v>365</v>
      </c>
      <c r="B20" s="184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3" t="s">
        <v>370</v>
      </c>
      <c r="B23" s="184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3" t="s">
        <v>383</v>
      </c>
      <c r="B30" s="184"/>
      <c r="C30" s="26">
        <v>379</v>
      </c>
      <c r="D30" s="26">
        <v>302</v>
      </c>
      <c r="E30" s="27">
        <v>0.25496688741721801</v>
      </c>
      <c r="F30" s="26">
        <v>0</v>
      </c>
      <c r="G30" s="26">
        <v>0</v>
      </c>
      <c r="H30" s="26">
        <v>38</v>
      </c>
      <c r="I30" s="26">
        <v>44</v>
      </c>
      <c r="J30" s="26">
        <v>0</v>
      </c>
      <c r="K30" s="26">
        <v>0</v>
      </c>
      <c r="L30" s="26">
        <v>0</v>
      </c>
      <c r="M30" s="26">
        <v>0</v>
      </c>
      <c r="N30" s="26">
        <v>2</v>
      </c>
      <c r="O30" s="26">
        <v>0</v>
      </c>
      <c r="P30" s="28">
        <v>26</v>
      </c>
    </row>
    <row r="31" spans="1:16" x14ac:dyDescent="0.25">
      <c r="A31" s="29" t="s">
        <v>384</v>
      </c>
      <c r="B31" s="29" t="s">
        <v>385</v>
      </c>
      <c r="C31" s="14">
        <v>1</v>
      </c>
      <c r="D31" s="14">
        <v>1</v>
      </c>
      <c r="E31" s="30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386</v>
      </c>
      <c r="B32" s="29" t="s">
        <v>387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296</v>
      </c>
      <c r="D33" s="14">
        <v>225</v>
      </c>
      <c r="E33" s="30">
        <v>0.31555555555555498</v>
      </c>
      <c r="F33" s="14">
        <v>0</v>
      </c>
      <c r="G33" s="14">
        <v>0</v>
      </c>
      <c r="H33" s="14">
        <v>31</v>
      </c>
      <c r="I33" s="14">
        <v>21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3">
        <v>6</v>
      </c>
    </row>
    <row r="34" spans="1:16" x14ac:dyDescent="0.25">
      <c r="A34" s="29" t="s">
        <v>390</v>
      </c>
      <c r="B34" s="29" t="s">
        <v>391</v>
      </c>
      <c r="C34" s="14">
        <v>0</v>
      </c>
      <c r="D34" s="14">
        <v>3</v>
      </c>
      <c r="E34" s="30">
        <v>-1</v>
      </c>
      <c r="F34" s="14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8</v>
      </c>
    </row>
    <row r="35" spans="1:16" x14ac:dyDescent="0.25">
      <c r="A35" s="29" t="s">
        <v>392</v>
      </c>
      <c r="B35" s="29" t="s">
        <v>393</v>
      </c>
      <c r="C35" s="14">
        <v>46</v>
      </c>
      <c r="D35" s="14">
        <v>43</v>
      </c>
      <c r="E35" s="30">
        <v>6.9767441860465101E-2</v>
      </c>
      <c r="F35" s="14">
        <v>0</v>
      </c>
      <c r="G35" s="14">
        <v>0</v>
      </c>
      <c r="H35" s="14">
        <v>3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4</v>
      </c>
    </row>
    <row r="36" spans="1:16" ht="22.5" x14ac:dyDescent="0.25">
      <c r="A36" s="29" t="s">
        <v>394</v>
      </c>
      <c r="B36" s="29" t="s">
        <v>395</v>
      </c>
      <c r="C36" s="14">
        <v>20</v>
      </c>
      <c r="D36" s="14">
        <v>19</v>
      </c>
      <c r="E36" s="30">
        <v>5.2631578947368397E-2</v>
      </c>
      <c r="F36" s="14">
        <v>0</v>
      </c>
      <c r="G36" s="14">
        <v>0</v>
      </c>
      <c r="H36" s="14">
        <v>4</v>
      </c>
      <c r="I36" s="14">
        <v>14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5</v>
      </c>
    </row>
    <row r="37" spans="1:16" ht="22.5" x14ac:dyDescent="0.25">
      <c r="A37" s="29" t="s">
        <v>396</v>
      </c>
      <c r="B37" s="29" t="s">
        <v>397</v>
      </c>
      <c r="C37" s="14">
        <v>1</v>
      </c>
      <c r="D37" s="14">
        <v>1</v>
      </c>
      <c r="E37" s="30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</v>
      </c>
    </row>
    <row r="38" spans="1:16" ht="22.5" x14ac:dyDescent="0.25">
      <c r="A38" s="29" t="s">
        <v>398</v>
      </c>
      <c r="B38" s="29" t="s">
        <v>399</v>
      </c>
      <c r="C38" s="14">
        <v>0</v>
      </c>
      <c r="D38" s="14">
        <v>1</v>
      </c>
      <c r="E38" s="30">
        <v>-1</v>
      </c>
      <c r="F38" s="14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15</v>
      </c>
      <c r="D41" s="14">
        <v>9</v>
      </c>
      <c r="E41" s="30">
        <v>0.66666666666666696</v>
      </c>
      <c r="F41" s="14">
        <v>0</v>
      </c>
      <c r="G41" s="14">
        <v>0</v>
      </c>
      <c r="H41" s="14">
        <v>0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</v>
      </c>
    </row>
    <row r="42" spans="1:16" x14ac:dyDescent="0.25">
      <c r="A42" s="183" t="s">
        <v>406</v>
      </c>
      <c r="B42" s="184"/>
      <c r="C42" s="26">
        <v>161</v>
      </c>
      <c r="D42" s="26">
        <v>195</v>
      </c>
      <c r="E42" s="27">
        <v>-0.17435897435897399</v>
      </c>
      <c r="F42" s="26">
        <v>2</v>
      </c>
      <c r="G42" s="26">
        <v>0</v>
      </c>
      <c r="H42" s="26">
        <v>58</v>
      </c>
      <c r="I42" s="26">
        <v>43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1</v>
      </c>
      <c r="P42" s="28">
        <v>7</v>
      </c>
    </row>
    <row r="43" spans="1:16" x14ac:dyDescent="0.25">
      <c r="A43" s="29" t="s">
        <v>407</v>
      </c>
      <c r="B43" s="29" t="s">
        <v>408</v>
      </c>
      <c r="C43" s="14">
        <v>3</v>
      </c>
      <c r="D43" s="14">
        <v>4</v>
      </c>
      <c r="E43" s="30">
        <v>-0.25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152</v>
      </c>
      <c r="D44" s="14">
        <v>184</v>
      </c>
      <c r="E44" s="30">
        <v>-0.173913043478261</v>
      </c>
      <c r="F44" s="14">
        <v>2</v>
      </c>
      <c r="G44" s="14">
        <v>0</v>
      </c>
      <c r="H44" s="14">
        <v>58</v>
      </c>
      <c r="I44" s="14">
        <v>43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3">
        <v>7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6</v>
      </c>
      <c r="D48" s="14">
        <v>5</v>
      </c>
      <c r="E48" s="30">
        <v>0.2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2</v>
      </c>
      <c r="E49" s="30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3" t="s">
        <v>421</v>
      </c>
      <c r="B50" s="184"/>
      <c r="C50" s="26">
        <v>66</v>
      </c>
      <c r="D50" s="26">
        <v>32</v>
      </c>
      <c r="E50" s="27">
        <v>1.0625</v>
      </c>
      <c r="F50" s="26">
        <v>0</v>
      </c>
      <c r="G50" s="26">
        <v>0</v>
      </c>
      <c r="H50" s="26">
        <v>8</v>
      </c>
      <c r="I50" s="26">
        <v>5</v>
      </c>
      <c r="J50" s="26">
        <v>2</v>
      </c>
      <c r="K50" s="26">
        <v>2</v>
      </c>
      <c r="L50" s="26">
        <v>0</v>
      </c>
      <c r="M50" s="26">
        <v>0</v>
      </c>
      <c r="N50" s="26">
        <v>0</v>
      </c>
      <c r="O50" s="26">
        <v>2</v>
      </c>
      <c r="P50" s="28">
        <v>12</v>
      </c>
    </row>
    <row r="51" spans="1:16" x14ac:dyDescent="0.25">
      <c r="A51" s="29" t="s">
        <v>422</v>
      </c>
      <c r="B51" s="29" t="s">
        <v>423</v>
      </c>
      <c r="C51" s="14">
        <v>13</v>
      </c>
      <c r="D51" s="14">
        <v>5</v>
      </c>
      <c r="E51" s="30">
        <v>1.6</v>
      </c>
      <c r="F51" s="14">
        <v>0</v>
      </c>
      <c r="G51" s="14">
        <v>0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3">
        <v>1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30</v>
      </c>
      <c r="D53" s="14">
        <v>9</v>
      </c>
      <c r="E53" s="30">
        <v>2.3333333333333299</v>
      </c>
      <c r="F53" s="14">
        <v>0</v>
      </c>
      <c r="G53" s="14">
        <v>0</v>
      </c>
      <c r="H53" s="14">
        <v>4</v>
      </c>
      <c r="I53" s="14">
        <v>2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3</v>
      </c>
    </row>
    <row r="54" spans="1:16" ht="22.5" x14ac:dyDescent="0.25">
      <c r="A54" s="29" t="s">
        <v>428</v>
      </c>
      <c r="B54" s="29" t="s">
        <v>429</v>
      </c>
      <c r="C54" s="14">
        <v>2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4</v>
      </c>
      <c r="D56" s="14">
        <v>0</v>
      </c>
      <c r="E56" s="30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0</v>
      </c>
      <c r="D57" s="14">
        <v>2</v>
      </c>
      <c r="E57" s="30">
        <v>-1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9" t="s">
        <v>436</v>
      </c>
      <c r="B58" s="29" t="s">
        <v>437</v>
      </c>
      <c r="C58" s="14">
        <v>1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0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1</v>
      </c>
      <c r="D60" s="14">
        <v>6</v>
      </c>
      <c r="E60" s="30">
        <v>-0.83333333333333304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0</v>
      </c>
      <c r="D61" s="14">
        <v>2</v>
      </c>
      <c r="E61" s="30">
        <v>-1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9" t="s">
        <v>444</v>
      </c>
      <c r="B62" s="29" t="s">
        <v>445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6</v>
      </c>
      <c r="D63" s="14">
        <v>7</v>
      </c>
      <c r="E63" s="30">
        <v>-0.14285714285714299</v>
      </c>
      <c r="F63" s="14">
        <v>0</v>
      </c>
      <c r="G63" s="14">
        <v>0</v>
      </c>
      <c r="H63" s="14">
        <v>0</v>
      </c>
      <c r="I63" s="14">
        <v>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3">
        <v>5</v>
      </c>
    </row>
    <row r="64" spans="1:16" ht="22.5" x14ac:dyDescent="0.25">
      <c r="A64" s="29" t="s">
        <v>448</v>
      </c>
      <c r="B64" s="29" t="s">
        <v>449</v>
      </c>
      <c r="C64" s="14">
        <v>5</v>
      </c>
      <c r="D64" s="14">
        <v>0</v>
      </c>
      <c r="E64" s="30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3</v>
      </c>
      <c r="D65" s="14">
        <v>1</v>
      </c>
      <c r="E65" s="30">
        <v>2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1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3" t="s">
        <v>464</v>
      </c>
      <c r="B72" s="184"/>
      <c r="C72" s="26">
        <v>1</v>
      </c>
      <c r="D72" s="26">
        <v>0</v>
      </c>
      <c r="E72" s="27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1</v>
      </c>
      <c r="O72" s="26">
        <v>0</v>
      </c>
      <c r="P72" s="28">
        <v>0</v>
      </c>
    </row>
    <row r="73" spans="1:16" x14ac:dyDescent="0.25">
      <c r="A73" s="29" t="s">
        <v>465</v>
      </c>
      <c r="B73" s="29" t="s">
        <v>466</v>
      </c>
      <c r="C73" s="14">
        <v>1</v>
      </c>
      <c r="D73" s="14">
        <v>0</v>
      </c>
      <c r="E73" s="30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0</v>
      </c>
    </row>
    <row r="74" spans="1:16" x14ac:dyDescent="0.25">
      <c r="A74" s="183" t="s">
        <v>467</v>
      </c>
      <c r="B74" s="184"/>
      <c r="C74" s="26">
        <v>14</v>
      </c>
      <c r="D74" s="26">
        <v>6</v>
      </c>
      <c r="E74" s="27">
        <v>1.3333333333333299</v>
      </c>
      <c r="F74" s="26">
        <v>0</v>
      </c>
      <c r="G74" s="26">
        <v>0</v>
      </c>
      <c r="H74" s="26">
        <v>7</v>
      </c>
      <c r="I74" s="26">
        <v>5</v>
      </c>
      <c r="J74" s="26">
        <v>0</v>
      </c>
      <c r="K74" s="26">
        <v>0</v>
      </c>
      <c r="L74" s="26">
        <v>0</v>
      </c>
      <c r="M74" s="26">
        <v>0</v>
      </c>
      <c r="N74" s="26">
        <v>1</v>
      </c>
      <c r="O74" s="26">
        <v>0</v>
      </c>
      <c r="P74" s="28">
        <v>3</v>
      </c>
    </row>
    <row r="75" spans="1:16" x14ac:dyDescent="0.25">
      <c r="A75" s="29" t="s">
        <v>468</v>
      </c>
      <c r="B75" s="29" t="s">
        <v>469</v>
      </c>
      <c r="C75" s="14">
        <v>4</v>
      </c>
      <c r="D75" s="14">
        <v>1</v>
      </c>
      <c r="E75" s="30">
        <v>3</v>
      </c>
      <c r="F75" s="14">
        <v>0</v>
      </c>
      <c r="G75" s="14">
        <v>0</v>
      </c>
      <c r="H75" s="14">
        <v>3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33.75" x14ac:dyDescent="0.25">
      <c r="A76" s="29" t="s">
        <v>470</v>
      </c>
      <c r="B76" s="29" t="s">
        <v>471</v>
      </c>
      <c r="C76" s="14">
        <v>0</v>
      </c>
      <c r="D76" s="14">
        <v>0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4</v>
      </c>
      <c r="D77" s="14">
        <v>1</v>
      </c>
      <c r="E77" s="30">
        <v>3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5</v>
      </c>
      <c r="D79" s="14">
        <v>2</v>
      </c>
      <c r="E79" s="30">
        <v>1.5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9" t="s">
        <v>478</v>
      </c>
      <c r="B80" s="29" t="s">
        <v>479</v>
      </c>
      <c r="C80" s="14">
        <v>0</v>
      </c>
      <c r="D80" s="14">
        <v>1</v>
      </c>
      <c r="E80" s="30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1</v>
      </c>
      <c r="D81" s="14">
        <v>1</v>
      </c>
      <c r="E81" s="30">
        <v>0</v>
      </c>
      <c r="F81" s="14">
        <v>0</v>
      </c>
      <c r="G81" s="14">
        <v>0</v>
      </c>
      <c r="H81" s="14">
        <v>3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25">
      <c r="A82" s="183" t="s">
        <v>482</v>
      </c>
      <c r="B82" s="184"/>
      <c r="C82" s="26">
        <v>31</v>
      </c>
      <c r="D82" s="26">
        <v>32</v>
      </c>
      <c r="E82" s="27">
        <v>-3.125E-2</v>
      </c>
      <c r="F82" s="26">
        <v>0</v>
      </c>
      <c r="G82" s="26">
        <v>0</v>
      </c>
      <c r="H82" s="26">
        <v>5</v>
      </c>
      <c r="I82" s="26">
        <v>2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3</v>
      </c>
    </row>
    <row r="83" spans="1:16" x14ac:dyDescent="0.25">
      <c r="A83" s="29" t="s">
        <v>483</v>
      </c>
      <c r="B83" s="29" t="s">
        <v>484</v>
      </c>
      <c r="C83" s="14">
        <v>5</v>
      </c>
      <c r="D83" s="14">
        <v>4</v>
      </c>
      <c r="E83" s="30">
        <v>0.25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485</v>
      </c>
      <c r="B84" s="29" t="s">
        <v>486</v>
      </c>
      <c r="C84" s="14">
        <v>26</v>
      </c>
      <c r="D84" s="14">
        <v>28</v>
      </c>
      <c r="E84" s="30">
        <v>-7.1428571428571397E-2</v>
      </c>
      <c r="F84" s="14">
        <v>0</v>
      </c>
      <c r="G84" s="14">
        <v>0</v>
      </c>
      <c r="H84" s="14">
        <v>5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3</v>
      </c>
    </row>
    <row r="85" spans="1:16" x14ac:dyDescent="0.25">
      <c r="A85" s="183" t="s">
        <v>487</v>
      </c>
      <c r="B85" s="184"/>
      <c r="C85" s="26">
        <v>58</v>
      </c>
      <c r="D85" s="26">
        <v>64</v>
      </c>
      <c r="E85" s="27">
        <v>-9.375E-2</v>
      </c>
      <c r="F85" s="26">
        <v>0</v>
      </c>
      <c r="G85" s="26">
        <v>1</v>
      </c>
      <c r="H85" s="26">
        <v>28</v>
      </c>
      <c r="I85" s="26">
        <v>17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9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20</v>
      </c>
      <c r="D89" s="14">
        <v>22</v>
      </c>
      <c r="E89" s="30">
        <v>-9.0909090909090898E-2</v>
      </c>
      <c r="F89" s="14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1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4</v>
      </c>
      <c r="D91" s="14">
        <v>3</v>
      </c>
      <c r="E91" s="30">
        <v>0.33333333333333298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7</v>
      </c>
      <c r="D92" s="14">
        <v>9</v>
      </c>
      <c r="E92" s="30">
        <v>-0.22222222222222199</v>
      </c>
      <c r="F92" s="14">
        <v>0</v>
      </c>
      <c r="G92" s="14">
        <v>1</v>
      </c>
      <c r="H92" s="14">
        <v>2</v>
      </c>
      <c r="I92" s="14">
        <v>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4</v>
      </c>
    </row>
    <row r="93" spans="1:16" x14ac:dyDescent="0.25">
      <c r="A93" s="29" t="s">
        <v>502</v>
      </c>
      <c r="B93" s="29" t="s">
        <v>503</v>
      </c>
      <c r="C93" s="14">
        <v>4</v>
      </c>
      <c r="D93" s="14">
        <v>2</v>
      </c>
      <c r="E93" s="30">
        <v>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22</v>
      </c>
      <c r="D94" s="14">
        <v>28</v>
      </c>
      <c r="E94" s="30">
        <v>-0.214285714285714</v>
      </c>
      <c r="F94" s="14">
        <v>0</v>
      </c>
      <c r="G94" s="14">
        <v>0</v>
      </c>
      <c r="H94" s="14">
        <v>26</v>
      </c>
      <c r="I94" s="14">
        <v>10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3" t="s">
        <v>510</v>
      </c>
      <c r="B97" s="184"/>
      <c r="C97" s="26">
        <v>936</v>
      </c>
      <c r="D97" s="26">
        <v>820</v>
      </c>
      <c r="E97" s="27">
        <v>0.141463414634146</v>
      </c>
      <c r="F97" s="26">
        <v>5</v>
      </c>
      <c r="G97" s="26">
        <v>6</v>
      </c>
      <c r="H97" s="26">
        <v>305</v>
      </c>
      <c r="I97" s="26">
        <v>130</v>
      </c>
      <c r="J97" s="26">
        <v>0</v>
      </c>
      <c r="K97" s="26">
        <v>0</v>
      </c>
      <c r="L97" s="26">
        <v>0</v>
      </c>
      <c r="M97" s="26">
        <v>0</v>
      </c>
      <c r="N97" s="26">
        <v>2</v>
      </c>
      <c r="O97" s="26">
        <v>1</v>
      </c>
      <c r="P97" s="28">
        <v>128</v>
      </c>
    </row>
    <row r="98" spans="1:16" x14ac:dyDescent="0.25">
      <c r="A98" s="29" t="s">
        <v>511</v>
      </c>
      <c r="B98" s="29" t="s">
        <v>512</v>
      </c>
      <c r="C98" s="14">
        <v>220</v>
      </c>
      <c r="D98" s="14">
        <v>216</v>
      </c>
      <c r="E98" s="30">
        <v>1.85185185185185E-2</v>
      </c>
      <c r="F98" s="14">
        <v>1</v>
      </c>
      <c r="G98" s="14">
        <v>1</v>
      </c>
      <c r="H98" s="14">
        <v>51</v>
      </c>
      <c r="I98" s="14">
        <v>18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29</v>
      </c>
    </row>
    <row r="99" spans="1:16" x14ac:dyDescent="0.25">
      <c r="A99" s="29" t="s">
        <v>513</v>
      </c>
      <c r="B99" s="29" t="s">
        <v>514</v>
      </c>
      <c r="C99" s="14">
        <v>96</v>
      </c>
      <c r="D99" s="14">
        <v>73</v>
      </c>
      <c r="E99" s="30">
        <v>0.31506849315068503</v>
      </c>
      <c r="F99" s="14">
        <v>1</v>
      </c>
      <c r="G99" s="14">
        <v>1</v>
      </c>
      <c r="H99" s="14">
        <v>67</v>
      </c>
      <c r="I99" s="14">
        <v>20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3">
        <v>29</v>
      </c>
    </row>
    <row r="100" spans="1:16" ht="33.75" x14ac:dyDescent="0.25">
      <c r="A100" s="29" t="s">
        <v>515</v>
      </c>
      <c r="B100" s="29" t="s">
        <v>516</v>
      </c>
      <c r="C100" s="14">
        <v>6</v>
      </c>
      <c r="D100" s="14">
        <v>16</v>
      </c>
      <c r="E100" s="30">
        <v>-0.625</v>
      </c>
      <c r="F100" s="14">
        <v>0</v>
      </c>
      <c r="G100" s="14">
        <v>0</v>
      </c>
      <c r="H100" s="14">
        <v>13</v>
      </c>
      <c r="I100" s="14">
        <v>18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10</v>
      </c>
    </row>
    <row r="101" spans="1:16" ht="22.5" x14ac:dyDescent="0.25">
      <c r="A101" s="29" t="s">
        <v>517</v>
      </c>
      <c r="B101" s="29" t="s">
        <v>518</v>
      </c>
      <c r="C101" s="14">
        <v>19</v>
      </c>
      <c r="D101" s="14">
        <v>7</v>
      </c>
      <c r="E101" s="30">
        <v>1.71428571428571</v>
      </c>
      <c r="F101" s="14">
        <v>0</v>
      </c>
      <c r="G101" s="14">
        <v>0</v>
      </c>
      <c r="H101" s="14">
        <v>7</v>
      </c>
      <c r="I101" s="14">
        <v>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3">
        <v>8</v>
      </c>
    </row>
    <row r="102" spans="1:16" x14ac:dyDescent="0.25">
      <c r="A102" s="29" t="s">
        <v>519</v>
      </c>
      <c r="B102" s="29" t="s">
        <v>520</v>
      </c>
      <c r="C102" s="14">
        <v>4</v>
      </c>
      <c r="D102" s="14">
        <v>3</v>
      </c>
      <c r="E102" s="30">
        <v>0.33333333333333298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17</v>
      </c>
      <c r="D103" s="14">
        <v>11</v>
      </c>
      <c r="E103" s="30">
        <v>0.54545454545454497</v>
      </c>
      <c r="F103" s="14">
        <v>1</v>
      </c>
      <c r="G103" s="14">
        <v>2</v>
      </c>
      <c r="H103" s="14">
        <v>7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0</v>
      </c>
    </row>
    <row r="104" spans="1:16" x14ac:dyDescent="0.25">
      <c r="A104" s="29" t="s">
        <v>523</v>
      </c>
      <c r="B104" s="29" t="s">
        <v>524</v>
      </c>
      <c r="C104" s="14">
        <v>25</v>
      </c>
      <c r="D104" s="14">
        <v>12</v>
      </c>
      <c r="E104" s="30">
        <v>1.0833333333333299</v>
      </c>
      <c r="F104" s="14">
        <v>0</v>
      </c>
      <c r="G104" s="14">
        <v>0</v>
      </c>
      <c r="H104" s="14">
        <v>7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0</v>
      </c>
    </row>
    <row r="105" spans="1:16" x14ac:dyDescent="0.25">
      <c r="A105" s="29" t="s">
        <v>525</v>
      </c>
      <c r="B105" s="29" t="s">
        <v>526</v>
      </c>
      <c r="C105" s="14">
        <v>265</v>
      </c>
      <c r="D105" s="14">
        <v>261</v>
      </c>
      <c r="E105" s="30">
        <v>1.5325670498084301E-2</v>
      </c>
      <c r="F105" s="14">
        <v>1</v>
      </c>
      <c r="G105" s="14">
        <v>1</v>
      </c>
      <c r="H105" s="14">
        <v>86</v>
      </c>
      <c r="I105" s="14">
        <v>27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18</v>
      </c>
    </row>
    <row r="106" spans="1:16" ht="22.5" x14ac:dyDescent="0.25">
      <c r="A106" s="29" t="s">
        <v>527</v>
      </c>
      <c r="B106" s="29" t="s">
        <v>528</v>
      </c>
      <c r="C106" s="14">
        <v>77</v>
      </c>
      <c r="D106" s="14">
        <v>50</v>
      </c>
      <c r="E106" s="30">
        <v>0.54</v>
      </c>
      <c r="F106" s="14">
        <v>0</v>
      </c>
      <c r="G106" s="14">
        <v>0</v>
      </c>
      <c r="H106" s="14">
        <v>19</v>
      </c>
      <c r="I106" s="14">
        <v>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11</v>
      </c>
    </row>
    <row r="107" spans="1:16" ht="22.5" x14ac:dyDescent="0.25">
      <c r="A107" s="29" t="s">
        <v>529</v>
      </c>
      <c r="B107" s="29" t="s">
        <v>530</v>
      </c>
      <c r="C107" s="14">
        <v>5</v>
      </c>
      <c r="D107" s="14">
        <v>2</v>
      </c>
      <c r="E107" s="30">
        <v>1.5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29" t="s">
        <v>531</v>
      </c>
      <c r="B108" s="29" t="s">
        <v>532</v>
      </c>
      <c r="C108" s="14">
        <v>2</v>
      </c>
      <c r="D108" s="14">
        <v>1</v>
      </c>
      <c r="E108" s="30">
        <v>1</v>
      </c>
      <c r="F108" s="14">
        <v>0</v>
      </c>
      <c r="G108" s="14">
        <v>0</v>
      </c>
      <c r="H108" s="14">
        <v>5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9" t="s">
        <v>533</v>
      </c>
      <c r="B109" s="29" t="s">
        <v>534</v>
      </c>
      <c r="C109" s="14">
        <v>2</v>
      </c>
      <c r="D109" s="14">
        <v>1</v>
      </c>
      <c r="E109" s="30">
        <v>1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179</v>
      </c>
      <c r="D111" s="14">
        <v>155</v>
      </c>
      <c r="E111" s="30">
        <v>0.154838709677419</v>
      </c>
      <c r="F111" s="14">
        <v>1</v>
      </c>
      <c r="G111" s="14">
        <v>1</v>
      </c>
      <c r="H111" s="14">
        <v>37</v>
      </c>
      <c r="I111" s="14">
        <v>26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16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5</v>
      </c>
      <c r="D114" s="14">
        <v>4</v>
      </c>
      <c r="E114" s="30">
        <v>0.25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0</v>
      </c>
      <c r="D115" s="14">
        <v>0</v>
      </c>
      <c r="E115" s="30">
        <v>0</v>
      </c>
      <c r="F115" s="14">
        <v>0</v>
      </c>
      <c r="G115" s="14">
        <v>0</v>
      </c>
      <c r="H115" s="14">
        <v>4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3</v>
      </c>
      <c r="D116" s="14">
        <v>1</v>
      </c>
      <c r="E116" s="30">
        <v>2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1</v>
      </c>
      <c r="D120" s="14">
        <v>0</v>
      </c>
      <c r="E120" s="30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3</v>
      </c>
      <c r="D121" s="14">
        <v>0</v>
      </c>
      <c r="E121" s="30">
        <v>0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0</v>
      </c>
    </row>
    <row r="122" spans="1:16" x14ac:dyDescent="0.25">
      <c r="A122" s="29" t="s">
        <v>559</v>
      </c>
      <c r="B122" s="29" t="s">
        <v>560</v>
      </c>
      <c r="C122" s="14">
        <v>3</v>
      </c>
      <c r="D122" s="14">
        <v>2</v>
      </c>
      <c r="E122" s="30">
        <v>0.5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1</v>
      </c>
      <c r="D123" s="14">
        <v>3</v>
      </c>
      <c r="E123" s="30">
        <v>-0.66666666666666696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1</v>
      </c>
      <c r="D126" s="14">
        <v>2</v>
      </c>
      <c r="E126" s="30">
        <v>-0.5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2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2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3" t="s">
        <v>577</v>
      </c>
      <c r="B131" s="184"/>
      <c r="C131" s="26">
        <v>0</v>
      </c>
      <c r="D131" s="26">
        <v>1</v>
      </c>
      <c r="E131" s="27">
        <v>-1</v>
      </c>
      <c r="F131" s="26">
        <v>0</v>
      </c>
      <c r="G131" s="26">
        <v>0</v>
      </c>
      <c r="H131" s="26">
        <v>1</v>
      </c>
      <c r="I131" s="26">
        <v>1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1</v>
      </c>
      <c r="P131" s="28">
        <v>0</v>
      </c>
    </row>
    <row r="132" spans="1:16" x14ac:dyDescent="0.25">
      <c r="A132" s="29" t="s">
        <v>578</v>
      </c>
      <c r="B132" s="29" t="s">
        <v>579</v>
      </c>
      <c r="C132" s="14">
        <v>0</v>
      </c>
      <c r="D132" s="14">
        <v>0</v>
      </c>
      <c r="E132" s="30">
        <v>0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0</v>
      </c>
      <c r="D134" s="14">
        <v>0</v>
      </c>
      <c r="E134" s="30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1</v>
      </c>
      <c r="P134" s="23">
        <v>0</v>
      </c>
    </row>
    <row r="135" spans="1:16" x14ac:dyDescent="0.25">
      <c r="A135" s="29" t="s">
        <v>584</v>
      </c>
      <c r="B135" s="29" t="s">
        <v>585</v>
      </c>
      <c r="C135" s="14">
        <v>0</v>
      </c>
      <c r="D135" s="14">
        <v>1</v>
      </c>
      <c r="E135" s="30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3" t="s">
        <v>588</v>
      </c>
      <c r="B137" s="184"/>
      <c r="C137" s="26">
        <v>8</v>
      </c>
      <c r="D137" s="26">
        <v>6</v>
      </c>
      <c r="E137" s="27">
        <v>0.33333333333333298</v>
      </c>
      <c r="F137" s="26">
        <v>0</v>
      </c>
      <c r="G137" s="26">
        <v>0</v>
      </c>
      <c r="H137" s="26">
        <v>2</v>
      </c>
      <c r="I137" s="26">
        <v>2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2</v>
      </c>
    </row>
    <row r="138" spans="1:16" ht="22.5" x14ac:dyDescent="0.25">
      <c r="A138" s="29" t="s">
        <v>589</v>
      </c>
      <c r="B138" s="29" t="s">
        <v>590</v>
      </c>
      <c r="C138" s="14">
        <v>1</v>
      </c>
      <c r="D138" s="14">
        <v>4</v>
      </c>
      <c r="E138" s="30">
        <v>-0.75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7</v>
      </c>
      <c r="D142" s="14">
        <v>1</v>
      </c>
      <c r="E142" s="30">
        <v>6</v>
      </c>
      <c r="F142" s="14">
        <v>0</v>
      </c>
      <c r="G142" s="14">
        <v>0</v>
      </c>
      <c r="H142" s="14">
        <v>0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599</v>
      </c>
      <c r="B143" s="29" t="s">
        <v>600</v>
      </c>
      <c r="C143" s="14">
        <v>0</v>
      </c>
      <c r="D143" s="14">
        <v>1</v>
      </c>
      <c r="E143" s="30">
        <v>-1</v>
      </c>
      <c r="F143" s="14">
        <v>0</v>
      </c>
      <c r="G143" s="14">
        <v>0</v>
      </c>
      <c r="H143" s="14">
        <v>2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183" t="s">
        <v>601</v>
      </c>
      <c r="B144" s="184"/>
      <c r="C144" s="26">
        <v>0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3" t="s">
        <v>606</v>
      </c>
      <c r="B147" s="184"/>
      <c r="C147" s="26">
        <v>20</v>
      </c>
      <c r="D147" s="26">
        <v>32</v>
      </c>
      <c r="E147" s="27">
        <v>-0.375</v>
      </c>
      <c r="F147" s="26">
        <v>0</v>
      </c>
      <c r="G147" s="26">
        <v>0</v>
      </c>
      <c r="H147" s="26">
        <v>9</v>
      </c>
      <c r="I147" s="26">
        <v>5</v>
      </c>
      <c r="J147" s="26">
        <v>0</v>
      </c>
      <c r="K147" s="26">
        <v>0</v>
      </c>
      <c r="L147" s="26">
        <v>0</v>
      </c>
      <c r="M147" s="26">
        <v>0</v>
      </c>
      <c r="N147" s="26">
        <v>1</v>
      </c>
      <c r="O147" s="26">
        <v>0</v>
      </c>
      <c r="P147" s="28">
        <v>6</v>
      </c>
    </row>
    <row r="148" spans="1:16" ht="22.5" x14ac:dyDescent="0.25">
      <c r="A148" s="29" t="s">
        <v>607</v>
      </c>
      <c r="B148" s="29" t="s">
        <v>608</v>
      </c>
      <c r="C148" s="14">
        <v>4</v>
      </c>
      <c r="D148" s="14">
        <v>2</v>
      </c>
      <c r="E148" s="30">
        <v>1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5</v>
      </c>
      <c r="D151" s="14">
        <v>3</v>
      </c>
      <c r="E151" s="30">
        <v>0.66666666666666696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1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5</v>
      </c>
      <c r="D154" s="14">
        <v>11</v>
      </c>
      <c r="E154" s="30">
        <v>-0.54545454545454497</v>
      </c>
      <c r="F154" s="14">
        <v>0</v>
      </c>
      <c r="G154" s="14">
        <v>0</v>
      </c>
      <c r="H154" s="14">
        <v>7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1</v>
      </c>
    </row>
    <row r="155" spans="1:16" ht="22.5" x14ac:dyDescent="0.25">
      <c r="A155" s="29" t="s">
        <v>621</v>
      </c>
      <c r="B155" s="29" t="s">
        <v>622</v>
      </c>
      <c r="C155" s="14">
        <v>5</v>
      </c>
      <c r="D155" s="14">
        <v>16</v>
      </c>
      <c r="E155" s="30">
        <v>-0.6875</v>
      </c>
      <c r="F155" s="14">
        <v>0</v>
      </c>
      <c r="G155" s="14">
        <v>0</v>
      </c>
      <c r="H155" s="14">
        <v>1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5</v>
      </c>
    </row>
    <row r="156" spans="1:16" x14ac:dyDescent="0.25">
      <c r="A156" s="183" t="s">
        <v>623</v>
      </c>
      <c r="B156" s="184"/>
      <c r="C156" s="26">
        <v>43</v>
      </c>
      <c r="D156" s="26">
        <v>78</v>
      </c>
      <c r="E156" s="27">
        <v>-0.44871794871794901</v>
      </c>
      <c r="F156" s="26">
        <v>0</v>
      </c>
      <c r="G156" s="26">
        <v>0</v>
      </c>
      <c r="H156" s="26">
        <v>7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0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3</v>
      </c>
      <c r="D161" s="14">
        <v>2</v>
      </c>
      <c r="E161" s="30">
        <v>0.5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22</v>
      </c>
      <c r="D162" s="14">
        <v>37</v>
      </c>
      <c r="E162" s="30">
        <v>-0.40540540540540498</v>
      </c>
      <c r="F162" s="14">
        <v>0</v>
      </c>
      <c r="G162" s="14">
        <v>0</v>
      </c>
      <c r="H162" s="14">
        <v>7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9" t="s">
        <v>636</v>
      </c>
      <c r="B163" s="29" t="s">
        <v>637</v>
      </c>
      <c r="C163" s="14">
        <v>2</v>
      </c>
      <c r="D163" s="14">
        <v>13</v>
      </c>
      <c r="E163" s="30">
        <v>-0.84615384615384603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10</v>
      </c>
      <c r="D164" s="14">
        <v>13</v>
      </c>
      <c r="E164" s="30">
        <v>-0.230769230769231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6</v>
      </c>
      <c r="D165" s="14">
        <v>13</v>
      </c>
      <c r="E165" s="30">
        <v>-0.53846153846153799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3" t="s">
        <v>642</v>
      </c>
      <c r="B166" s="184"/>
      <c r="C166" s="26">
        <v>77</v>
      </c>
      <c r="D166" s="26">
        <v>55</v>
      </c>
      <c r="E166" s="27">
        <v>0.4</v>
      </c>
      <c r="F166" s="26">
        <v>0</v>
      </c>
      <c r="G166" s="26">
        <v>0</v>
      </c>
      <c r="H166" s="26">
        <v>89</v>
      </c>
      <c r="I166" s="26">
        <v>32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21</v>
      </c>
      <c r="P166" s="28">
        <v>23</v>
      </c>
    </row>
    <row r="167" spans="1:16" ht="22.5" x14ac:dyDescent="0.25">
      <c r="A167" s="29" t="s">
        <v>643</v>
      </c>
      <c r="B167" s="29" t="s">
        <v>644</v>
      </c>
      <c r="C167" s="14">
        <v>38</v>
      </c>
      <c r="D167" s="14">
        <v>29</v>
      </c>
      <c r="E167" s="30">
        <v>0.31034482758620702</v>
      </c>
      <c r="F167" s="14">
        <v>0</v>
      </c>
      <c r="G167" s="14">
        <v>0</v>
      </c>
      <c r="H167" s="14">
        <v>39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8</v>
      </c>
      <c r="P167" s="23">
        <v>3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1</v>
      </c>
      <c r="D169" s="14">
        <v>1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23</v>
      </c>
      <c r="D173" s="14">
        <v>19</v>
      </c>
      <c r="E173" s="30">
        <v>0.21052631578947401</v>
      </c>
      <c r="F173" s="14">
        <v>0</v>
      </c>
      <c r="G173" s="14">
        <v>0</v>
      </c>
      <c r="H173" s="14">
        <v>38</v>
      </c>
      <c r="I173" s="14">
        <v>15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9</v>
      </c>
      <c r="P173" s="23">
        <v>9</v>
      </c>
    </row>
    <row r="174" spans="1:16" ht="22.5" x14ac:dyDescent="0.25">
      <c r="A174" s="29" t="s">
        <v>657</v>
      </c>
      <c r="B174" s="29" t="s">
        <v>658</v>
      </c>
      <c r="C174" s="14">
        <v>12</v>
      </c>
      <c r="D174" s="14">
        <v>5</v>
      </c>
      <c r="E174" s="30">
        <v>1.4</v>
      </c>
      <c r="F174" s="14">
        <v>0</v>
      </c>
      <c r="G174" s="14">
        <v>0</v>
      </c>
      <c r="H174" s="14">
        <v>11</v>
      </c>
      <c r="I174" s="14">
        <v>14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4</v>
      </c>
      <c r="P174" s="23">
        <v>6</v>
      </c>
    </row>
    <row r="175" spans="1:16" x14ac:dyDescent="0.25">
      <c r="A175" s="29" t="s">
        <v>659</v>
      </c>
      <c r="B175" s="29" t="s">
        <v>660</v>
      </c>
      <c r="C175" s="14">
        <v>2</v>
      </c>
      <c r="D175" s="14">
        <v>1</v>
      </c>
      <c r="E175" s="30">
        <v>1</v>
      </c>
      <c r="F175" s="14">
        <v>0</v>
      </c>
      <c r="G175" s="14">
        <v>0</v>
      </c>
      <c r="H175" s="14">
        <v>0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5</v>
      </c>
    </row>
    <row r="176" spans="1:16" ht="22.5" x14ac:dyDescent="0.25">
      <c r="A176" s="29" t="s">
        <v>661</v>
      </c>
      <c r="B176" s="29" t="s">
        <v>662</v>
      </c>
      <c r="C176" s="14">
        <v>1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3" t="s">
        <v>665</v>
      </c>
      <c r="B178" s="184"/>
      <c r="C178" s="26">
        <v>127</v>
      </c>
      <c r="D178" s="26">
        <v>126</v>
      </c>
      <c r="E178" s="27">
        <v>7.9365079365079395E-3</v>
      </c>
      <c r="F178" s="26">
        <v>257</v>
      </c>
      <c r="G178" s="26">
        <v>229</v>
      </c>
      <c r="H178" s="26">
        <v>114</v>
      </c>
      <c r="I178" s="26">
        <v>71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1</v>
      </c>
      <c r="P178" s="28">
        <v>284</v>
      </c>
    </row>
    <row r="179" spans="1:16" ht="22.5" x14ac:dyDescent="0.25">
      <c r="A179" s="29" t="s">
        <v>666</v>
      </c>
      <c r="B179" s="29" t="s">
        <v>667</v>
      </c>
      <c r="C179" s="14">
        <v>1</v>
      </c>
      <c r="D179" s="14">
        <v>3</v>
      </c>
      <c r="E179" s="30">
        <v>-0.66666666666666696</v>
      </c>
      <c r="F179" s="14">
        <v>2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2.5" x14ac:dyDescent="0.25">
      <c r="A180" s="29" t="s">
        <v>668</v>
      </c>
      <c r="B180" s="29" t="s">
        <v>669</v>
      </c>
      <c r="C180" s="14">
        <v>61</v>
      </c>
      <c r="D180" s="14">
        <v>57</v>
      </c>
      <c r="E180" s="30">
        <v>7.0175438596491196E-2</v>
      </c>
      <c r="F180" s="14">
        <v>128</v>
      </c>
      <c r="G180" s="14">
        <v>110</v>
      </c>
      <c r="H180" s="14">
        <v>41</v>
      </c>
      <c r="I180" s="14">
        <v>29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139</v>
      </c>
    </row>
    <row r="181" spans="1:16" x14ac:dyDescent="0.25">
      <c r="A181" s="29" t="s">
        <v>670</v>
      </c>
      <c r="B181" s="29" t="s">
        <v>671</v>
      </c>
      <c r="C181" s="14">
        <v>5</v>
      </c>
      <c r="D181" s="14">
        <v>12</v>
      </c>
      <c r="E181" s="30">
        <v>-0.58333333333333304</v>
      </c>
      <c r="F181" s="14">
        <v>2</v>
      </c>
      <c r="G181" s="14">
        <v>2</v>
      </c>
      <c r="H181" s="14">
        <v>9</v>
      </c>
      <c r="I181" s="14">
        <v>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10</v>
      </c>
    </row>
    <row r="182" spans="1:16" ht="22.5" x14ac:dyDescent="0.25">
      <c r="A182" s="29" t="s">
        <v>672</v>
      </c>
      <c r="B182" s="29" t="s">
        <v>673</v>
      </c>
      <c r="C182" s="14">
        <v>0</v>
      </c>
      <c r="D182" s="14">
        <v>0</v>
      </c>
      <c r="E182" s="30">
        <v>0</v>
      </c>
      <c r="F182" s="14">
        <v>0</v>
      </c>
      <c r="G182" s="14">
        <v>2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9" t="s">
        <v>674</v>
      </c>
      <c r="B183" s="29" t="s">
        <v>675</v>
      </c>
      <c r="C183" s="14">
        <v>1</v>
      </c>
      <c r="D183" s="14">
        <v>3</v>
      </c>
      <c r="E183" s="30">
        <v>-0.66666666666666696</v>
      </c>
      <c r="F183" s="14">
        <v>2</v>
      </c>
      <c r="G183" s="14">
        <v>2</v>
      </c>
      <c r="H183" s="14">
        <v>5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4</v>
      </c>
    </row>
    <row r="184" spans="1:16" ht="22.5" x14ac:dyDescent="0.25">
      <c r="A184" s="29" t="s">
        <v>676</v>
      </c>
      <c r="B184" s="29" t="s">
        <v>677</v>
      </c>
      <c r="C184" s="14">
        <v>59</v>
      </c>
      <c r="D184" s="14">
        <v>50</v>
      </c>
      <c r="E184" s="30">
        <v>0.18</v>
      </c>
      <c r="F184" s="14">
        <v>123</v>
      </c>
      <c r="G184" s="14">
        <v>112</v>
      </c>
      <c r="H184" s="14">
        <v>59</v>
      </c>
      <c r="I184" s="14">
        <v>30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3">
        <v>128</v>
      </c>
    </row>
    <row r="185" spans="1:16" ht="22.5" x14ac:dyDescent="0.25">
      <c r="A185" s="29" t="s">
        <v>678</v>
      </c>
      <c r="B185" s="29" t="s">
        <v>679</v>
      </c>
      <c r="C185" s="14">
        <v>0</v>
      </c>
      <c r="D185" s="14">
        <v>1</v>
      </c>
      <c r="E185" s="30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3" t="s">
        <v>680</v>
      </c>
      <c r="B186" s="184"/>
      <c r="C186" s="26">
        <v>48</v>
      </c>
      <c r="D186" s="26">
        <v>40</v>
      </c>
      <c r="E186" s="27">
        <v>0.2</v>
      </c>
      <c r="F186" s="26">
        <v>4</v>
      </c>
      <c r="G186" s="26">
        <v>5</v>
      </c>
      <c r="H186" s="26">
        <v>23</v>
      </c>
      <c r="I186" s="26">
        <v>6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8">
        <v>10</v>
      </c>
    </row>
    <row r="187" spans="1:16" x14ac:dyDescent="0.25">
      <c r="A187" s="29" t="s">
        <v>681</v>
      </c>
      <c r="B187" s="29" t="s">
        <v>682</v>
      </c>
      <c r="C187" s="14">
        <v>0</v>
      </c>
      <c r="D187" s="14">
        <v>1</v>
      </c>
      <c r="E187" s="30">
        <v>-1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16</v>
      </c>
      <c r="D189" s="14">
        <v>20</v>
      </c>
      <c r="E189" s="30">
        <v>-0.2</v>
      </c>
      <c r="F189" s="14">
        <v>3</v>
      </c>
      <c r="G189" s="14">
        <v>2</v>
      </c>
      <c r="H189" s="14">
        <v>11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4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1</v>
      </c>
      <c r="E190" s="30">
        <v>-1</v>
      </c>
      <c r="F190" s="14">
        <v>0</v>
      </c>
      <c r="G190" s="14">
        <v>0</v>
      </c>
      <c r="H190" s="14">
        <v>2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9" t="s">
        <v>689</v>
      </c>
      <c r="B191" s="29" t="s">
        <v>690</v>
      </c>
      <c r="C191" s="14">
        <v>1</v>
      </c>
      <c r="D191" s="14">
        <v>3</v>
      </c>
      <c r="E191" s="30">
        <v>-0.66666666666666696</v>
      </c>
      <c r="F191" s="14">
        <v>1</v>
      </c>
      <c r="G191" s="14">
        <v>2</v>
      </c>
      <c r="H191" s="14">
        <v>0</v>
      </c>
      <c r="I191" s="14">
        <v>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5</v>
      </c>
      <c r="D193" s="14">
        <v>2</v>
      </c>
      <c r="E193" s="30">
        <v>1.5</v>
      </c>
      <c r="F193" s="14">
        <v>0</v>
      </c>
      <c r="G193" s="14">
        <v>0</v>
      </c>
      <c r="H193" s="14">
        <v>7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25">
      <c r="A194" s="29" t="s">
        <v>695</v>
      </c>
      <c r="B194" s="29" t="s">
        <v>696</v>
      </c>
      <c r="C194" s="14">
        <v>0</v>
      </c>
      <c r="D194" s="14">
        <v>1</v>
      </c>
      <c r="E194" s="30">
        <v>-1</v>
      </c>
      <c r="F194" s="14">
        <v>0</v>
      </c>
      <c r="G194" s="14">
        <v>1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0</v>
      </c>
      <c r="D196" s="14">
        <v>1</v>
      </c>
      <c r="E196" s="30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23</v>
      </c>
      <c r="D197" s="14">
        <v>10</v>
      </c>
      <c r="E197" s="30">
        <v>1.3</v>
      </c>
      <c r="F197" s="14">
        <v>0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0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3</v>
      </c>
      <c r="D199" s="14">
        <v>1</v>
      </c>
      <c r="E199" s="30">
        <v>2</v>
      </c>
      <c r="F199" s="14">
        <v>0</v>
      </c>
      <c r="G199" s="14">
        <v>0</v>
      </c>
      <c r="H199" s="14">
        <v>2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3" t="s">
        <v>709</v>
      </c>
      <c r="B201" s="184"/>
      <c r="C201" s="26">
        <v>25</v>
      </c>
      <c r="D201" s="26">
        <v>46</v>
      </c>
      <c r="E201" s="27">
        <v>-0.45652173913043498</v>
      </c>
      <c r="F201" s="26">
        <v>0</v>
      </c>
      <c r="G201" s="26">
        <v>0</v>
      </c>
      <c r="H201" s="26">
        <v>18</v>
      </c>
      <c r="I201" s="26">
        <v>8</v>
      </c>
      <c r="J201" s="26">
        <v>0</v>
      </c>
      <c r="K201" s="26">
        <v>0</v>
      </c>
      <c r="L201" s="26">
        <v>0</v>
      </c>
      <c r="M201" s="26">
        <v>0</v>
      </c>
      <c r="N201" s="26">
        <v>5</v>
      </c>
      <c r="O201" s="26">
        <v>3</v>
      </c>
      <c r="P201" s="28">
        <v>5</v>
      </c>
    </row>
    <row r="202" spans="1:16" x14ac:dyDescent="0.25">
      <c r="A202" s="29" t="s">
        <v>710</v>
      </c>
      <c r="B202" s="29" t="s">
        <v>711</v>
      </c>
      <c r="C202" s="14">
        <v>9</v>
      </c>
      <c r="D202" s="14">
        <v>4</v>
      </c>
      <c r="E202" s="30">
        <v>1.25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3">
        <v>0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12</v>
      </c>
      <c r="D206" s="14">
        <v>38</v>
      </c>
      <c r="E206" s="30">
        <v>-0.68421052631578905</v>
      </c>
      <c r="F206" s="14">
        <v>0</v>
      </c>
      <c r="G206" s="14">
        <v>0</v>
      </c>
      <c r="H206" s="14">
        <v>16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4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1</v>
      </c>
      <c r="E208" s="30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3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1</v>
      </c>
      <c r="E211" s="30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1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2</v>
      </c>
      <c r="D214" s="14">
        <v>2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3" t="s">
        <v>752</v>
      </c>
      <c r="B223" s="184"/>
      <c r="C223" s="26">
        <v>199</v>
      </c>
      <c r="D223" s="26">
        <v>153</v>
      </c>
      <c r="E223" s="27">
        <v>0.30065359477124198</v>
      </c>
      <c r="F223" s="26">
        <v>5</v>
      </c>
      <c r="G223" s="26">
        <v>7</v>
      </c>
      <c r="H223" s="26">
        <v>117</v>
      </c>
      <c r="I223" s="26">
        <v>47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4</v>
      </c>
      <c r="P223" s="28">
        <v>44</v>
      </c>
    </row>
    <row r="224" spans="1:16" x14ac:dyDescent="0.25">
      <c r="A224" s="29" t="s">
        <v>753</v>
      </c>
      <c r="B224" s="29" t="s">
        <v>754</v>
      </c>
      <c r="C224" s="14">
        <v>0</v>
      </c>
      <c r="D224" s="14">
        <v>3</v>
      </c>
      <c r="E224" s="30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0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767</v>
      </c>
      <c r="B231" s="29" t="s">
        <v>768</v>
      </c>
      <c r="C231" s="14">
        <v>11</v>
      </c>
      <c r="D231" s="14">
        <v>6</v>
      </c>
      <c r="E231" s="30">
        <v>0.83333333333333304</v>
      </c>
      <c r="F231" s="14">
        <v>0</v>
      </c>
      <c r="G231" s="14">
        <v>0</v>
      </c>
      <c r="H231" s="14">
        <v>2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0</v>
      </c>
    </row>
    <row r="232" spans="1:16" x14ac:dyDescent="0.25">
      <c r="A232" s="29" t="s">
        <v>769</v>
      </c>
      <c r="B232" s="29" t="s">
        <v>770</v>
      </c>
      <c r="C232" s="14">
        <v>8</v>
      </c>
      <c r="D232" s="14">
        <v>8</v>
      </c>
      <c r="E232" s="30">
        <v>0</v>
      </c>
      <c r="F232" s="14">
        <v>1</v>
      </c>
      <c r="G232" s="14">
        <v>1</v>
      </c>
      <c r="H232" s="14">
        <v>7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9" t="s">
        <v>771</v>
      </c>
      <c r="B233" s="29" t="s">
        <v>772</v>
      </c>
      <c r="C233" s="14">
        <v>5</v>
      </c>
      <c r="D233" s="14">
        <v>4</v>
      </c>
      <c r="E233" s="30">
        <v>0.25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2.5" x14ac:dyDescent="0.25">
      <c r="A234" s="29" t="s">
        <v>773</v>
      </c>
      <c r="B234" s="29" t="s">
        <v>774</v>
      </c>
      <c r="C234" s="14">
        <v>0</v>
      </c>
      <c r="D234" s="14">
        <v>2</v>
      </c>
      <c r="E234" s="30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9" t="s">
        <v>775</v>
      </c>
      <c r="B235" s="29" t="s">
        <v>776</v>
      </c>
      <c r="C235" s="14">
        <v>0</v>
      </c>
      <c r="D235" s="14">
        <v>0</v>
      </c>
      <c r="E235" s="30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9" t="s">
        <v>777</v>
      </c>
      <c r="B236" s="29" t="s">
        <v>778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175</v>
      </c>
      <c r="D238" s="14">
        <v>130</v>
      </c>
      <c r="E238" s="30">
        <v>0.34615384615384598</v>
      </c>
      <c r="F238" s="14">
        <v>4</v>
      </c>
      <c r="G238" s="14">
        <v>6</v>
      </c>
      <c r="H238" s="14">
        <v>106</v>
      </c>
      <c r="I238" s="14">
        <v>44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4</v>
      </c>
      <c r="P238" s="23">
        <v>41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2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3" t="s">
        <v>793</v>
      </c>
      <c r="B244" s="184"/>
      <c r="C244" s="26">
        <v>1</v>
      </c>
      <c r="D244" s="26">
        <v>1</v>
      </c>
      <c r="E244" s="27">
        <v>0</v>
      </c>
      <c r="F244" s="26">
        <v>0</v>
      </c>
      <c r="G244" s="26">
        <v>0</v>
      </c>
      <c r="H244" s="26">
        <v>0</v>
      </c>
      <c r="I244" s="26">
        <v>1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1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1</v>
      </c>
      <c r="E255" s="30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3" t="s">
        <v>846</v>
      </c>
      <c r="B271" s="184"/>
      <c r="C271" s="26">
        <v>49</v>
      </c>
      <c r="D271" s="26">
        <v>49</v>
      </c>
      <c r="E271" s="27">
        <v>0</v>
      </c>
      <c r="F271" s="26">
        <v>1</v>
      </c>
      <c r="G271" s="26">
        <v>1</v>
      </c>
      <c r="H271" s="26">
        <v>51</v>
      </c>
      <c r="I271" s="26">
        <v>31</v>
      </c>
      <c r="J271" s="26">
        <v>0</v>
      </c>
      <c r="K271" s="26">
        <v>1</v>
      </c>
      <c r="L271" s="26">
        <v>0</v>
      </c>
      <c r="M271" s="26">
        <v>0</v>
      </c>
      <c r="N271" s="26">
        <v>0</v>
      </c>
      <c r="O271" s="26">
        <v>0</v>
      </c>
      <c r="P271" s="28">
        <v>37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15</v>
      </c>
      <c r="D273" s="14">
        <v>16</v>
      </c>
      <c r="E273" s="30">
        <v>-6.25E-2</v>
      </c>
      <c r="F273" s="14">
        <v>1</v>
      </c>
      <c r="G273" s="14">
        <v>0</v>
      </c>
      <c r="H273" s="14">
        <v>21</v>
      </c>
      <c r="I273" s="14">
        <v>24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13</v>
      </c>
    </row>
    <row r="274" spans="1:16" ht="33.75" x14ac:dyDescent="0.25">
      <c r="A274" s="29" t="s">
        <v>851</v>
      </c>
      <c r="B274" s="29" t="s">
        <v>852</v>
      </c>
      <c r="C274" s="14">
        <v>25</v>
      </c>
      <c r="D274" s="14">
        <v>27</v>
      </c>
      <c r="E274" s="30">
        <v>-7.4074074074074098E-2</v>
      </c>
      <c r="F274" s="14">
        <v>0</v>
      </c>
      <c r="G274" s="14">
        <v>1</v>
      </c>
      <c r="H274" s="14">
        <v>25</v>
      </c>
      <c r="I274" s="14">
        <v>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19</v>
      </c>
    </row>
    <row r="275" spans="1:16" ht="22.5" x14ac:dyDescent="0.25">
      <c r="A275" s="29" t="s">
        <v>853</v>
      </c>
      <c r="B275" s="29" t="s">
        <v>854</v>
      </c>
      <c r="C275" s="14">
        <v>2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</v>
      </c>
    </row>
    <row r="276" spans="1:16" x14ac:dyDescent="0.25">
      <c r="A276" s="29" t="s">
        <v>855</v>
      </c>
      <c r="B276" s="29" t="s">
        <v>856</v>
      </c>
      <c r="C276" s="14">
        <v>1</v>
      </c>
      <c r="D276" s="14">
        <v>3</v>
      </c>
      <c r="E276" s="30">
        <v>-0.66666666666666696</v>
      </c>
      <c r="F276" s="14">
        <v>0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1</v>
      </c>
      <c r="D277" s="14">
        <v>2</v>
      </c>
      <c r="E277" s="30">
        <v>-0.5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29" t="s">
        <v>859</v>
      </c>
      <c r="B278" s="29" t="s">
        <v>860</v>
      </c>
      <c r="C278" s="14">
        <v>5</v>
      </c>
      <c r="D278" s="14">
        <v>1</v>
      </c>
      <c r="E278" s="30">
        <v>4</v>
      </c>
      <c r="F278" s="14">
        <v>0</v>
      </c>
      <c r="G278" s="14">
        <v>0</v>
      </c>
      <c r="H278" s="14">
        <v>3</v>
      </c>
      <c r="I278" s="14">
        <v>0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3">
        <v>2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3" t="s">
        <v>905</v>
      </c>
      <c r="B301" s="184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3" t="s">
        <v>912</v>
      </c>
      <c r="B305" s="184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3" t="s">
        <v>925</v>
      </c>
      <c r="B312" s="184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3</v>
      </c>
      <c r="I312" s="26">
        <v>1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3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3" t="s">
        <v>936</v>
      </c>
      <c r="B318" s="184"/>
      <c r="C318" s="26">
        <v>0</v>
      </c>
      <c r="D318" s="26">
        <v>0</v>
      </c>
      <c r="E318" s="27">
        <v>0</v>
      </c>
      <c r="F318" s="26">
        <v>1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1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0</v>
      </c>
      <c r="E319" s="30">
        <v>0</v>
      </c>
      <c r="F319" s="14">
        <v>1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1</v>
      </c>
    </row>
    <row r="320" spans="1:16" x14ac:dyDescent="0.25">
      <c r="A320" s="183" t="s">
        <v>939</v>
      </c>
      <c r="B320" s="184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3" t="s">
        <v>944</v>
      </c>
      <c r="B323" s="184"/>
      <c r="C323" s="26">
        <v>1612</v>
      </c>
      <c r="D323" s="26">
        <v>1392</v>
      </c>
      <c r="E323" s="27">
        <v>0.158045977011494</v>
      </c>
      <c r="F323" s="26">
        <v>8</v>
      </c>
      <c r="G323" s="26">
        <v>0</v>
      </c>
      <c r="H323" s="26">
        <v>86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4</v>
      </c>
      <c r="O323" s="26">
        <v>0</v>
      </c>
      <c r="P323" s="28">
        <v>5</v>
      </c>
    </row>
    <row r="324" spans="1:16" x14ac:dyDescent="0.25">
      <c r="A324" s="29" t="s">
        <v>945</v>
      </c>
      <c r="B324" s="29" t="s">
        <v>946</v>
      </c>
      <c r="C324" s="14">
        <v>1612</v>
      </c>
      <c r="D324" s="14">
        <v>1392</v>
      </c>
      <c r="E324" s="30">
        <v>0.158045977011494</v>
      </c>
      <c r="F324" s="14">
        <v>8</v>
      </c>
      <c r="G324" s="14">
        <v>0</v>
      </c>
      <c r="H324" s="14">
        <v>86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3">
        <v>5</v>
      </c>
    </row>
    <row r="325" spans="1:16" x14ac:dyDescent="0.25">
      <c r="A325" s="183" t="s">
        <v>947</v>
      </c>
      <c r="B325" s="184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3" t="s">
        <v>970</v>
      </c>
      <c r="B337" s="184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3" t="s">
        <v>973</v>
      </c>
      <c r="B339" s="184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5" t="s">
        <v>976</v>
      </c>
      <c r="B341" s="186"/>
      <c r="C341" s="31">
        <v>5737</v>
      </c>
      <c r="D341" s="31">
        <v>5003</v>
      </c>
      <c r="E341" s="32">
        <v>0.14671197281630999</v>
      </c>
      <c r="F341" s="31">
        <v>284</v>
      </c>
      <c r="G341" s="31">
        <v>251</v>
      </c>
      <c r="H341" s="31">
        <v>1094</v>
      </c>
      <c r="I341" s="31">
        <v>498</v>
      </c>
      <c r="J341" s="31">
        <v>2</v>
      </c>
      <c r="K341" s="31">
        <v>4</v>
      </c>
      <c r="L341" s="31">
        <v>0</v>
      </c>
      <c r="M341" s="31">
        <v>0</v>
      </c>
      <c r="N341" s="31">
        <v>22</v>
      </c>
      <c r="O341" s="31">
        <v>39</v>
      </c>
      <c r="P341" s="31">
        <v>687</v>
      </c>
    </row>
  </sheetData>
  <sheetProtection algorithmName="SHA-512" hashValue="MlGwODI4rAaqOsBoQIyXfudnlM7Ebn2An59FMSGVA9Q0nb9Tf3tZJ4NmSsTMbPI6mFowG95pKFpJ5c0PNMzufg==" saltValue="6TKvHymEIVKkchhKjbAK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>
        <v>1</v>
      </c>
    </row>
    <row r="6" spans="1:3" x14ac:dyDescent="0.25">
      <c r="A6" s="178"/>
      <c r="B6" s="13" t="s">
        <v>354</v>
      </c>
      <c r="C6" s="23">
        <v>31</v>
      </c>
    </row>
    <row r="7" spans="1:3" x14ac:dyDescent="0.25">
      <c r="A7" s="178"/>
      <c r="B7" s="13" t="s">
        <v>981</v>
      </c>
      <c r="C7" s="23">
        <v>0</v>
      </c>
    </row>
    <row r="8" spans="1:3" x14ac:dyDescent="0.25">
      <c r="A8" s="178"/>
      <c r="B8" s="13" t="s">
        <v>982</v>
      </c>
      <c r="C8" s="23">
        <v>4</v>
      </c>
    </row>
    <row r="9" spans="1:3" x14ac:dyDescent="0.25">
      <c r="A9" s="178"/>
      <c r="B9" s="13" t="s">
        <v>983</v>
      </c>
      <c r="C9" s="23">
        <v>6</v>
      </c>
    </row>
    <row r="10" spans="1:3" x14ac:dyDescent="0.25">
      <c r="A10" s="178"/>
      <c r="B10" s="13" t="s">
        <v>984</v>
      </c>
      <c r="C10" s="23">
        <v>8</v>
      </c>
    </row>
    <row r="11" spans="1:3" x14ac:dyDescent="0.25">
      <c r="A11" s="178"/>
      <c r="B11" s="13" t="s">
        <v>985</v>
      </c>
      <c r="C11" s="23">
        <v>14</v>
      </c>
    </row>
    <row r="12" spans="1:3" x14ac:dyDescent="0.25">
      <c r="A12" s="178"/>
      <c r="B12" s="13" t="s">
        <v>538</v>
      </c>
      <c r="C12" s="23">
        <v>12</v>
      </c>
    </row>
    <row r="13" spans="1:3" x14ac:dyDescent="0.25">
      <c r="A13" s="178"/>
      <c r="B13" s="13" t="s">
        <v>986</v>
      </c>
      <c r="C13" s="23">
        <v>1</v>
      </c>
    </row>
    <row r="14" spans="1:3" x14ac:dyDescent="0.25">
      <c r="A14" s="178"/>
      <c r="B14" s="13" t="s">
        <v>987</v>
      </c>
      <c r="C14" s="23">
        <v>0</v>
      </c>
    </row>
    <row r="15" spans="1:3" x14ac:dyDescent="0.25">
      <c r="A15" s="178"/>
      <c r="B15" s="13" t="s">
        <v>671</v>
      </c>
      <c r="C15" s="23">
        <v>0</v>
      </c>
    </row>
    <row r="16" spans="1:3" x14ac:dyDescent="0.25">
      <c r="A16" s="178"/>
      <c r="B16" s="13" t="s">
        <v>988</v>
      </c>
      <c r="C16" s="23">
        <v>5</v>
      </c>
    </row>
    <row r="17" spans="1:3" x14ac:dyDescent="0.25">
      <c r="A17" s="178"/>
      <c r="B17" s="13" t="s">
        <v>989</v>
      </c>
      <c r="C17" s="23">
        <v>11</v>
      </c>
    </row>
    <row r="18" spans="1:3" x14ac:dyDescent="0.25">
      <c r="A18" s="178"/>
      <c r="B18" s="13" t="s">
        <v>990</v>
      </c>
      <c r="C18" s="23">
        <v>1</v>
      </c>
    </row>
    <row r="19" spans="1:3" x14ac:dyDescent="0.25">
      <c r="A19" s="179"/>
      <c r="B19" s="13" t="s">
        <v>110</v>
      </c>
      <c r="C19" s="23">
        <v>10</v>
      </c>
    </row>
    <row r="20" spans="1:3" x14ac:dyDescent="0.25">
      <c r="A20" s="177" t="s">
        <v>991</v>
      </c>
      <c r="B20" s="13" t="s">
        <v>992</v>
      </c>
      <c r="C20" s="23">
        <v>3</v>
      </c>
    </row>
    <row r="21" spans="1:3" x14ac:dyDescent="0.25">
      <c r="A21" s="179"/>
      <c r="B21" s="13" t="s">
        <v>993</v>
      </c>
      <c r="C21" s="23">
        <v>0</v>
      </c>
    </row>
    <row r="22" spans="1:3" x14ac:dyDescent="0.25">
      <c r="A22" s="177" t="s">
        <v>994</v>
      </c>
      <c r="B22" s="13" t="s">
        <v>995</v>
      </c>
      <c r="C22" s="23">
        <v>16</v>
      </c>
    </row>
    <row r="23" spans="1:3" x14ac:dyDescent="0.25">
      <c r="A23" s="178"/>
      <c r="B23" s="13" t="s">
        <v>996</v>
      </c>
      <c r="C23" s="23">
        <v>15</v>
      </c>
    </row>
    <row r="24" spans="1:3" x14ac:dyDescent="0.25">
      <c r="A24" s="179"/>
      <c r="B24" s="13" t="s">
        <v>997</v>
      </c>
      <c r="C24" s="23">
        <v>10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3">
        <v>0</v>
      </c>
    </row>
    <row r="29" spans="1:3" x14ac:dyDescent="0.25">
      <c r="A29" s="177" t="s">
        <v>316</v>
      </c>
      <c r="B29" s="13" t="s">
        <v>1000</v>
      </c>
      <c r="C29" s="23">
        <v>0</v>
      </c>
    </row>
    <row r="30" spans="1:3" x14ac:dyDescent="0.25">
      <c r="A30" s="178"/>
      <c r="B30" s="13" t="s">
        <v>1001</v>
      </c>
      <c r="C30" s="23">
        <v>1</v>
      </c>
    </row>
    <row r="31" spans="1:3" x14ac:dyDescent="0.25">
      <c r="A31" s="178"/>
      <c r="B31" s="13" t="s">
        <v>1002</v>
      </c>
      <c r="C31" s="23">
        <v>0</v>
      </c>
    </row>
    <row r="32" spans="1:3" x14ac:dyDescent="0.25">
      <c r="A32" s="179"/>
      <c r="B32" s="13" t="s">
        <v>1003</v>
      </c>
      <c r="C32" s="23">
        <v>0</v>
      </c>
    </row>
    <row r="33" spans="1:3" x14ac:dyDescent="0.25">
      <c r="A33" s="12" t="s">
        <v>1004</v>
      </c>
      <c r="B33" s="18"/>
      <c r="C33" s="23">
        <v>1</v>
      </c>
    </row>
    <row r="34" spans="1:3" x14ac:dyDescent="0.25">
      <c r="A34" s="12" t="s">
        <v>1005</v>
      </c>
      <c r="B34" s="18"/>
      <c r="C34" s="23">
        <v>28</v>
      </c>
    </row>
    <row r="35" spans="1:3" x14ac:dyDescent="0.25">
      <c r="A35" s="12" t="s">
        <v>1006</v>
      </c>
      <c r="B35" s="18"/>
      <c r="C35" s="23">
        <v>13</v>
      </c>
    </row>
    <row r="36" spans="1:3" x14ac:dyDescent="0.25">
      <c r="A36" s="12" t="s">
        <v>1007</v>
      </c>
      <c r="B36" s="18"/>
      <c r="C36" s="23">
        <v>0</v>
      </c>
    </row>
    <row r="37" spans="1:3" x14ac:dyDescent="0.25">
      <c r="A37" s="12" t="s">
        <v>1008</v>
      </c>
      <c r="B37" s="18"/>
      <c r="C37" s="23">
        <v>6</v>
      </c>
    </row>
    <row r="38" spans="1:3" x14ac:dyDescent="0.25">
      <c r="A38" s="12" t="s">
        <v>1009</v>
      </c>
      <c r="B38" s="18"/>
      <c r="C38" s="23">
        <v>9</v>
      </c>
    </row>
    <row r="39" spans="1:3" x14ac:dyDescent="0.25">
      <c r="A39" s="12" t="s">
        <v>997</v>
      </c>
      <c r="B39" s="18"/>
      <c r="C39" s="23">
        <v>15</v>
      </c>
    </row>
    <row r="40" spans="1:3" x14ac:dyDescent="0.25">
      <c r="A40" s="177" t="s">
        <v>1010</v>
      </c>
      <c r="B40" s="13" t="s">
        <v>1011</v>
      </c>
      <c r="C40" s="23">
        <v>3</v>
      </c>
    </row>
    <row r="41" spans="1:3" x14ac:dyDescent="0.25">
      <c r="A41" s="178"/>
      <c r="B41" s="13" t="s">
        <v>1012</v>
      </c>
      <c r="C41" s="23">
        <v>5</v>
      </c>
    </row>
    <row r="42" spans="1:3" x14ac:dyDescent="0.25">
      <c r="A42" s="178"/>
      <c r="B42" s="13" t="s">
        <v>1013</v>
      </c>
      <c r="C42" s="23">
        <v>3</v>
      </c>
    </row>
    <row r="43" spans="1:3" x14ac:dyDescent="0.25">
      <c r="A43" s="178"/>
      <c r="B43" s="13" t="s">
        <v>1014</v>
      </c>
      <c r="C43" s="23">
        <v>0</v>
      </c>
    </row>
    <row r="44" spans="1:3" x14ac:dyDescent="0.25">
      <c r="A44" s="179"/>
      <c r="B44" s="13" t="s">
        <v>1015</v>
      </c>
      <c r="C44" s="23">
        <v>0</v>
      </c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3">
        <v>5</v>
      </c>
    </row>
    <row r="49" spans="1:3" x14ac:dyDescent="0.25">
      <c r="A49" s="177" t="s">
        <v>80</v>
      </c>
      <c r="B49" s="13" t="s">
        <v>1017</v>
      </c>
      <c r="C49" s="23">
        <v>6</v>
      </c>
    </row>
    <row r="50" spans="1:3" x14ac:dyDescent="0.25">
      <c r="A50" s="179"/>
      <c r="B50" s="13" t="s">
        <v>1018</v>
      </c>
      <c r="C50" s="23">
        <v>50</v>
      </c>
    </row>
    <row r="51" spans="1:3" x14ac:dyDescent="0.25">
      <c r="A51" s="177" t="s">
        <v>1019</v>
      </c>
      <c r="B51" s="13" t="s">
        <v>1020</v>
      </c>
      <c r="C51" s="23">
        <v>0</v>
      </c>
    </row>
    <row r="52" spans="1:3" x14ac:dyDescent="0.25">
      <c r="A52" s="179"/>
      <c r="B52" s="13" t="s">
        <v>1021</v>
      </c>
      <c r="C52" s="23">
        <v>0</v>
      </c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3">
        <v>155</v>
      </c>
    </row>
    <row r="57" spans="1:3" x14ac:dyDescent="0.25">
      <c r="A57" s="178"/>
      <c r="B57" s="13" t="s">
        <v>1023</v>
      </c>
      <c r="C57" s="23">
        <v>22</v>
      </c>
    </row>
    <row r="58" spans="1:3" x14ac:dyDescent="0.25">
      <c r="A58" s="178"/>
      <c r="B58" s="13" t="s">
        <v>1024</v>
      </c>
      <c r="C58" s="23">
        <v>3</v>
      </c>
    </row>
    <row r="59" spans="1:3" x14ac:dyDescent="0.25">
      <c r="A59" s="178"/>
      <c r="B59" s="13" t="s">
        <v>1025</v>
      </c>
      <c r="C59" s="23">
        <v>45</v>
      </c>
    </row>
    <row r="60" spans="1:3" x14ac:dyDescent="0.25">
      <c r="A60" s="179"/>
      <c r="B60" s="13" t="s">
        <v>1026</v>
      </c>
      <c r="C60" s="23">
        <v>14</v>
      </c>
    </row>
    <row r="61" spans="1:3" x14ac:dyDescent="0.25">
      <c r="A61" s="177" t="s">
        <v>1027</v>
      </c>
      <c r="B61" s="13" t="s">
        <v>1028</v>
      </c>
      <c r="C61" s="23">
        <v>70</v>
      </c>
    </row>
    <row r="62" spans="1:3" x14ac:dyDescent="0.25">
      <c r="A62" s="178"/>
      <c r="B62" s="13" t="s">
        <v>1029</v>
      </c>
      <c r="C62" s="23">
        <v>2</v>
      </c>
    </row>
    <row r="63" spans="1:3" x14ac:dyDescent="0.25">
      <c r="A63" s="178"/>
      <c r="B63" s="13" t="s">
        <v>1030</v>
      </c>
      <c r="C63" s="23">
        <v>3</v>
      </c>
    </row>
    <row r="64" spans="1:3" x14ac:dyDescent="0.25">
      <c r="A64" s="178"/>
      <c r="B64" s="13" t="s">
        <v>1031</v>
      </c>
      <c r="C64" s="23">
        <v>63</v>
      </c>
    </row>
    <row r="65" spans="1:3" x14ac:dyDescent="0.25">
      <c r="A65" s="179"/>
      <c r="B65" s="13" t="s">
        <v>1026</v>
      </c>
      <c r="C65" s="23">
        <v>13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3">
        <v>56</v>
      </c>
    </row>
    <row r="70" spans="1:3" ht="22.5" x14ac:dyDescent="0.25">
      <c r="A70" s="12" t="s">
        <v>1034</v>
      </c>
      <c r="B70" s="18"/>
      <c r="C70" s="23">
        <v>14</v>
      </c>
    </row>
    <row r="71" spans="1:3" ht="22.5" x14ac:dyDescent="0.25">
      <c r="A71" s="12" t="s">
        <v>1035</v>
      </c>
      <c r="B71" s="18"/>
      <c r="C71" s="23">
        <v>27</v>
      </c>
    </row>
    <row r="72" spans="1:3" x14ac:dyDescent="0.25">
      <c r="A72" s="177" t="s">
        <v>1036</v>
      </c>
      <c r="B72" s="13" t="s">
        <v>1037</v>
      </c>
      <c r="C72" s="23">
        <v>0</v>
      </c>
    </row>
    <row r="73" spans="1:3" x14ac:dyDescent="0.25">
      <c r="A73" s="179"/>
      <c r="B73" s="13" t="s">
        <v>1038</v>
      </c>
      <c r="C73" s="23">
        <v>8</v>
      </c>
    </row>
    <row r="74" spans="1:3" x14ac:dyDescent="0.25">
      <c r="A74" s="12" t="s">
        <v>1039</v>
      </c>
      <c r="B74" s="18"/>
      <c r="C74" s="23">
        <v>0</v>
      </c>
    </row>
    <row r="75" spans="1:3" x14ac:dyDescent="0.25">
      <c r="A75" s="12" t="s">
        <v>1040</v>
      </c>
      <c r="B75" s="18"/>
      <c r="C75" s="23">
        <v>1</v>
      </c>
    </row>
    <row r="76" spans="1:3" ht="22.5" x14ac:dyDescent="0.25">
      <c r="A76" s="12" t="s">
        <v>1041</v>
      </c>
      <c r="B76" s="18"/>
      <c r="C76" s="23">
        <v>0</v>
      </c>
    </row>
    <row r="77" spans="1:3" x14ac:dyDescent="0.25">
      <c r="A77" s="12" t="s">
        <v>1042</v>
      </c>
      <c r="B77" s="18"/>
      <c r="C77" s="23">
        <v>7</v>
      </c>
    </row>
    <row r="78" spans="1:3" x14ac:dyDescent="0.25">
      <c r="A78" s="12" t="s">
        <v>1043</v>
      </c>
      <c r="B78" s="18"/>
      <c r="C78" s="23">
        <v>0</v>
      </c>
    </row>
    <row r="79" spans="1:3" x14ac:dyDescent="0.25">
      <c r="A79" s="12" t="s">
        <v>1044</v>
      </c>
      <c r="B79" s="18"/>
      <c r="C79" s="23">
        <v>0</v>
      </c>
    </row>
  </sheetData>
  <sheetProtection algorithmName="SHA-512" hashValue="U+2bk+WAS3trnqaySPULhRNxD5LUa0nobO6Qq69cVcUxX7ed1gnoArHHGqiRleIOC6wTGT8rP1Y8EoKbCBy3Bg==" saltValue="Q2dZTiVW9ErmvXpTeZxB2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9" t="s">
        <v>1047</v>
      </c>
      <c r="B5" s="38" t="s">
        <v>1048</v>
      </c>
      <c r="C5" s="39">
        <v>0</v>
      </c>
    </row>
    <row r="6" spans="1:3" x14ac:dyDescent="0.25">
      <c r="A6" s="190"/>
      <c r="B6" s="38" t="s">
        <v>325</v>
      </c>
      <c r="C6" s="39">
        <v>58</v>
      </c>
    </row>
    <row r="7" spans="1:3" x14ac:dyDescent="0.25">
      <c r="A7" s="190"/>
      <c r="B7" s="38" t="s">
        <v>1049</v>
      </c>
      <c r="C7" s="39">
        <v>13</v>
      </c>
    </row>
    <row r="8" spans="1:3" x14ac:dyDescent="0.25">
      <c r="A8" s="190"/>
      <c r="B8" s="38" t="s">
        <v>1050</v>
      </c>
      <c r="C8" s="39">
        <v>0</v>
      </c>
    </row>
    <row r="9" spans="1:3" x14ac:dyDescent="0.25">
      <c r="A9" s="190"/>
      <c r="B9" s="38" t="s">
        <v>1051</v>
      </c>
      <c r="C9" s="39">
        <v>0</v>
      </c>
    </row>
    <row r="10" spans="1:3" x14ac:dyDescent="0.25">
      <c r="A10" s="190"/>
      <c r="B10" s="38" t="s">
        <v>1052</v>
      </c>
      <c r="C10" s="39">
        <v>0</v>
      </c>
    </row>
    <row r="11" spans="1:3" x14ac:dyDescent="0.25">
      <c r="A11" s="191"/>
      <c r="B11" s="38" t="s">
        <v>1053</v>
      </c>
      <c r="C11" s="39">
        <v>0</v>
      </c>
    </row>
    <row r="12" spans="1:3" x14ac:dyDescent="0.25">
      <c r="A12" s="189" t="s">
        <v>1054</v>
      </c>
      <c r="B12" s="38" t="s">
        <v>64</v>
      </c>
      <c r="C12" s="39">
        <v>18</v>
      </c>
    </row>
    <row r="13" spans="1:3" x14ac:dyDescent="0.25">
      <c r="A13" s="190"/>
      <c r="B13" s="38" t="s">
        <v>1055</v>
      </c>
      <c r="C13" s="39">
        <v>0</v>
      </c>
    </row>
    <row r="14" spans="1:3" x14ac:dyDescent="0.25">
      <c r="A14" s="190"/>
      <c r="B14" s="38" t="s">
        <v>1056</v>
      </c>
      <c r="C14" s="39">
        <v>6</v>
      </c>
    </row>
    <row r="15" spans="1:3" x14ac:dyDescent="0.25">
      <c r="A15" s="191"/>
      <c r="B15" s="38" t="s">
        <v>1057</v>
      </c>
      <c r="C15" s="39">
        <v>5</v>
      </c>
    </row>
    <row r="16" spans="1:3" x14ac:dyDescent="0.25">
      <c r="A16" s="17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6</v>
      </c>
    </row>
    <row r="20" spans="1:3" x14ac:dyDescent="0.25">
      <c r="A20" s="37" t="s">
        <v>1060</v>
      </c>
      <c r="B20" s="40"/>
      <c r="C20" s="39">
        <v>6</v>
      </c>
    </row>
    <row r="21" spans="1:3" x14ac:dyDescent="0.25">
      <c r="A21" s="37" t="s">
        <v>1061</v>
      </c>
      <c r="B21" s="40"/>
      <c r="C21" s="39">
        <v>6</v>
      </c>
    </row>
    <row r="22" spans="1:3" x14ac:dyDescent="0.25">
      <c r="A22" s="37" t="s">
        <v>1062</v>
      </c>
      <c r="B22" s="40"/>
      <c r="C22" s="39">
        <v>2</v>
      </c>
    </row>
    <row r="23" spans="1:3" x14ac:dyDescent="0.25">
      <c r="A23" s="37" t="s">
        <v>1063</v>
      </c>
      <c r="B23" s="40"/>
      <c r="C23" s="39">
        <v>12</v>
      </c>
    </row>
    <row r="24" spans="1:3" x14ac:dyDescent="0.25">
      <c r="A24" s="37" t="s">
        <v>1064</v>
      </c>
      <c r="B24" s="40"/>
      <c r="C24" s="39">
        <v>18</v>
      </c>
    </row>
    <row r="25" spans="1:3" x14ac:dyDescent="0.25">
      <c r="A25" s="37" t="s">
        <v>1065</v>
      </c>
      <c r="B25" s="40"/>
      <c r="C25" s="39">
        <v>0</v>
      </c>
    </row>
    <row r="26" spans="1:3" x14ac:dyDescent="0.25">
      <c r="A26" s="37" t="s">
        <v>1066</v>
      </c>
      <c r="B26" s="40"/>
      <c r="C26" s="39">
        <v>3</v>
      </c>
    </row>
    <row r="27" spans="1:3" x14ac:dyDescent="0.25">
      <c r="A27" s="37" t="s">
        <v>1067</v>
      </c>
      <c r="B27" s="40"/>
      <c r="C27" s="39">
        <v>0</v>
      </c>
    </row>
    <row r="28" spans="1:3" x14ac:dyDescent="0.25">
      <c r="A28" s="37" t="s">
        <v>1068</v>
      </c>
      <c r="B28" s="40"/>
      <c r="C28" s="39">
        <v>0</v>
      </c>
    </row>
    <row r="29" spans="1:3" x14ac:dyDescent="0.25">
      <c r="A29" s="17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0</v>
      </c>
    </row>
    <row r="33" spans="1:6" x14ac:dyDescent="0.25">
      <c r="A33" s="37" t="s">
        <v>1071</v>
      </c>
      <c r="B33" s="40"/>
      <c r="C33" s="39">
        <v>16</v>
      </c>
    </row>
    <row r="34" spans="1:6" x14ac:dyDescent="0.25">
      <c r="A34" s="37" t="s">
        <v>1072</v>
      </c>
      <c r="B34" s="40"/>
      <c r="C34" s="39">
        <v>8</v>
      </c>
    </row>
    <row r="35" spans="1:6" x14ac:dyDescent="0.25">
      <c r="A35" s="37" t="s">
        <v>1073</v>
      </c>
      <c r="B35" s="40"/>
      <c r="C35" s="39">
        <v>9</v>
      </c>
    </row>
    <row r="36" spans="1:6" x14ac:dyDescent="0.25">
      <c r="A36" s="37" t="s">
        <v>1074</v>
      </c>
      <c r="B36" s="40"/>
      <c r="C36" s="39">
        <v>1</v>
      </c>
    </row>
    <row r="37" spans="1:6" x14ac:dyDescent="0.25">
      <c r="A37" s="37" t="s">
        <v>1075</v>
      </c>
      <c r="B37" s="40"/>
      <c r="C37" s="39">
        <v>16</v>
      </c>
    </row>
    <row r="38" spans="1:6" x14ac:dyDescent="0.25">
      <c r="A38" s="37" t="s">
        <v>1076</v>
      </c>
      <c r="B38" s="40"/>
      <c r="C38" s="39">
        <v>8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7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0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2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3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3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3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3"/>
      <c r="B52" s="42" t="s">
        <v>354</v>
      </c>
      <c r="C52" s="43">
        <v>0</v>
      </c>
      <c r="D52" s="43">
        <v>0</v>
      </c>
      <c r="E52" s="43">
        <v>1</v>
      </c>
      <c r="F52" s="39">
        <v>0</v>
      </c>
    </row>
    <row r="53" spans="1:6" x14ac:dyDescent="0.25">
      <c r="A53" s="193"/>
      <c r="B53" s="42" t="s">
        <v>1086</v>
      </c>
      <c r="C53" s="43">
        <v>4</v>
      </c>
      <c r="D53" s="43">
        <v>3</v>
      </c>
      <c r="E53" s="43">
        <v>1</v>
      </c>
      <c r="F53" s="39">
        <v>0</v>
      </c>
    </row>
    <row r="54" spans="1:6" x14ac:dyDescent="0.25">
      <c r="A54" s="193"/>
      <c r="B54" s="42" t="s">
        <v>1087</v>
      </c>
      <c r="C54" s="43">
        <v>18</v>
      </c>
      <c r="D54" s="43">
        <v>7</v>
      </c>
      <c r="E54" s="43">
        <v>3</v>
      </c>
      <c r="F54" s="39">
        <v>0</v>
      </c>
    </row>
    <row r="55" spans="1:6" x14ac:dyDescent="0.25">
      <c r="A55" s="193"/>
      <c r="B55" s="42" t="s">
        <v>1088</v>
      </c>
      <c r="C55" s="43">
        <v>0</v>
      </c>
      <c r="D55" s="43">
        <v>0</v>
      </c>
      <c r="E55" s="43">
        <v>0</v>
      </c>
      <c r="F55" s="39">
        <v>0</v>
      </c>
    </row>
    <row r="56" spans="1:6" x14ac:dyDescent="0.25">
      <c r="A56" s="193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3"/>
      <c r="B57" s="42" t="s">
        <v>1090</v>
      </c>
      <c r="C57" s="43">
        <v>6</v>
      </c>
      <c r="D57" s="43">
        <v>0</v>
      </c>
      <c r="E57" s="43">
        <v>1</v>
      </c>
      <c r="F57" s="39">
        <v>0</v>
      </c>
    </row>
    <row r="58" spans="1:6" x14ac:dyDescent="0.25">
      <c r="A58" s="193"/>
      <c r="B58" s="42" t="s">
        <v>1091</v>
      </c>
      <c r="C58" s="43">
        <v>4</v>
      </c>
      <c r="D58" s="43">
        <v>0</v>
      </c>
      <c r="E58" s="43">
        <v>1</v>
      </c>
      <c r="F58" s="39">
        <v>0</v>
      </c>
    </row>
    <row r="59" spans="1:6" x14ac:dyDescent="0.25">
      <c r="A59" s="193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3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3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3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3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3"/>
      <c r="B64" s="42" t="s">
        <v>1096</v>
      </c>
      <c r="C64" s="43">
        <v>7</v>
      </c>
      <c r="D64" s="43">
        <v>5</v>
      </c>
      <c r="E64" s="43">
        <v>2</v>
      </c>
      <c r="F64" s="39">
        <v>0</v>
      </c>
    </row>
    <row r="65" spans="1:6" x14ac:dyDescent="0.25">
      <c r="A65" s="193"/>
      <c r="B65" s="42" t="s">
        <v>1097</v>
      </c>
      <c r="C65" s="43">
        <v>0</v>
      </c>
      <c r="D65" s="43">
        <v>3</v>
      </c>
      <c r="E65" s="43">
        <v>0</v>
      </c>
      <c r="F65" s="39">
        <v>0</v>
      </c>
    </row>
    <row r="66" spans="1:6" x14ac:dyDescent="0.25">
      <c r="A66" s="194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7" t="s">
        <v>1099</v>
      </c>
      <c r="B67" s="188"/>
      <c r="C67" s="44">
        <v>39</v>
      </c>
      <c r="D67" s="44">
        <v>18</v>
      </c>
      <c r="E67" s="44">
        <v>9</v>
      </c>
      <c r="F67" s="44">
        <v>0</v>
      </c>
    </row>
    <row r="68" spans="1:6" x14ac:dyDescent="0.25">
      <c r="A68" s="192" t="s">
        <v>994</v>
      </c>
      <c r="B68" s="42" t="s">
        <v>1100</v>
      </c>
      <c r="C68" s="43">
        <v>9</v>
      </c>
      <c r="D68" s="43">
        <v>0</v>
      </c>
      <c r="E68" s="43">
        <v>9</v>
      </c>
      <c r="F68" s="39">
        <v>0</v>
      </c>
    </row>
    <row r="69" spans="1:6" x14ac:dyDescent="0.25">
      <c r="A69" s="193"/>
      <c r="B69" s="42" t="s">
        <v>1101</v>
      </c>
      <c r="C69" s="43">
        <v>3</v>
      </c>
      <c r="D69" s="43">
        <v>0</v>
      </c>
      <c r="E69" s="43">
        <v>3</v>
      </c>
      <c r="F69" s="39">
        <v>0</v>
      </c>
    </row>
    <row r="70" spans="1:6" x14ac:dyDescent="0.25">
      <c r="A70" s="194"/>
      <c r="B70" s="42" t="s">
        <v>110</v>
      </c>
      <c r="C70" s="43">
        <v>0</v>
      </c>
      <c r="D70" s="43">
        <v>0</v>
      </c>
      <c r="E70" s="43">
        <v>0</v>
      </c>
      <c r="F70" s="39">
        <v>0</v>
      </c>
    </row>
    <row r="71" spans="1:6" x14ac:dyDescent="0.25">
      <c r="A71" s="187" t="s">
        <v>1102</v>
      </c>
      <c r="B71" s="188"/>
      <c r="C71" s="44">
        <v>12</v>
      </c>
      <c r="D71" s="44">
        <v>0</v>
      </c>
      <c r="E71" s="44">
        <v>12</v>
      </c>
      <c r="F71" s="44">
        <v>0</v>
      </c>
    </row>
  </sheetData>
  <sheetProtection algorithmName="SHA-512" hashValue="Ie7WOJse89cr2kJoesXmB12csaWoeW+WF8yNLElAggDeIYISjuFLqJBWScUHUr95CvgHnsyXvf7GQ6L4tPB7Mg==" saltValue="OLhEWKzKQpr4TsYMe8NuU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3">
        <v>6</v>
      </c>
    </row>
    <row r="6" spans="1:3" x14ac:dyDescent="0.25">
      <c r="A6" s="175"/>
      <c r="B6" s="13" t="s">
        <v>1048</v>
      </c>
      <c r="C6" s="23">
        <v>1</v>
      </c>
    </row>
    <row r="7" spans="1:3" x14ac:dyDescent="0.25">
      <c r="A7" s="175"/>
      <c r="B7" s="13" t="s">
        <v>1107</v>
      </c>
      <c r="C7" s="23">
        <v>264</v>
      </c>
    </row>
    <row r="8" spans="1:3" x14ac:dyDescent="0.25">
      <c r="A8" s="175"/>
      <c r="B8" s="13" t="s">
        <v>1108</v>
      </c>
      <c r="C8" s="23">
        <v>69</v>
      </c>
    </row>
    <row r="9" spans="1:3" x14ac:dyDescent="0.25">
      <c r="A9" s="175"/>
      <c r="B9" s="13" t="s">
        <v>1050</v>
      </c>
      <c r="C9" s="23">
        <v>1</v>
      </c>
    </row>
    <row r="10" spans="1:3" x14ac:dyDescent="0.25">
      <c r="A10" s="175"/>
      <c r="B10" s="13" t="s">
        <v>1051</v>
      </c>
      <c r="C10" s="23">
        <v>0</v>
      </c>
    </row>
    <row r="11" spans="1:3" x14ac:dyDescent="0.25">
      <c r="A11" s="175"/>
      <c r="B11" s="13" t="s">
        <v>1109</v>
      </c>
      <c r="C11" s="23">
        <v>0</v>
      </c>
    </row>
    <row r="12" spans="1:3" x14ac:dyDescent="0.25">
      <c r="A12" s="176"/>
      <c r="B12" s="13" t="s">
        <v>1110</v>
      </c>
      <c r="C12" s="23">
        <v>0</v>
      </c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8"/>
      <c r="C16" s="23">
        <v>91</v>
      </c>
    </row>
    <row r="17" spans="1:3" x14ac:dyDescent="0.25">
      <c r="A17" s="22" t="s">
        <v>1113</v>
      </c>
      <c r="B17" s="18"/>
      <c r="C17" s="23">
        <v>20</v>
      </c>
    </row>
    <row r="18" spans="1:3" x14ac:dyDescent="0.25">
      <c r="A18" s="22" t="s">
        <v>1114</v>
      </c>
      <c r="B18" s="18"/>
      <c r="C18" s="23">
        <v>9</v>
      </c>
    </row>
    <row r="19" spans="1:3" x14ac:dyDescent="0.25">
      <c r="A19" s="22" t="s">
        <v>1115</v>
      </c>
      <c r="B19" s="18"/>
      <c r="C19" s="23">
        <v>41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8"/>
      <c r="C23" s="46"/>
    </row>
    <row r="24" spans="1:3" x14ac:dyDescent="0.25">
      <c r="A24" s="22" t="s">
        <v>1118</v>
      </c>
      <c r="B24" s="18"/>
      <c r="C24" s="46"/>
    </row>
    <row r="25" spans="1:3" x14ac:dyDescent="0.25">
      <c r="A25" s="22" t="s">
        <v>1119</v>
      </c>
      <c r="B25" s="18"/>
      <c r="C25" s="46"/>
    </row>
    <row r="26" spans="1:3" x14ac:dyDescent="0.25">
      <c r="A26" s="22" t="s">
        <v>1120</v>
      </c>
      <c r="B26" s="18"/>
      <c r="C26" s="46"/>
    </row>
    <row r="27" spans="1:3" x14ac:dyDescent="0.25">
      <c r="A27" s="22" t="s">
        <v>1121</v>
      </c>
      <c r="B27" s="18"/>
      <c r="C27" s="46"/>
    </row>
    <row r="28" spans="1:3" x14ac:dyDescent="0.25">
      <c r="A28" s="22" t="s">
        <v>1122</v>
      </c>
      <c r="B28" s="18"/>
      <c r="C28" s="46"/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8"/>
      <c r="C32" s="46"/>
    </row>
    <row r="33" spans="1:3" x14ac:dyDescent="0.25">
      <c r="A33" s="22" t="s">
        <v>1125</v>
      </c>
      <c r="B33" s="18"/>
      <c r="C33" s="46"/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8"/>
      <c r="C37" s="23">
        <v>4</v>
      </c>
    </row>
    <row r="38" spans="1:3" x14ac:dyDescent="0.25">
      <c r="A38" s="22" t="s">
        <v>1127</v>
      </c>
      <c r="B38" s="18"/>
      <c r="C38" s="23">
        <v>134</v>
      </c>
    </row>
    <row r="39" spans="1:3" x14ac:dyDescent="0.25">
      <c r="A39" s="22" t="s">
        <v>1128</v>
      </c>
      <c r="B39" s="18"/>
      <c r="C39" s="23">
        <v>33</v>
      </c>
    </row>
    <row r="40" spans="1:3" x14ac:dyDescent="0.25">
      <c r="A40" s="22" t="s">
        <v>1129</v>
      </c>
      <c r="B40" s="18"/>
      <c r="C40" s="23">
        <v>0</v>
      </c>
    </row>
    <row r="41" spans="1:3" x14ac:dyDescent="0.25">
      <c r="A41" s="22" t="s">
        <v>1130</v>
      </c>
      <c r="B41" s="18"/>
      <c r="C41" s="23">
        <v>16</v>
      </c>
    </row>
    <row r="42" spans="1:3" x14ac:dyDescent="0.25">
      <c r="A42" s="22" t="s">
        <v>1131</v>
      </c>
      <c r="B42" s="18"/>
      <c r="C42" s="23">
        <v>0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8"/>
      <c r="C46" s="23">
        <v>0</v>
      </c>
    </row>
    <row r="47" spans="1:3" x14ac:dyDescent="0.25">
      <c r="A47" s="22" t="s">
        <v>1134</v>
      </c>
      <c r="B47" s="18"/>
      <c r="C47" s="23">
        <v>1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3">
        <v>10</v>
      </c>
    </row>
    <row r="52" spans="1:6" x14ac:dyDescent="0.25">
      <c r="A52" s="175"/>
      <c r="B52" s="13" t="s">
        <v>1138</v>
      </c>
      <c r="C52" s="23">
        <v>12</v>
      </c>
    </row>
    <row r="53" spans="1:6" x14ac:dyDescent="0.25">
      <c r="A53" s="175"/>
      <c r="B53" s="13" t="s">
        <v>1139</v>
      </c>
      <c r="C53" s="23">
        <v>6</v>
      </c>
    </row>
    <row r="54" spans="1:6" x14ac:dyDescent="0.25">
      <c r="A54" s="176"/>
      <c r="B54" s="13" t="s">
        <v>1140</v>
      </c>
      <c r="C54" s="23">
        <v>0</v>
      </c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8"/>
      <c r="C58" s="23">
        <v>0</v>
      </c>
    </row>
    <row r="59" spans="1:6" x14ac:dyDescent="0.25">
      <c r="A59" s="22" t="s">
        <v>113</v>
      </c>
      <c r="B59" s="18"/>
      <c r="C59" s="23">
        <v>0</v>
      </c>
    </row>
    <row r="60" spans="1:6" x14ac:dyDescent="0.25">
      <c r="A60" s="22" t="s">
        <v>1079</v>
      </c>
      <c r="B60" s="18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5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5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5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5"/>
      <c r="B67" s="13" t="s">
        <v>354</v>
      </c>
      <c r="C67" s="14">
        <v>1</v>
      </c>
      <c r="D67" s="14">
        <v>1</v>
      </c>
      <c r="E67" s="14">
        <v>0</v>
      </c>
      <c r="F67" s="23">
        <v>0</v>
      </c>
    </row>
    <row r="68" spans="1:6" x14ac:dyDescent="0.25">
      <c r="A68" s="175"/>
      <c r="B68" s="13" t="s">
        <v>1141</v>
      </c>
      <c r="C68" s="14">
        <v>129</v>
      </c>
      <c r="D68" s="14">
        <v>46</v>
      </c>
      <c r="E68" s="14">
        <v>9</v>
      </c>
      <c r="F68" s="23">
        <v>2</v>
      </c>
    </row>
    <row r="69" spans="1:6" x14ac:dyDescent="0.25">
      <c r="A69" s="175"/>
      <c r="B69" s="13" t="s">
        <v>1142</v>
      </c>
      <c r="C69" s="14">
        <v>48</v>
      </c>
      <c r="D69" s="14">
        <v>18</v>
      </c>
      <c r="E69" s="14">
        <v>5</v>
      </c>
      <c r="F69" s="23">
        <v>1</v>
      </c>
    </row>
    <row r="70" spans="1:6" x14ac:dyDescent="0.25">
      <c r="A70" s="175"/>
      <c r="B70" s="13" t="s">
        <v>1088</v>
      </c>
      <c r="C70" s="14">
        <v>1</v>
      </c>
      <c r="D70" s="14">
        <v>0</v>
      </c>
      <c r="E70" s="14">
        <v>0</v>
      </c>
      <c r="F70" s="23">
        <v>0</v>
      </c>
    </row>
    <row r="71" spans="1:6" x14ac:dyDescent="0.25">
      <c r="A71" s="175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5"/>
      <c r="B72" s="13" t="s">
        <v>1144</v>
      </c>
      <c r="C72" s="14">
        <v>44</v>
      </c>
      <c r="D72" s="14">
        <v>6</v>
      </c>
      <c r="E72" s="14">
        <v>1</v>
      </c>
      <c r="F72" s="23">
        <v>1</v>
      </c>
    </row>
    <row r="73" spans="1:6" x14ac:dyDescent="0.25">
      <c r="A73" s="175"/>
      <c r="B73" s="13" t="s">
        <v>1145</v>
      </c>
      <c r="C73" s="14">
        <v>16</v>
      </c>
      <c r="D73" s="14">
        <v>2</v>
      </c>
      <c r="E73" s="14">
        <v>1</v>
      </c>
      <c r="F73" s="23">
        <v>0</v>
      </c>
    </row>
    <row r="74" spans="1:6" x14ac:dyDescent="0.25">
      <c r="A74" s="175"/>
      <c r="B74" s="13" t="s">
        <v>1092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25">
      <c r="A75" s="175"/>
      <c r="B75" s="13" t="s">
        <v>425</v>
      </c>
      <c r="C75" s="14">
        <v>1</v>
      </c>
      <c r="D75" s="14">
        <v>1</v>
      </c>
      <c r="E75" s="14">
        <v>0</v>
      </c>
      <c r="F75" s="23">
        <v>0</v>
      </c>
    </row>
    <row r="76" spans="1:6" x14ac:dyDescent="0.25">
      <c r="A76" s="175"/>
      <c r="B76" s="13" t="s">
        <v>1093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5"/>
      <c r="B77" s="13" t="s">
        <v>1094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75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5"/>
      <c r="B79" s="13" t="s">
        <v>1096</v>
      </c>
      <c r="C79" s="14">
        <v>24</v>
      </c>
      <c r="D79" s="14">
        <v>17</v>
      </c>
      <c r="E79" s="14">
        <v>3</v>
      </c>
      <c r="F79" s="23">
        <v>1</v>
      </c>
    </row>
    <row r="80" spans="1:6" x14ac:dyDescent="0.25">
      <c r="A80" s="175"/>
      <c r="B80" s="13" t="s">
        <v>1097</v>
      </c>
      <c r="C80" s="14">
        <v>0</v>
      </c>
      <c r="D80" s="14">
        <v>0</v>
      </c>
      <c r="E80" s="14">
        <v>0</v>
      </c>
      <c r="F80" s="23">
        <v>0</v>
      </c>
    </row>
    <row r="81" spans="1:6" x14ac:dyDescent="0.25">
      <c r="A81" s="176"/>
      <c r="B81" s="13" t="s">
        <v>1098</v>
      </c>
      <c r="C81" s="14">
        <v>0</v>
      </c>
      <c r="D81" s="14">
        <v>1</v>
      </c>
      <c r="E81" s="14">
        <v>0</v>
      </c>
      <c r="F81" s="23">
        <v>1</v>
      </c>
    </row>
    <row r="82" spans="1:6" x14ac:dyDescent="0.25">
      <c r="A82" s="195" t="s">
        <v>1099</v>
      </c>
      <c r="B82" s="196"/>
      <c r="C82" s="31">
        <v>265</v>
      </c>
      <c r="D82" s="31">
        <v>92</v>
      </c>
      <c r="E82" s="31">
        <v>19</v>
      </c>
      <c r="F82" s="31">
        <v>6</v>
      </c>
    </row>
    <row r="83" spans="1:6" x14ac:dyDescent="0.25">
      <c r="A83" s="174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5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6"/>
      <c r="B85" s="13" t="s">
        <v>110</v>
      </c>
      <c r="C85" s="14">
        <v>0</v>
      </c>
      <c r="D85" s="14">
        <v>0</v>
      </c>
      <c r="E85" s="14">
        <v>0</v>
      </c>
      <c r="F85" s="23">
        <v>0</v>
      </c>
    </row>
    <row r="86" spans="1:6" x14ac:dyDescent="0.25">
      <c r="A86" s="195" t="s">
        <v>1147</v>
      </c>
      <c r="B86" s="196"/>
      <c r="C86" s="31">
        <v>0</v>
      </c>
      <c r="D86" s="31">
        <v>0</v>
      </c>
      <c r="E86" s="31">
        <v>0</v>
      </c>
      <c r="F86" s="31">
        <v>0</v>
      </c>
    </row>
  </sheetData>
  <sheetProtection algorithmName="SHA-512" hashValue="WLph2HRtyaenrtJPfLpACZBFXkhJwjRod/3vuIRLNKhBGXFD/ketxJxBk4m0ETw3BPHW9F+tXxWEDj5UJtOHug==" saltValue="zWVQFLfmJJlDhJRTQIrrn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3">
        <v>0</v>
      </c>
    </row>
    <row r="6" spans="1:3" x14ac:dyDescent="0.25">
      <c r="A6" s="12" t="s">
        <v>1151</v>
      </c>
      <c r="B6" s="18"/>
      <c r="C6" s="23">
        <v>6</v>
      </c>
    </row>
    <row r="7" spans="1:3" x14ac:dyDescent="0.25">
      <c r="A7" s="12" t="s">
        <v>1152</v>
      </c>
      <c r="B7" s="18"/>
      <c r="C7" s="23">
        <v>0</v>
      </c>
    </row>
    <row r="8" spans="1:3" x14ac:dyDescent="0.25">
      <c r="A8" s="12" t="s">
        <v>1153</v>
      </c>
      <c r="B8" s="18"/>
      <c r="C8" s="23">
        <v>0</v>
      </c>
    </row>
    <row r="9" spans="1:3" x14ac:dyDescent="0.25">
      <c r="A9" s="12" t="s">
        <v>1154</v>
      </c>
      <c r="B9" s="18"/>
      <c r="C9" s="23">
        <v>0</v>
      </c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3">
        <v>2</v>
      </c>
    </row>
    <row r="14" spans="1:3" x14ac:dyDescent="0.25">
      <c r="A14" s="12" t="s">
        <v>1151</v>
      </c>
      <c r="B14" s="18"/>
      <c r="C14" s="23">
        <v>14</v>
      </c>
    </row>
    <row r="15" spans="1:3" x14ac:dyDescent="0.25">
      <c r="A15" s="12" t="s">
        <v>1156</v>
      </c>
      <c r="B15" s="18"/>
      <c r="C15" s="23">
        <v>0</v>
      </c>
    </row>
    <row r="16" spans="1:3" x14ac:dyDescent="0.25">
      <c r="A16" s="12" t="s">
        <v>1153</v>
      </c>
      <c r="B16" s="18"/>
      <c r="C16" s="23">
        <v>0</v>
      </c>
    </row>
    <row r="17" spans="1:3" x14ac:dyDescent="0.25">
      <c r="A17" s="12" t="s">
        <v>1154</v>
      </c>
      <c r="B17" s="18"/>
      <c r="C17" s="23">
        <v>0</v>
      </c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3">
        <v>5</v>
      </c>
    </row>
    <row r="22" spans="1:3" x14ac:dyDescent="0.25">
      <c r="A22" s="12" t="s">
        <v>1158</v>
      </c>
      <c r="B22" s="18"/>
      <c r="C22" s="23">
        <v>5</v>
      </c>
    </row>
    <row r="23" spans="1:3" x14ac:dyDescent="0.25">
      <c r="A23" s="12" t="s">
        <v>1159</v>
      </c>
      <c r="B23" s="18"/>
      <c r="C23" s="23">
        <v>0</v>
      </c>
    </row>
    <row r="24" spans="1:3" x14ac:dyDescent="0.25">
      <c r="A24" s="12" t="s">
        <v>1160</v>
      </c>
      <c r="B24" s="18"/>
      <c r="C24" s="23">
        <v>0</v>
      </c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3">
        <v>4</v>
      </c>
    </row>
    <row r="29" spans="1:3" x14ac:dyDescent="0.25">
      <c r="A29" s="12" t="s">
        <v>1163</v>
      </c>
      <c r="B29" s="18"/>
      <c r="C29" s="23">
        <v>2</v>
      </c>
    </row>
    <row r="30" spans="1:3" x14ac:dyDescent="0.25">
      <c r="A30" s="12" t="s">
        <v>1164</v>
      </c>
      <c r="B30" s="18"/>
      <c r="C30" s="23">
        <v>0</v>
      </c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>
        <v>0</v>
      </c>
    </row>
    <row r="35" spans="1:3" x14ac:dyDescent="0.25">
      <c r="A35" s="12" t="s">
        <v>1167</v>
      </c>
      <c r="B35" s="18"/>
      <c r="C35" s="23">
        <v>1</v>
      </c>
    </row>
    <row r="36" spans="1:3" x14ac:dyDescent="0.25">
      <c r="A36" s="12" t="s">
        <v>1168</v>
      </c>
      <c r="B36" s="18"/>
      <c r="C36" s="23">
        <v>0</v>
      </c>
    </row>
  </sheetData>
  <sheetProtection algorithmName="SHA-512" hashValue="H2AsEMajukNg5llIqwnDJC9DmXNOGZEuZpNKA4BeAYBYoMWvtei9jfbmkkxYMWsF3cJtgovHBprm1BRYfL7XVg==" saltValue="3m2xQonwkRTekt01rkeFF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3">
        <v>3</v>
      </c>
    </row>
    <row r="6" spans="1:3" x14ac:dyDescent="0.25">
      <c r="A6" s="12" t="s">
        <v>1172</v>
      </c>
      <c r="B6" s="18"/>
      <c r="C6" s="46"/>
    </row>
    <row r="7" spans="1:3" x14ac:dyDescent="0.25">
      <c r="A7" s="12" t="s">
        <v>1173</v>
      </c>
      <c r="B7" s="18"/>
      <c r="C7" s="46"/>
    </row>
    <row r="8" spans="1:3" x14ac:dyDescent="0.25">
      <c r="A8" s="12" t="s">
        <v>1174</v>
      </c>
      <c r="B8" s="18"/>
      <c r="C8" s="46"/>
    </row>
    <row r="9" spans="1:3" x14ac:dyDescent="0.25">
      <c r="A9" s="12" t="s">
        <v>1175</v>
      </c>
      <c r="B9" s="18"/>
      <c r="C9" s="46"/>
    </row>
    <row r="10" spans="1:3" x14ac:dyDescent="0.25">
      <c r="A10" s="12" t="s">
        <v>1176</v>
      </c>
      <c r="B10" s="18"/>
      <c r="C10" s="46"/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46"/>
    </row>
    <row r="15" spans="1:3" x14ac:dyDescent="0.25">
      <c r="A15" s="12" t="s">
        <v>1179</v>
      </c>
      <c r="B15" s="18"/>
      <c r="C15" s="46"/>
    </row>
    <row r="16" spans="1:3" x14ac:dyDescent="0.25">
      <c r="A16" s="12" t="s">
        <v>1180</v>
      </c>
      <c r="B16" s="18"/>
      <c r="C16" s="46"/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46"/>
    </row>
    <row r="21" spans="1:3" x14ac:dyDescent="0.25">
      <c r="A21" s="12" t="s">
        <v>1183</v>
      </c>
      <c r="B21" s="18"/>
      <c r="C21" s="46"/>
    </row>
    <row r="22" spans="1:3" x14ac:dyDescent="0.25">
      <c r="A22" s="12" t="s">
        <v>1184</v>
      </c>
      <c r="B22" s="18"/>
      <c r="C22" s="46"/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46"/>
    </row>
    <row r="27" spans="1:3" x14ac:dyDescent="0.25">
      <c r="A27" s="12" t="s">
        <v>1187</v>
      </c>
      <c r="B27" s="18"/>
      <c r="C27" s="46"/>
    </row>
    <row r="28" spans="1:3" x14ac:dyDescent="0.25">
      <c r="A28" s="12" t="s">
        <v>1188</v>
      </c>
      <c r="B28" s="18"/>
      <c r="C28" s="46"/>
    </row>
    <row r="29" spans="1:3" x14ac:dyDescent="0.25">
      <c r="A29" s="12" t="s">
        <v>1189</v>
      </c>
      <c r="B29" s="18"/>
      <c r="C29" s="46"/>
    </row>
    <row r="30" spans="1:3" x14ac:dyDescent="0.25">
      <c r="A30" s="12" t="s">
        <v>1190</v>
      </c>
      <c r="B30" s="18"/>
      <c r="C30" s="46"/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46"/>
    </row>
    <row r="35" spans="1:3" x14ac:dyDescent="0.25">
      <c r="A35" s="12" t="s">
        <v>1193</v>
      </c>
      <c r="B35" s="18"/>
      <c r="C35" s="46"/>
    </row>
    <row r="36" spans="1:3" x14ac:dyDescent="0.25">
      <c r="A36" s="12" t="s">
        <v>1194</v>
      </c>
      <c r="B36" s="18"/>
      <c r="C36" s="23">
        <v>4</v>
      </c>
    </row>
    <row r="37" spans="1:3" x14ac:dyDescent="0.25">
      <c r="A37" s="12" t="s">
        <v>1112</v>
      </c>
      <c r="B37" s="18"/>
      <c r="C37" s="46"/>
    </row>
    <row r="38" spans="1:3" x14ac:dyDescent="0.25">
      <c r="A38" s="12" t="s">
        <v>1195</v>
      </c>
      <c r="B38" s="18"/>
      <c r="C38" s="23">
        <v>1</v>
      </c>
    </row>
    <row r="39" spans="1:3" x14ac:dyDescent="0.25">
      <c r="A39" s="12" t="s">
        <v>1196</v>
      </c>
      <c r="B39" s="18"/>
      <c r="C39" s="46"/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46"/>
    </row>
    <row r="44" spans="1:3" x14ac:dyDescent="0.25">
      <c r="A44" s="12" t="s">
        <v>1193</v>
      </c>
      <c r="B44" s="18"/>
      <c r="C44" s="46"/>
    </row>
    <row r="45" spans="1:3" x14ac:dyDescent="0.25">
      <c r="A45" s="12" t="s">
        <v>1194</v>
      </c>
      <c r="B45" s="18"/>
      <c r="C45" s="46"/>
    </row>
    <row r="46" spans="1:3" x14ac:dyDescent="0.25">
      <c r="A46" s="12" t="s">
        <v>1112</v>
      </c>
      <c r="B46" s="18"/>
      <c r="C46" s="46"/>
    </row>
    <row r="47" spans="1:3" x14ac:dyDescent="0.25">
      <c r="A47" s="12" t="s">
        <v>1195</v>
      </c>
      <c r="B47" s="18"/>
      <c r="C47" s="46"/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46"/>
    </row>
    <row r="52" spans="1:3" x14ac:dyDescent="0.25">
      <c r="A52" s="12" t="s">
        <v>1193</v>
      </c>
      <c r="B52" s="18"/>
      <c r="C52" s="46"/>
    </row>
    <row r="53" spans="1:3" x14ac:dyDescent="0.25">
      <c r="A53" s="12" t="s">
        <v>1194</v>
      </c>
      <c r="B53" s="18"/>
      <c r="C53" s="46"/>
    </row>
    <row r="54" spans="1:3" x14ac:dyDescent="0.25">
      <c r="A54" s="12" t="s">
        <v>1112</v>
      </c>
      <c r="B54" s="18"/>
      <c r="C54" s="46"/>
    </row>
    <row r="55" spans="1:3" x14ac:dyDescent="0.25">
      <c r="A55" s="12" t="s">
        <v>1195</v>
      </c>
      <c r="B55" s="18"/>
      <c r="C55" s="46"/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46"/>
    </row>
    <row r="60" spans="1:3" x14ac:dyDescent="0.25">
      <c r="A60" s="12" t="s">
        <v>1193</v>
      </c>
      <c r="B60" s="18"/>
      <c r="C60" s="46"/>
    </row>
    <row r="61" spans="1:3" x14ac:dyDescent="0.25">
      <c r="A61" s="12" t="s">
        <v>1194</v>
      </c>
      <c r="B61" s="18"/>
      <c r="C61" s="46"/>
    </row>
    <row r="62" spans="1:3" x14ac:dyDescent="0.25">
      <c r="A62" s="12" t="s">
        <v>1112</v>
      </c>
      <c r="B62" s="18"/>
      <c r="C62" s="46"/>
    </row>
    <row r="63" spans="1:3" x14ac:dyDescent="0.25">
      <c r="A63" s="12" t="s">
        <v>1195</v>
      </c>
      <c r="B63" s="18"/>
      <c r="C63" s="46"/>
    </row>
  </sheetData>
  <sheetProtection algorithmName="SHA-512" hashValue="vxxuDFtJbU+ZMrrgdPWVXEdFHN4gPdutgqagglDpPywIF7mmtlYCakcNt/VGUlaxWCNIGCoQ3tlPrMvAB1b5ZQ==" saltValue="Danq72xElBYcV04Q4iTOf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7" t="s">
        <v>665</v>
      </c>
      <c r="B4" s="198"/>
      <c r="C4" s="31">
        <v>127</v>
      </c>
      <c r="D4" s="31">
        <v>126</v>
      </c>
      <c r="E4" s="32">
        <v>0</v>
      </c>
      <c r="F4" s="31">
        <v>257</v>
      </c>
      <c r="G4" s="31">
        <v>229</v>
      </c>
      <c r="H4" s="31">
        <v>114</v>
      </c>
      <c r="I4" s="31">
        <v>71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1</v>
      </c>
      <c r="P4" s="31">
        <v>284</v>
      </c>
    </row>
    <row r="5" spans="1:16" ht="45" x14ac:dyDescent="0.25">
      <c r="A5" s="47" t="s">
        <v>666</v>
      </c>
      <c r="B5" s="47" t="s">
        <v>667</v>
      </c>
      <c r="C5" s="14">
        <v>1</v>
      </c>
      <c r="D5" s="14">
        <v>3</v>
      </c>
      <c r="E5" s="30">
        <v>-1</v>
      </c>
      <c r="F5" s="14">
        <v>2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3.75" x14ac:dyDescent="0.25">
      <c r="A6" s="47" t="s">
        <v>668</v>
      </c>
      <c r="B6" s="47" t="s">
        <v>669</v>
      </c>
      <c r="C6" s="14">
        <v>61</v>
      </c>
      <c r="D6" s="14">
        <v>57</v>
      </c>
      <c r="E6" s="30">
        <v>0</v>
      </c>
      <c r="F6" s="14">
        <v>128</v>
      </c>
      <c r="G6" s="14">
        <v>110</v>
      </c>
      <c r="H6" s="14">
        <v>41</v>
      </c>
      <c r="I6" s="14">
        <v>29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139</v>
      </c>
    </row>
    <row r="7" spans="1:16" ht="22.5" x14ac:dyDescent="0.25">
      <c r="A7" s="47" t="s">
        <v>670</v>
      </c>
      <c r="B7" s="47" t="s">
        <v>671</v>
      </c>
      <c r="C7" s="14">
        <v>5</v>
      </c>
      <c r="D7" s="14">
        <v>12</v>
      </c>
      <c r="E7" s="30">
        <v>-1</v>
      </c>
      <c r="F7" s="14">
        <v>2</v>
      </c>
      <c r="G7" s="14">
        <v>2</v>
      </c>
      <c r="H7" s="14">
        <v>9</v>
      </c>
      <c r="I7" s="14">
        <v>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10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0">
        <v>0</v>
      </c>
      <c r="F8" s="14">
        <v>0</v>
      </c>
      <c r="G8" s="14">
        <v>2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7" t="s">
        <v>674</v>
      </c>
      <c r="B9" s="47" t="s">
        <v>675</v>
      </c>
      <c r="C9" s="14">
        <v>1</v>
      </c>
      <c r="D9" s="14">
        <v>3</v>
      </c>
      <c r="E9" s="30">
        <v>-1</v>
      </c>
      <c r="F9" s="14">
        <v>2</v>
      </c>
      <c r="G9" s="14">
        <v>2</v>
      </c>
      <c r="H9" s="14">
        <v>5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4</v>
      </c>
    </row>
    <row r="10" spans="1:16" ht="33.75" x14ac:dyDescent="0.25">
      <c r="A10" s="47" t="s">
        <v>676</v>
      </c>
      <c r="B10" s="47" t="s">
        <v>677</v>
      </c>
      <c r="C10" s="14">
        <v>59</v>
      </c>
      <c r="D10" s="14">
        <v>50</v>
      </c>
      <c r="E10" s="30">
        <v>0</v>
      </c>
      <c r="F10" s="14">
        <v>123</v>
      </c>
      <c r="G10" s="14">
        <v>112</v>
      </c>
      <c r="H10" s="14">
        <v>59</v>
      </c>
      <c r="I10" s="14">
        <v>30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3">
        <v>128</v>
      </c>
    </row>
    <row r="11" spans="1:16" ht="45" x14ac:dyDescent="0.25">
      <c r="A11" s="47" t="s">
        <v>678</v>
      </c>
      <c r="B11" s="47" t="s">
        <v>679</v>
      </c>
      <c r="C11" s="14">
        <v>0</v>
      </c>
      <c r="D11" s="14">
        <v>1</v>
      </c>
      <c r="E11" s="30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zJ9czDfmMJ+ijYNKJoZvg+c//6F2Usm7XZ1YDmDAMatyEbmUbpdcPGPuTpBIeflgtcZqrJWAu97LlnciM0t3Qw==" saltValue="pFQ6PnXgpMsQUcm5wLuGC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2022-05-25T12:42:24Z</dcterms:created>
  <dcterms:modified xsi:type="dcterms:W3CDTF">2022-06-06T11:53:42Z</dcterms:modified>
</cp:coreProperties>
</file>